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^NViginia INDOOR 2024/"/>
    </mc:Choice>
  </mc:AlternateContent>
  <xr:revisionPtr revIDLastSave="106" documentId="13_ncr:1_{F44B12C7-D98F-41C3-AA8A-1468A539EFBC}" xr6:coauthVersionLast="47" xr6:coauthVersionMax="47" xr10:uidLastSave="{79A29EFB-D366-4AE6-B00C-04DB85AC5AB1}"/>
  <bookViews>
    <workbookView xWindow="28680" yWindow="-900" windowWidth="29040" windowHeight="15720" xr2:uid="{A35FAFAA-3A44-445C-BAAA-3002DD1ECE94}"/>
  </bookViews>
  <sheets>
    <sheet name="Virginia Indoor Youth  2024" sheetId="1" r:id="rId1"/>
    <sheet name="Cruz Frymier" sheetId="163" r:id="rId2"/>
    <sheet name="Johnathon Ratliff" sheetId="165" r:id="rId3"/>
    <sheet name="Kaylyn Craig" sheetId="162" r:id="rId4"/>
    <sheet name="Rylee Dockery" sheetId="161" r:id="rId5"/>
    <sheet name="Samuel Osborne" sheetId="164" r:id="rId6"/>
  </sheets>
  <externalReferences>
    <externalReference r:id="rId7"/>
  </externalReferences>
  <definedNames>
    <definedName name="_xlnm._FilterDatabase" localSheetId="0" hidden="1">'Virginia Indoor Youth 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N4" i="165"/>
  <c r="L4" i="165"/>
  <c r="M4" i="165" s="1"/>
  <c r="O4" i="165" s="1"/>
  <c r="K4" i="165"/>
  <c r="H14" i="1"/>
  <c r="G14" i="1"/>
  <c r="F14" i="1"/>
  <c r="E14" i="1"/>
  <c r="D14" i="1"/>
  <c r="N4" i="164"/>
  <c r="L4" i="164"/>
  <c r="M4" i="164" s="1"/>
  <c r="O4" i="164" s="1"/>
  <c r="K4" i="164"/>
  <c r="H7" i="1"/>
  <c r="G7" i="1"/>
  <c r="F7" i="1"/>
  <c r="E7" i="1"/>
  <c r="D7" i="1"/>
  <c r="N4" i="163"/>
  <c r="L4" i="163"/>
  <c r="M4" i="163" s="1"/>
  <c r="O4" i="163" s="1"/>
  <c r="K4" i="163"/>
  <c r="H6" i="1"/>
  <c r="G6" i="1"/>
  <c r="F6" i="1"/>
  <c r="E6" i="1"/>
  <c r="D6" i="1"/>
  <c r="N4" i="162"/>
  <c r="M4" i="162"/>
  <c r="O4" i="162" s="1"/>
  <c r="L4" i="162"/>
  <c r="K4" i="162"/>
  <c r="N7" i="161"/>
  <c r="G22" i="1" s="1"/>
  <c r="L7" i="161"/>
  <c r="K7" i="161"/>
  <c r="D22" i="1" s="1"/>
  <c r="M7" i="161" l="1"/>
  <c r="O7" i="161" s="1"/>
  <c r="H22" i="1" s="1"/>
  <c r="F22" i="1"/>
  <c r="E22" i="1"/>
</calcChain>
</file>

<file path=xl/sharedStrings.xml><?xml version="1.0" encoding="utf-8"?>
<sst xmlns="http://schemas.openxmlformats.org/spreadsheetml/2006/main" count="154" uniqueCount="45">
  <si>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</si>
  <si>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</si>
  <si>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</si>
  <si>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</si>
  <si>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</si>
  <si>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</si>
  <si>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</si>
  <si>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</si>
  <si>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</si>
  <si>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</si>
  <si>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</si>
  <si>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</si>
  <si>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</si>
  <si>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</si>
  <si>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</si>
  <si>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</si>
  <si>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</si>
  <si>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</si>
  <si>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</si>
  <si>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</si>
  <si>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</si>
  <si>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>Outlaw Lite</t>
  </si>
  <si>
    <t>Bristol,VA</t>
  </si>
  <si>
    <t>Virginia Indoor</t>
  </si>
  <si>
    <t>Rylee Dockery</t>
  </si>
  <si>
    <t>*Rylee Dockery</t>
  </si>
  <si>
    <t>ABRA OUTLAW HEAVY YOUTH RANKING 2024</t>
  </si>
  <si>
    <t>ABRA OUTLAW LITE YOUTH RANKING 2024</t>
  </si>
  <si>
    <t>ABRA UNLIMITED YOUTH RANKING 2024</t>
  </si>
  <si>
    <t>ABRA FACTORY YOUTH RANKING 2024</t>
  </si>
  <si>
    <t xml:space="preserve">Unlimited </t>
  </si>
  <si>
    <t>Outlaw Heavy</t>
  </si>
  <si>
    <t>Kaylyn Craig</t>
  </si>
  <si>
    <t xml:space="preserve">*Outlaw Hvy </t>
  </si>
  <si>
    <t>*Kaylyn Craig</t>
  </si>
  <si>
    <t>Bristol, VA Indoor</t>
  </si>
  <si>
    <t>Cruz Frymier</t>
  </si>
  <si>
    <t>*Cruz Frymier</t>
  </si>
  <si>
    <t>Samuel Osborne</t>
  </si>
  <si>
    <t>*Outlaw Lt</t>
  </si>
  <si>
    <t>*Samuel Osborne</t>
  </si>
  <si>
    <t>Johnathon Ratliff</t>
  </si>
  <si>
    <t>*Johnathon Ratliff</t>
  </si>
  <si>
    <t>Unlinited</t>
  </si>
  <si>
    <t xml:space="preserve">*Unlimited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</si>
</sst>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u/>
      <sz val="11"/>
      <name val="Arial"/>
      <family val="2"/>
    </font>
    <font>
      <b/>
      <u/>
      <sz val="11"/>
      <name val="Aei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1" applyFill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8" fillId="0" borderId="0" xfId="1" applyFont="1" applyFill="1" applyAlignment="1">
      <alignment horizontal="center"/>
    </xf>
    <xf numFmtId="0" fontId="6" fillId="0" borderId="0" xfId="0" applyFont="1" applyAlignment="1">
      <alignment horizontal="center" wrapText="1" shrinkToFit="1"/>
    </xf>
    <xf numFmtId="0" fontId="6" fillId="0" borderId="0" xfId="0" applyFont="1" applyAlignment="1" applyProtection="1">
      <alignment horizontal="center"/>
      <protection locked="0"/>
    </xf>
    <xf numFmtId="1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 wrapText="1"/>
      <protection hidden="1"/>
    </xf>
    <xf numFmtId="2" fontId="6" fillId="0" borderId="0" xfId="0" applyNumberFormat="1" applyFont="1" applyAlignment="1" applyProtection="1">
      <alignment horizontal="center"/>
      <protection hidden="1"/>
    </xf>
    <xf numFmtId="1" fontId="6" fillId="0" borderId="0" xfId="0" applyNumberFormat="1" applyFont="1" applyAlignment="1" applyProtection="1">
      <alignment horizontal="center"/>
      <protection hidden="1"/>
    </xf>
    <xf numFmtId="2" fontId="6" fillId="0" borderId="0" xfId="0" applyNumberFormat="1" applyFont="1" applyAlignment="1" applyProtection="1">
      <alignment horizontal="center" wrapText="1"/>
      <protection hidden="1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 wrapText="1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 wrapText="1"/>
      <protection hidden="1"/>
    </xf>
    <xf numFmtId="0" fontId="1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0" borderId="0" xfId="0" applyFont="1"/>
    <xf numFmtId="0" fontId="6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 applyProtection="1">
      <alignment horizontal="center"/>
      <protection locked="0"/>
    </xf>
    <xf numFmtId="14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 wrapText="1"/>
      <protection hidden="1"/>
    </xf>
    <xf numFmtId="2" fontId="6" fillId="0" borderId="1" xfId="0" applyNumberFormat="1" applyFont="1" applyFill="1" applyBorder="1" applyAlignment="1" applyProtection="1">
      <alignment horizontal="center"/>
      <protection hidden="1"/>
    </xf>
    <xf numFmtId="1" fontId="6" fillId="0" borderId="1" xfId="0" applyNumberFormat="1" applyFont="1" applyFill="1" applyBorder="1" applyAlignment="1" applyProtection="1">
      <alignment horizontal="center"/>
      <protection hidden="1"/>
    </xf>
    <xf numFmtId="2" fontId="6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29"/>
  <sheetViews>
    <sheetView tabSelected="1" workbookViewId="0"/>
  </sheetViews>
  <sheetFormatPr defaultRowHeight="15"/>
  <cols>
    <col min="1" max="1" width="9.140625" style="9"/>
    <col min="2" max="2" width="17.7109375" style="9" customWidth="1"/>
    <col min="3" max="3" width="19.7109375" style="9" customWidth="1"/>
    <col min="4" max="4" width="15.7109375" style="9" bestFit="1" customWidth="1"/>
    <col min="5" max="5" width="16.140625" style="9" bestFit="1" customWidth="1"/>
    <col min="6" max="6" width="9.140625" style="16"/>
    <col min="7" max="7" width="9.140625" style="9"/>
    <col min="8" max="8" width="16.28515625" style="16" bestFit="1" customWidth="1"/>
  </cols>
  <sheetData>
    <row r="1" spans="1:8">
      <c r="A1" s="10"/>
      <c r="B1" s="10"/>
      <c r="C1" s="10"/>
      <c r="D1" s="10"/>
      <c r="E1" s="10"/>
      <c r="F1" s="14"/>
      <c r="G1" s="10"/>
      <c r="H1" s="14"/>
    </row>
    <row r="2" spans="1:8" ht="28.5">
      <c r="A2" s="42" t="s">
        <v>26</v>
      </c>
      <c r="B2" s="43"/>
      <c r="C2" s="43"/>
      <c r="D2" s="43"/>
      <c r="E2" s="43"/>
      <c r="F2" s="43"/>
      <c r="G2" s="43"/>
      <c r="H2" s="43"/>
    </row>
    <row r="3" spans="1:8" ht="18.75">
      <c r="A3" s="10"/>
      <c r="B3" s="10"/>
      <c r="C3" s="10"/>
      <c r="D3" s="13" t="s">
        <v>23</v>
      </c>
      <c r="E3" s="10"/>
      <c r="F3" s="14"/>
      <c r="G3" s="10"/>
      <c r="H3" s="14"/>
    </row>
    <row r="4" spans="1:8">
      <c r="A4" s="10"/>
      <c r="B4" s="10"/>
      <c r="C4" s="10"/>
      <c r="D4" s="10"/>
      <c r="E4" s="10"/>
      <c r="F4" s="14"/>
      <c r="G4" s="10"/>
      <c r="H4" s="14"/>
    </row>
    <row r="5" spans="1:8" ht="18.75">
      <c r="A5" s="11" t="s">
        <v>0</v>
      </c>
      <c r="B5" s="11" t="s">
        <v>1</v>
      </c>
      <c r="C5" s="11" t="s">
        <v>2</v>
      </c>
      <c r="D5" s="11" t="s">
        <v>19</v>
      </c>
      <c r="E5" s="11" t="s">
        <v>16</v>
      </c>
      <c r="F5" s="15" t="s">
        <v>17</v>
      </c>
      <c r="G5" s="11" t="s">
        <v>14</v>
      </c>
      <c r="H5" s="15" t="s">
        <v>18</v>
      </c>
    </row>
    <row r="6" spans="1:8">
      <c r="A6" s="18">
        <v>1</v>
      </c>
      <c r="B6" s="18" t="s">
        <v>31</v>
      </c>
      <c r="C6" s="40" t="s">
        <v>32</v>
      </c>
      <c r="D6" s="20">
        <f>SUM('Kaylyn Craig'!K4)</f>
        <v>6</v>
      </c>
      <c r="E6" s="20">
        <f>SUM('Kaylyn Craig'!L4)</f>
        <v>1186.001</v>
      </c>
      <c r="F6" s="19">
        <f>SUM('Kaylyn Craig'!M4)</f>
        <v>197.66683333333333</v>
      </c>
      <c r="G6" s="20">
        <f>SUM('Kaylyn Craig'!N4)</f>
        <v>26</v>
      </c>
      <c r="H6" s="19">
        <f>SUM('Kaylyn Craig'!O4)</f>
        <v>223.66683333333333</v>
      </c>
    </row>
    <row r="7" spans="1:8">
      <c r="A7" s="18">
        <v>2</v>
      </c>
      <c r="B7" s="18" t="s">
        <v>31</v>
      </c>
      <c r="C7" s="40" t="s">
        <v>36</v>
      </c>
      <c r="D7" s="20">
        <f>SUM('Cruz Frymier'!K4)</f>
        <v>6</v>
      </c>
      <c r="E7" s="20">
        <f>SUM('Cruz Frymier'!L4)</f>
        <v>1181</v>
      </c>
      <c r="F7" s="19">
        <f>SUM('Cruz Frymier'!M4)</f>
        <v>196.83333333333334</v>
      </c>
      <c r="G7" s="20">
        <f>SUM('Cruz Frymier'!N4)</f>
        <v>16</v>
      </c>
      <c r="H7" s="19">
        <f>SUM('Cruz Frymier'!O4)</f>
        <v>212.83333333333334</v>
      </c>
    </row>
    <row r="9" spans="1:8">
      <c r="A9" s="10"/>
      <c r="B9" s="10"/>
      <c r="C9" s="10"/>
      <c r="D9" s="10"/>
      <c r="E9" s="10"/>
      <c r="F9" s="14"/>
      <c r="G9" s="10"/>
      <c r="H9" s="14"/>
    </row>
    <row r="10" spans="1:8" ht="28.5">
      <c r="A10" s="42" t="s">
        <v>27</v>
      </c>
      <c r="B10" s="43"/>
      <c r="C10" s="43"/>
      <c r="D10" s="43"/>
      <c r="E10" s="43"/>
      <c r="F10" s="43"/>
      <c r="G10" s="43"/>
      <c r="H10" s="43"/>
    </row>
    <row r="11" spans="1:8" ht="18.75">
      <c r="A11" s="10"/>
      <c r="B11" s="10"/>
      <c r="C11" s="10"/>
      <c r="D11" s="13" t="s">
        <v>23</v>
      </c>
      <c r="E11" s="10"/>
      <c r="F11" s="14"/>
      <c r="G11" s="10"/>
      <c r="H11" s="14"/>
    </row>
    <row r="12" spans="1:8">
      <c r="A12" s="10"/>
      <c r="B12" s="10"/>
      <c r="C12" s="10"/>
      <c r="D12" s="10"/>
      <c r="E12" s="10"/>
      <c r="F12" s="14"/>
      <c r="G12" s="10"/>
      <c r="H12" s="14"/>
    </row>
    <row r="13" spans="1:8" ht="18.75">
      <c r="A13" s="11" t="s">
        <v>0</v>
      </c>
      <c r="B13" s="11" t="s">
        <v>1</v>
      </c>
      <c r="C13" s="11" t="s">
        <v>2</v>
      </c>
      <c r="D13" s="11" t="s">
        <v>19</v>
      </c>
      <c r="E13" s="11" t="s">
        <v>16</v>
      </c>
      <c r="F13" s="15" t="s">
        <v>17</v>
      </c>
      <c r="G13" s="11" t="s">
        <v>14</v>
      </c>
      <c r="H13" s="15" t="s">
        <v>18</v>
      </c>
    </row>
    <row r="14" spans="1:8">
      <c r="A14" s="18">
        <v>1</v>
      </c>
      <c r="B14" s="18" t="s">
        <v>21</v>
      </c>
      <c r="C14" s="40" t="s">
        <v>38</v>
      </c>
      <c r="D14" s="20">
        <f>SUM('Samuel Osborne'!K4)</f>
        <v>6</v>
      </c>
      <c r="E14" s="20">
        <f>SUM('Samuel Osborne'!L4)</f>
        <v>1124</v>
      </c>
      <c r="F14" s="19">
        <f>SUM('Samuel Osborne'!M4)</f>
        <v>187.33333333333334</v>
      </c>
      <c r="G14" s="20">
        <f>SUM('Samuel Osborne'!N4)</f>
        <v>30</v>
      </c>
      <c r="H14" s="19">
        <f>SUM('Samuel Osborne'!O4)</f>
        <v>217.33333333333334</v>
      </c>
    </row>
    <row r="15" spans="1:8">
      <c r="A15" s="18">
        <v>2</v>
      </c>
      <c r="B15" s="18" t="s">
        <v>21</v>
      </c>
      <c r="C15" s="41" t="s">
        <v>41</v>
      </c>
      <c r="D15" s="20">
        <f>SUM('Johnathon Ratliff'!K4)</f>
        <v>6</v>
      </c>
      <c r="E15" s="20">
        <f>SUM('Johnathon Ratliff'!L4)</f>
        <v>1108</v>
      </c>
      <c r="F15" s="19">
        <f>SUM('Johnathon Ratliff'!M4)</f>
        <v>184.66666666666666</v>
      </c>
      <c r="G15" s="20">
        <f>SUM('Johnathon Ratliff'!N4)</f>
        <v>12</v>
      </c>
      <c r="H15" s="19">
        <f>SUM('Johnathon Ratliff'!O4)</f>
        <v>196.66666666666666</v>
      </c>
    </row>
    <row r="16" spans="1:8">
      <c r="A16" s="18"/>
      <c r="B16" s="18"/>
      <c r="C16" s="21"/>
      <c r="D16" s="20"/>
      <c r="E16" s="20"/>
      <c r="F16" s="19"/>
      <c r="G16" s="20"/>
      <c r="H16" s="19"/>
    </row>
    <row r="17" spans="1:8">
      <c r="A17" s="10"/>
      <c r="B17" s="10"/>
      <c r="C17" s="10"/>
      <c r="D17" s="10"/>
      <c r="E17" s="10"/>
      <c r="F17" s="14"/>
      <c r="G17" s="10"/>
      <c r="H17" s="14"/>
    </row>
    <row r="18" spans="1:8" ht="28.5">
      <c r="A18" s="42" t="s">
        <v>28</v>
      </c>
      <c r="B18" s="43"/>
      <c r="C18" s="43"/>
      <c r="D18" s="43"/>
      <c r="E18" s="43"/>
      <c r="F18" s="43"/>
      <c r="G18" s="43"/>
      <c r="H18" s="43"/>
    </row>
    <row r="19" spans="1:8" ht="18.75">
      <c r="A19" s="10"/>
      <c r="B19" s="10"/>
      <c r="C19" s="10"/>
      <c r="D19" s="13" t="s">
        <v>23</v>
      </c>
      <c r="E19" s="10"/>
      <c r="F19" s="14"/>
      <c r="G19" s="10"/>
      <c r="H19" s="14"/>
    </row>
    <row r="20" spans="1:8">
      <c r="A20" s="10"/>
      <c r="B20" s="10"/>
      <c r="C20" s="10"/>
      <c r="D20" s="10"/>
      <c r="E20" s="10"/>
      <c r="F20" s="14"/>
      <c r="G20" s="10"/>
      <c r="H20" s="14"/>
    </row>
    <row r="21" spans="1:8" ht="18.75">
      <c r="A21" s="11" t="s">
        <v>0</v>
      </c>
      <c r="B21" s="11" t="s">
        <v>1</v>
      </c>
      <c r="C21" s="11" t="s">
        <v>2</v>
      </c>
      <c r="D21" s="11" t="s">
        <v>19</v>
      </c>
      <c r="E21" s="11" t="s">
        <v>16</v>
      </c>
      <c r="F21" s="15" t="s">
        <v>17</v>
      </c>
      <c r="G21" s="11" t="s">
        <v>14</v>
      </c>
      <c r="H21" s="15" t="s">
        <v>18</v>
      </c>
    </row>
    <row r="22" spans="1:8">
      <c r="A22" s="18">
        <v>1</v>
      </c>
      <c r="B22" s="18" t="s">
        <v>43</v>
      </c>
      <c r="C22" s="21" t="s">
        <v>24</v>
      </c>
      <c r="D22" s="20">
        <f>SUM('Rylee Dockery'!K7)</f>
        <v>17</v>
      </c>
      <c r="E22" s="20">
        <f>SUM('Rylee Dockery'!L7)</f>
        <v>3317</v>
      </c>
      <c r="F22" s="19">
        <f>SUM('Rylee Dockery'!M7)</f>
        <v>195.11764705882354</v>
      </c>
      <c r="G22" s="20">
        <f>SUM('Rylee Dockery'!N7)</f>
        <v>25</v>
      </c>
      <c r="H22" s="19">
        <f>SUM('Rylee Dockery'!O7)</f>
        <v>220.11764705882354</v>
      </c>
    </row>
    <row r="24" spans="1:8">
      <c r="A24" s="10"/>
      <c r="B24" s="10"/>
      <c r="C24" s="10"/>
      <c r="D24" s="10"/>
      <c r="E24" s="10"/>
      <c r="F24" s="14"/>
      <c r="G24" s="10"/>
      <c r="H24" s="14"/>
    </row>
    <row r="25" spans="1:8" ht="28.5">
      <c r="A25" s="42" t="s">
        <v>29</v>
      </c>
      <c r="B25" s="43"/>
      <c r="C25" s="43"/>
      <c r="D25" s="43"/>
      <c r="E25" s="43"/>
      <c r="F25" s="43"/>
      <c r="G25" s="43"/>
      <c r="H25" s="43"/>
    </row>
    <row r="26" spans="1:8" ht="18.75">
      <c r="A26" s="10"/>
      <c r="B26" s="10"/>
      <c r="C26" s="10"/>
      <c r="D26" s="13" t="s">
        <v>23</v>
      </c>
      <c r="E26" s="10"/>
      <c r="F26" s="14"/>
      <c r="G26" s="10"/>
      <c r="H26" s="14"/>
    </row>
    <row r="27" spans="1:8">
      <c r="A27" s="10"/>
      <c r="B27" s="10"/>
      <c r="C27" s="10"/>
      <c r="D27" s="10"/>
      <c r="E27" s="10"/>
      <c r="F27" s="14"/>
      <c r="G27" s="10"/>
      <c r="H27" s="14"/>
    </row>
    <row r="28" spans="1:8" ht="18.75">
      <c r="A28" s="11" t="s">
        <v>0</v>
      </c>
      <c r="B28" s="11" t="s">
        <v>1</v>
      </c>
      <c r="C28" s="11" t="s">
        <v>2</v>
      </c>
      <c r="D28" s="11" t="s">
        <v>19</v>
      </c>
      <c r="E28" s="11" t="s">
        <v>16</v>
      </c>
      <c r="F28" s="15" t="s">
        <v>17</v>
      </c>
      <c r="G28" s="11" t="s">
        <v>14</v>
      </c>
      <c r="H28" s="15" t="s">
        <v>18</v>
      </c>
    </row>
    <row r="29" spans="1:8">
      <c r="A29" s="18"/>
      <c r="B29" s="18"/>
      <c r="C29" s="21"/>
      <c r="D29" s="20"/>
      <c r="E29" s="20"/>
      <c r="F29" s="19"/>
      <c r="G29" s="20"/>
      <c r="H29" s="19"/>
    </row>
  </sheetData>
  <protectedRanges>
    <protectedRange algorithmName="SHA-512" hashValue="ON39YdpmFHfN9f47KpiRvqrKx0V9+erV1CNkpWzYhW/Qyc6aT8rEyCrvauWSYGZK2ia3o7vd3akF07acHAFpOA==" saltValue="yVW9XmDwTqEnmpSGai0KYg==" spinCount="100000" sqref="C29 C22 C6:C7 C14:C16" name="Range1_2"/>
  </protectedRanges>
  <sortState xmlns:xlrd2="http://schemas.microsoft.com/office/spreadsheetml/2017/richdata2" ref="C14:H14">
    <sortCondition descending="1" ref="H14"/>
  </sortState>
  <mergeCells count="4">
    <mergeCell ref="A2:H2"/>
    <mergeCell ref="A10:H10"/>
    <mergeCell ref="A18:H18"/>
    <mergeCell ref="A25:H25"/>
  </mergeCells>
  <hyperlinks>
    <hyperlink ref="C22" location="'Rylee Dockery'!A1" display="Rylee Dockery" xr:uid="{8EA9446E-94F0-4FCD-86BB-3D0CA666E436}"/>
    <hyperlink ref="C6" location="'Kaylyn Craig'!A1" display="Rylee Dockery" xr:uid="{D82FAC6A-30CD-499D-94CC-61B623BCD348}"/>
    <hyperlink ref="C7" location="'Cruz Frymier'!A1" display="Cruz Frymier" xr:uid="{0B65A9CA-F343-436D-A981-04DAA1307532}"/>
    <hyperlink ref="C14" location="'Samuel Osborne'!A1" display="Samuel Osborne" xr:uid="{395EAC09-D0DE-47E2-95B9-BAA27209CCAF}"/>
    <hyperlink ref="C15" location="'Johnathon Ratliff'!A1" display="Johnathon Ratliff" xr:uid="{BB2BD87F-0A1D-419E-897A-D36FAAE16D51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CA22-5415-4252-82C3-6EBF9D2F22A6}">
  <dimension ref="A1:Q9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20</v>
      </c>
    </row>
    <row r="2" spans="1:17">
      <c r="A2" s="31" t="s">
        <v>33</v>
      </c>
      <c r="B2" s="32" t="s">
        <v>37</v>
      </c>
      <c r="C2" s="33">
        <v>45633</v>
      </c>
      <c r="D2" s="34" t="s">
        <v>35</v>
      </c>
      <c r="E2" s="35">
        <v>197</v>
      </c>
      <c r="F2" s="35">
        <v>195</v>
      </c>
      <c r="G2" s="35">
        <v>196</v>
      </c>
      <c r="H2" s="35">
        <v>196</v>
      </c>
      <c r="I2" s="35">
        <v>199</v>
      </c>
      <c r="J2" s="35">
        <v>198</v>
      </c>
      <c r="K2" s="36">
        <v>6</v>
      </c>
      <c r="L2" s="36">
        <v>1181</v>
      </c>
      <c r="M2" s="37">
        <v>196.83333333333334</v>
      </c>
      <c r="N2" s="38">
        <v>16</v>
      </c>
      <c r="O2" s="39">
        <v>212.83333333333334</v>
      </c>
    </row>
    <row r="4" spans="1:17">
      <c r="K4" s="8">
        <f>SUM(K2:K3)</f>
        <v>6</v>
      </c>
      <c r="L4" s="8">
        <f>SUM(L2:L3)</f>
        <v>1181</v>
      </c>
      <c r="M4" s="7">
        <f>SUM(L4/K4)</f>
        <v>196.83333333333334</v>
      </c>
      <c r="N4" s="8">
        <f>SUM(N2:N3)</f>
        <v>16</v>
      </c>
      <c r="O4" s="12">
        <f>SUM(M4+N4)</f>
        <v>212.83333333333334</v>
      </c>
    </row>
    <row r="5" spans="1:17">
      <c r="A5" s="22"/>
      <c r="B5" s="23"/>
      <c r="C5" s="24"/>
      <c r="D5" s="25"/>
      <c r="E5" s="26"/>
      <c r="F5" s="26"/>
      <c r="G5" s="26"/>
      <c r="H5" s="26"/>
      <c r="I5" s="26"/>
      <c r="J5" s="26"/>
      <c r="K5" s="27"/>
      <c r="L5" s="27"/>
      <c r="M5" s="28"/>
      <c r="N5" s="29"/>
      <c r="O5" s="30"/>
    </row>
    <row r="6" spans="1:17">
      <c r="A6" s="22"/>
      <c r="B6" s="23"/>
      <c r="C6" s="24"/>
      <c r="D6" s="25"/>
      <c r="E6" s="26"/>
      <c r="F6" s="26"/>
      <c r="G6" s="26"/>
      <c r="H6" s="26"/>
      <c r="I6" s="26"/>
      <c r="J6" s="26"/>
      <c r="K6" s="27"/>
      <c r="L6" s="27"/>
      <c r="M6" s="28"/>
      <c r="N6" s="29"/>
      <c r="O6" s="30"/>
    </row>
    <row r="9" spans="1:17">
      <c r="K9" s="8"/>
      <c r="L9" s="8"/>
      <c r="M9" s="7"/>
      <c r="N9" s="8"/>
      <c r="O9" s="12"/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_2_7_1"/>
    <protectedRange algorithmName="SHA-512" hashValue="ON39YdpmFHfN9f47KpiRvqrKx0V9+erV1CNkpWzYhW/Qyc6aT8rEyCrvauWSYGZK2ia3o7vd3akF07acHAFpOA==" saltValue="yVW9XmDwTqEnmpSGai0KYg==" spinCount="100000" sqref="D5" name="Range1_1_1_2_5_1"/>
    <protectedRange algorithmName="SHA-512" hashValue="ON39YdpmFHfN9f47KpiRvqrKx0V9+erV1CNkpWzYhW/Qyc6aT8rEyCrvauWSYGZK2ia3o7vd3akF07acHAFpOA==" saltValue="yVW9XmDwTqEnmpSGai0KYg==" spinCount="100000" sqref="E5:J5" name="Range1_4_4_1"/>
    <protectedRange algorithmName="SHA-512" hashValue="ON39YdpmFHfN9f47KpiRvqrKx0V9+erV1CNkpWzYhW/Qyc6aT8rEyCrvauWSYGZK2ia3o7vd3akF07acHAFpOA==" saltValue="yVW9XmDwTqEnmpSGai0KYg==" spinCount="100000" sqref="I6:J6 B6:C6" name="Range1_20"/>
    <protectedRange algorithmName="SHA-512" hashValue="ON39YdpmFHfN9f47KpiRvqrKx0V9+erV1CNkpWzYhW/Qyc6aT8rEyCrvauWSYGZK2ia3o7vd3akF07acHAFpOA==" saltValue="yVW9XmDwTqEnmpSGai0KYg==" spinCount="100000" sqref="D6" name="Range1_1_16"/>
    <protectedRange algorithmName="SHA-512" hashValue="ON39YdpmFHfN9f47KpiRvqrKx0V9+erV1CNkpWzYhW/Qyc6aT8rEyCrvauWSYGZK2ia3o7vd3akF07acHAFpOA==" saltValue="yVW9XmDwTqEnmpSGai0KYg==" spinCount="100000" sqref="E6:H6" name="Range1_3_8"/>
  </protectedRanges>
  <hyperlinks>
    <hyperlink ref="Q1" location="'Virginia Indoor Youth  2024'!A1" display="Back to Ranking" xr:uid="{3AB9E461-3BCA-476A-881D-864D39E5F5E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33E838-16FC-4F9A-ABF6-489BA378331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3B6-A9DC-459F-828D-5DFF7C704CEE}">
  <dimension ref="A1:Q9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20</v>
      </c>
    </row>
    <row r="2" spans="1:17">
      <c r="A2" s="31" t="s">
        <v>39</v>
      </c>
      <c r="B2" s="32" t="s">
        <v>42</v>
      </c>
      <c r="C2" s="33">
        <v>45633</v>
      </c>
      <c r="D2" s="34" t="s">
        <v>35</v>
      </c>
      <c r="E2" s="35">
        <v>189</v>
      </c>
      <c r="F2" s="35">
        <v>187</v>
      </c>
      <c r="G2" s="35">
        <v>184</v>
      </c>
      <c r="H2" s="35">
        <v>184</v>
      </c>
      <c r="I2" s="35">
        <v>183</v>
      </c>
      <c r="J2" s="35">
        <v>181</v>
      </c>
      <c r="K2" s="36">
        <v>6</v>
      </c>
      <c r="L2" s="36">
        <v>1108</v>
      </c>
      <c r="M2" s="37">
        <v>184.66666666666666</v>
      </c>
      <c r="N2" s="38">
        <v>12</v>
      </c>
      <c r="O2" s="39">
        <v>196.66666666666666</v>
      </c>
    </row>
    <row r="4" spans="1:17">
      <c r="K4" s="8">
        <f>SUM(K2:K3)</f>
        <v>6</v>
      </c>
      <c r="L4" s="8">
        <f>SUM(L2:L3)</f>
        <v>1108</v>
      </c>
      <c r="M4" s="7">
        <f>SUM(L4/K4)</f>
        <v>184.66666666666666</v>
      </c>
      <c r="N4" s="8">
        <f>SUM(N2:N3)</f>
        <v>12</v>
      </c>
      <c r="O4" s="12">
        <f>SUM(M4+N4)</f>
        <v>196.66666666666666</v>
      </c>
    </row>
    <row r="5" spans="1:17">
      <c r="A5" s="22"/>
      <c r="B5" s="23"/>
      <c r="C5" s="24"/>
      <c r="D5" s="25"/>
      <c r="E5" s="26"/>
      <c r="F5" s="26"/>
      <c r="G5" s="26"/>
      <c r="H5" s="26"/>
      <c r="I5" s="26"/>
      <c r="J5" s="26"/>
      <c r="K5" s="27"/>
      <c r="L5" s="27"/>
      <c r="M5" s="28"/>
      <c r="N5" s="29"/>
      <c r="O5" s="30"/>
    </row>
    <row r="6" spans="1:17">
      <c r="A6" s="22"/>
      <c r="B6" s="23"/>
      <c r="C6" s="24"/>
      <c r="D6" s="25"/>
      <c r="E6" s="26"/>
      <c r="F6" s="26"/>
      <c r="G6" s="26"/>
      <c r="H6" s="26"/>
      <c r="I6" s="26"/>
      <c r="J6" s="26"/>
      <c r="K6" s="27"/>
      <c r="L6" s="27"/>
      <c r="M6" s="28"/>
      <c r="N6" s="29"/>
      <c r="O6" s="30"/>
    </row>
    <row r="9" spans="1:17">
      <c r="K9" s="8"/>
      <c r="L9" s="8"/>
      <c r="M9" s="7"/>
      <c r="N9" s="8"/>
      <c r="O9" s="12"/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_2_7_1"/>
    <protectedRange algorithmName="SHA-512" hashValue="ON39YdpmFHfN9f47KpiRvqrKx0V9+erV1CNkpWzYhW/Qyc6aT8rEyCrvauWSYGZK2ia3o7vd3akF07acHAFpOA==" saltValue="yVW9XmDwTqEnmpSGai0KYg==" spinCount="100000" sqref="D5" name="Range1_1_1_2_5_1"/>
    <protectedRange algorithmName="SHA-512" hashValue="ON39YdpmFHfN9f47KpiRvqrKx0V9+erV1CNkpWzYhW/Qyc6aT8rEyCrvauWSYGZK2ia3o7vd3akF07acHAFpOA==" saltValue="yVW9XmDwTqEnmpSGai0KYg==" spinCount="100000" sqref="E5:J5" name="Range1_4_4_1"/>
    <protectedRange algorithmName="SHA-512" hashValue="ON39YdpmFHfN9f47KpiRvqrKx0V9+erV1CNkpWzYhW/Qyc6aT8rEyCrvauWSYGZK2ia3o7vd3akF07acHAFpOA==" saltValue="yVW9XmDwTqEnmpSGai0KYg==" spinCount="100000" sqref="I6:J6 B6:C6" name="Range1_20"/>
    <protectedRange algorithmName="SHA-512" hashValue="ON39YdpmFHfN9f47KpiRvqrKx0V9+erV1CNkpWzYhW/Qyc6aT8rEyCrvauWSYGZK2ia3o7vd3akF07acHAFpOA==" saltValue="yVW9XmDwTqEnmpSGai0KYg==" spinCount="100000" sqref="D6" name="Range1_1_16"/>
    <protectedRange algorithmName="SHA-512" hashValue="ON39YdpmFHfN9f47KpiRvqrKx0V9+erV1CNkpWzYhW/Qyc6aT8rEyCrvauWSYGZK2ia3o7vd3akF07acHAFpOA==" saltValue="yVW9XmDwTqEnmpSGai0KYg==" spinCount="100000" sqref="E6:H6" name="Range1_3_8"/>
  </protectedRanges>
  <hyperlinks>
    <hyperlink ref="Q1" location="'Virginia Indoor Youth  2024'!A1" display="Back to Ranking" xr:uid="{02F686B7-73A8-492E-AE2D-6F083AF82C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95FD18-3401-4986-962C-5E0F7F44AFB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E5C6-D5F3-4457-8E7A-7440252A6173}">
  <dimension ref="A1:Q9"/>
  <sheetViews>
    <sheetView workbookViewId="0"/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20</v>
      </c>
    </row>
    <row r="2" spans="1:17">
      <c r="A2" s="31" t="s">
        <v>33</v>
      </c>
      <c r="B2" s="32" t="s">
        <v>34</v>
      </c>
      <c r="C2" s="33">
        <v>45633</v>
      </c>
      <c r="D2" s="34" t="s">
        <v>35</v>
      </c>
      <c r="E2" s="35">
        <v>197.001</v>
      </c>
      <c r="F2" s="35">
        <v>199</v>
      </c>
      <c r="G2" s="35">
        <v>197</v>
      </c>
      <c r="H2" s="35">
        <v>198</v>
      </c>
      <c r="I2" s="35">
        <v>198</v>
      </c>
      <c r="J2" s="35">
        <v>197</v>
      </c>
      <c r="K2" s="36">
        <v>6</v>
      </c>
      <c r="L2" s="36">
        <v>1186.001</v>
      </c>
      <c r="M2" s="37">
        <v>197.66683333333333</v>
      </c>
      <c r="N2" s="38">
        <v>26</v>
      </c>
      <c r="O2" s="39">
        <v>223.66683333333333</v>
      </c>
    </row>
    <row r="4" spans="1:17">
      <c r="K4" s="8">
        <f>SUM(K2:K3)</f>
        <v>6</v>
      </c>
      <c r="L4" s="8">
        <f>SUM(L2:L3)</f>
        <v>1186.001</v>
      </c>
      <c r="M4" s="7">
        <f>SUM(L4/K4)</f>
        <v>197.66683333333333</v>
      </c>
      <c r="N4" s="8">
        <f>SUM(N2:N3)</f>
        <v>26</v>
      </c>
      <c r="O4" s="12">
        <f>SUM(M4+N4)</f>
        <v>223.66683333333333</v>
      </c>
    </row>
    <row r="5" spans="1:17">
      <c r="A5" s="22"/>
      <c r="B5" s="23"/>
      <c r="C5" s="24"/>
      <c r="D5" s="25"/>
      <c r="E5" s="26"/>
      <c r="F5" s="26"/>
      <c r="G5" s="26"/>
      <c r="H5" s="26"/>
      <c r="I5" s="26"/>
      <c r="J5" s="26"/>
      <c r="K5" s="27"/>
      <c r="L5" s="27"/>
      <c r="M5" s="28"/>
      <c r="N5" s="29"/>
      <c r="O5" s="30"/>
    </row>
    <row r="6" spans="1:17">
      <c r="A6" s="22"/>
      <c r="B6" s="23"/>
      <c r="C6" s="24"/>
      <c r="D6" s="25"/>
      <c r="E6" s="26"/>
      <c r="F6" s="26"/>
      <c r="G6" s="26"/>
      <c r="H6" s="26"/>
      <c r="I6" s="26"/>
      <c r="J6" s="26"/>
      <c r="K6" s="27"/>
      <c r="L6" s="27"/>
      <c r="M6" s="28"/>
      <c r="N6" s="29"/>
      <c r="O6" s="30"/>
    </row>
    <row r="9" spans="1:17">
      <c r="K9" s="8"/>
      <c r="L9" s="8"/>
      <c r="M9" s="7"/>
      <c r="N9" s="8"/>
      <c r="O9" s="12"/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_2_7_1"/>
    <protectedRange algorithmName="SHA-512" hashValue="ON39YdpmFHfN9f47KpiRvqrKx0V9+erV1CNkpWzYhW/Qyc6aT8rEyCrvauWSYGZK2ia3o7vd3akF07acHAFpOA==" saltValue="yVW9XmDwTqEnmpSGai0KYg==" spinCount="100000" sqref="D5" name="Range1_1_1_2_5_1"/>
    <protectedRange algorithmName="SHA-512" hashValue="ON39YdpmFHfN9f47KpiRvqrKx0V9+erV1CNkpWzYhW/Qyc6aT8rEyCrvauWSYGZK2ia3o7vd3akF07acHAFpOA==" saltValue="yVW9XmDwTqEnmpSGai0KYg==" spinCount="100000" sqref="E5:J5" name="Range1_4_4_1"/>
    <protectedRange algorithmName="SHA-512" hashValue="ON39YdpmFHfN9f47KpiRvqrKx0V9+erV1CNkpWzYhW/Qyc6aT8rEyCrvauWSYGZK2ia3o7vd3akF07acHAFpOA==" saltValue="yVW9XmDwTqEnmpSGai0KYg==" spinCount="100000" sqref="I6:J6 B6:C6" name="Range1_20"/>
    <protectedRange algorithmName="SHA-512" hashValue="ON39YdpmFHfN9f47KpiRvqrKx0V9+erV1CNkpWzYhW/Qyc6aT8rEyCrvauWSYGZK2ia3o7vd3akF07acHAFpOA==" saltValue="yVW9XmDwTqEnmpSGai0KYg==" spinCount="100000" sqref="D6" name="Range1_1_16"/>
    <protectedRange algorithmName="SHA-512" hashValue="ON39YdpmFHfN9f47KpiRvqrKx0V9+erV1CNkpWzYhW/Qyc6aT8rEyCrvauWSYGZK2ia3o7vd3akF07acHAFpOA==" saltValue="yVW9XmDwTqEnmpSGai0KYg==" spinCount="100000" sqref="E6:H6" name="Range1_3_8"/>
  </protectedRanges>
  <hyperlinks>
    <hyperlink ref="Q1" location="'Virginia Indoor Youth  2024'!A1" display="Back to Ranking" xr:uid="{ABA74394-0EAC-4777-9BF2-90F9EF7B4A5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D0F55A-5CA7-41C0-A0AC-FEB3E260134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F0AF-2B77-47E9-9583-6E7A444202C1}">
  <sheetPr codeName="Sheet6"/>
  <dimension ref="A1:Q12"/>
  <sheetViews>
    <sheetView workbookViewId="0">
      <selection activeCell="Q1" sqref="Q1"/>
    </sheetView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20</v>
      </c>
    </row>
    <row r="2" spans="1:17">
      <c r="A2" s="31" t="s">
        <v>30</v>
      </c>
      <c r="B2" s="32" t="s">
        <v>25</v>
      </c>
      <c r="C2" s="33">
        <v>45573</v>
      </c>
      <c r="D2" s="34" t="s">
        <v>22</v>
      </c>
      <c r="E2" s="35">
        <v>198</v>
      </c>
      <c r="F2" s="35">
        <v>197</v>
      </c>
      <c r="G2" s="35">
        <v>197</v>
      </c>
      <c r="H2" s="35"/>
      <c r="I2" s="35"/>
      <c r="J2" s="35"/>
      <c r="K2" s="36">
        <v>3</v>
      </c>
      <c r="L2" s="36">
        <v>592</v>
      </c>
      <c r="M2" s="37">
        <v>197.33333333333334</v>
      </c>
      <c r="N2" s="38">
        <v>5</v>
      </c>
      <c r="O2" s="39">
        <v>202.33333333333334</v>
      </c>
    </row>
    <row r="3" spans="1:17">
      <c r="A3" s="31" t="s">
        <v>44</v>
      </c>
      <c r="B3" s="32" t="s">
        <v>25</v>
      </c>
      <c r="C3" s="33">
        <v>45633</v>
      </c>
      <c r="D3" s="34" t="s">
        <v>35</v>
      </c>
      <c r="E3" s="35">
        <v>192</v>
      </c>
      <c r="F3" s="35">
        <v>197</v>
      </c>
      <c r="G3" s="35">
        <v>192</v>
      </c>
      <c r="H3" s="35">
        <v>196</v>
      </c>
      <c r="I3" s="35">
        <v>199</v>
      </c>
      <c r="J3" s="35">
        <v>190</v>
      </c>
      <c r="K3" s="36">
        <v>6</v>
      </c>
      <c r="L3" s="36">
        <v>1166</v>
      </c>
      <c r="M3" s="37">
        <v>194.33333333333334</v>
      </c>
      <c r="N3" s="38">
        <v>10</v>
      </c>
      <c r="O3" s="39">
        <v>204.33333333333334</v>
      </c>
    </row>
    <row r="4" spans="1:17">
      <c r="A4" s="31" t="s">
        <v>30</v>
      </c>
      <c r="B4" s="32" t="s">
        <v>25</v>
      </c>
      <c r="C4" s="33">
        <v>45636</v>
      </c>
      <c r="D4" s="34" t="s">
        <v>22</v>
      </c>
      <c r="E4" s="35">
        <v>193</v>
      </c>
      <c r="F4" s="35">
        <v>197</v>
      </c>
      <c r="G4" s="35">
        <v>191</v>
      </c>
      <c r="H4" s="35"/>
      <c r="I4" s="35"/>
      <c r="J4" s="35"/>
      <c r="K4" s="36">
        <v>3</v>
      </c>
      <c r="L4" s="36">
        <v>581</v>
      </c>
      <c r="M4" s="37">
        <v>193.66666666666666</v>
      </c>
      <c r="N4" s="38">
        <v>5</v>
      </c>
      <c r="O4" s="39">
        <v>198.66666666666666</v>
      </c>
    </row>
    <row r="5" spans="1:17">
      <c r="A5" s="44" t="s">
        <v>30</v>
      </c>
      <c r="B5" s="45" t="s">
        <v>25</v>
      </c>
      <c r="C5" s="46">
        <v>45647</v>
      </c>
      <c r="D5" s="47" t="s">
        <v>22</v>
      </c>
      <c r="E5" s="48">
        <v>195</v>
      </c>
      <c r="F5" s="48">
        <v>197</v>
      </c>
      <c r="G5" s="48">
        <v>194</v>
      </c>
      <c r="H5" s="48">
        <v>197</v>
      </c>
      <c r="I5" s="48">
        <v>195</v>
      </c>
      <c r="J5" s="48"/>
      <c r="K5" s="49">
        <v>5</v>
      </c>
      <c r="L5" s="49">
        <v>978</v>
      </c>
      <c r="M5" s="50">
        <v>195.6</v>
      </c>
      <c r="N5" s="51">
        <v>5</v>
      </c>
      <c r="O5" s="52">
        <v>200.6</v>
      </c>
    </row>
    <row r="7" spans="1:17">
      <c r="K7" s="8">
        <f>SUM(K2:K6)</f>
        <v>17</v>
      </c>
      <c r="L7" s="8">
        <f>SUM(L2:L6)</f>
        <v>3317</v>
      </c>
      <c r="M7" s="7">
        <f>SUM(L7/K7)</f>
        <v>195.11764705882354</v>
      </c>
      <c r="N7" s="8">
        <f>SUM(N2:N6)</f>
        <v>25</v>
      </c>
      <c r="O7" s="12">
        <f>SUM(M7+N7)</f>
        <v>220.11764705882354</v>
      </c>
    </row>
    <row r="8" spans="1:17">
      <c r="A8" s="22"/>
      <c r="B8" s="23"/>
      <c r="C8" s="24"/>
      <c r="D8" s="25"/>
      <c r="E8" s="26"/>
      <c r="F8" s="26"/>
      <c r="G8" s="26"/>
      <c r="H8" s="26"/>
      <c r="I8" s="26"/>
      <c r="J8" s="26"/>
      <c r="K8" s="27"/>
      <c r="L8" s="27"/>
      <c r="M8" s="28"/>
      <c r="N8" s="29"/>
      <c r="O8" s="30"/>
    </row>
    <row r="9" spans="1:17">
      <c r="A9" s="22"/>
      <c r="B9" s="23"/>
      <c r="C9" s="24"/>
      <c r="D9" s="25"/>
      <c r="E9" s="26"/>
      <c r="F9" s="26"/>
      <c r="G9" s="26"/>
      <c r="H9" s="26"/>
      <c r="I9" s="26"/>
      <c r="J9" s="26"/>
      <c r="K9" s="27"/>
      <c r="L9" s="27"/>
      <c r="M9" s="28"/>
      <c r="N9" s="29"/>
      <c r="O9" s="30"/>
    </row>
    <row r="12" spans="1:17">
      <c r="K12" s="8"/>
      <c r="L12" s="8"/>
      <c r="M12" s="7"/>
      <c r="N12" s="8"/>
      <c r="O12" s="12"/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8:C8" name="Range1_1_2_7_1"/>
    <protectedRange algorithmName="SHA-512" hashValue="ON39YdpmFHfN9f47KpiRvqrKx0V9+erV1CNkpWzYhW/Qyc6aT8rEyCrvauWSYGZK2ia3o7vd3akF07acHAFpOA==" saltValue="yVW9XmDwTqEnmpSGai0KYg==" spinCount="100000" sqref="D8" name="Range1_1_1_2_5_1"/>
    <protectedRange algorithmName="SHA-512" hashValue="ON39YdpmFHfN9f47KpiRvqrKx0V9+erV1CNkpWzYhW/Qyc6aT8rEyCrvauWSYGZK2ia3o7vd3akF07acHAFpOA==" saltValue="yVW9XmDwTqEnmpSGai0KYg==" spinCount="100000" sqref="E8:J8" name="Range1_4_4_1"/>
    <protectedRange algorithmName="SHA-512" hashValue="ON39YdpmFHfN9f47KpiRvqrKx0V9+erV1CNkpWzYhW/Qyc6aT8rEyCrvauWSYGZK2ia3o7vd3akF07acHAFpOA==" saltValue="yVW9XmDwTqEnmpSGai0KYg==" spinCount="100000" sqref="I9:J9 B9:C9" name="Range1_20"/>
    <protectedRange algorithmName="SHA-512" hashValue="ON39YdpmFHfN9f47KpiRvqrKx0V9+erV1CNkpWzYhW/Qyc6aT8rEyCrvauWSYGZK2ia3o7vd3akF07acHAFpOA==" saltValue="yVW9XmDwTqEnmpSGai0KYg==" spinCount="100000" sqref="D9" name="Range1_1_16"/>
    <protectedRange algorithmName="SHA-512" hashValue="ON39YdpmFHfN9f47KpiRvqrKx0V9+erV1CNkpWzYhW/Qyc6aT8rEyCrvauWSYGZK2ia3o7vd3akF07acHAFpOA==" saltValue="yVW9XmDwTqEnmpSGai0KYg==" spinCount="100000" sqref="E9:H9" name="Range1_3_8"/>
    <protectedRange algorithmName="SHA-512" hashValue="ON39YdpmFHfN9f47KpiRvqrKx0V9+erV1CNkpWzYhW/Qyc6aT8rEyCrvauWSYGZK2ia3o7vd3akF07acHAFpOA==" saltValue="yVW9XmDwTqEnmpSGai0KYg==" spinCount="100000" sqref="B2" name="Range1_38_1"/>
    <protectedRange algorithmName="SHA-512" hashValue="ON39YdpmFHfN9f47KpiRvqrKx0V9+erV1CNkpWzYhW/Qyc6aT8rEyCrvauWSYGZK2ia3o7vd3akF07acHAFpOA==" saltValue="yVW9XmDwTqEnmpSGai0KYg==" spinCount="100000" sqref="C2" name="Range1_1_2_7_1_1"/>
    <protectedRange algorithmName="SHA-512" hashValue="ON39YdpmFHfN9f47KpiRvqrKx0V9+erV1CNkpWzYhW/Qyc6aT8rEyCrvauWSYGZK2ia3o7vd3akF07acHAFpOA==" saltValue="yVW9XmDwTqEnmpSGai0KYg==" spinCount="100000" sqref="D2" name="Range1_1_1_2_5_1_1"/>
  </protectedRanges>
  <hyperlinks>
    <hyperlink ref="Q1" location="'Virginia Indoor Youth  2024'!A1" display="Back to Ranking" xr:uid="{689FAD68-7455-407F-851F-8578C3784C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C6A96F-3D93-4821-AA2F-87748B3249C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6046-CFD8-4131-B8C7-04EF08C2C0E0}">
  <dimension ref="A1:Q9"/>
  <sheetViews>
    <sheetView workbookViewId="0"/>
  </sheetViews>
  <sheetFormatPr defaultRowHeight="1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20</v>
      </c>
    </row>
    <row r="2" spans="1:17">
      <c r="A2" s="31" t="s">
        <v>39</v>
      </c>
      <c r="B2" s="32" t="s">
        <v>40</v>
      </c>
      <c r="C2" s="33">
        <v>45633</v>
      </c>
      <c r="D2" s="34" t="s">
        <v>35</v>
      </c>
      <c r="E2" s="35">
        <v>185</v>
      </c>
      <c r="F2" s="35">
        <v>189</v>
      </c>
      <c r="G2" s="35">
        <v>185</v>
      </c>
      <c r="H2" s="35">
        <v>192</v>
      </c>
      <c r="I2" s="35">
        <v>189</v>
      </c>
      <c r="J2" s="35">
        <v>184</v>
      </c>
      <c r="K2" s="36">
        <v>6</v>
      </c>
      <c r="L2" s="36">
        <v>1124</v>
      </c>
      <c r="M2" s="37">
        <v>187.33333333333334</v>
      </c>
      <c r="N2" s="38">
        <v>30</v>
      </c>
      <c r="O2" s="39">
        <v>217.33333333333334</v>
      </c>
    </row>
    <row r="4" spans="1:17">
      <c r="K4" s="8">
        <f>SUM(K2:K3)</f>
        <v>6</v>
      </c>
      <c r="L4" s="8">
        <f>SUM(L2:L3)</f>
        <v>1124</v>
      </c>
      <c r="M4" s="7">
        <f>SUM(L4/K4)</f>
        <v>187.33333333333334</v>
      </c>
      <c r="N4" s="8">
        <f>SUM(N2:N3)</f>
        <v>30</v>
      </c>
      <c r="O4" s="12">
        <f>SUM(M4+N4)</f>
        <v>217.33333333333334</v>
      </c>
    </row>
    <row r="5" spans="1:17">
      <c r="A5" s="22"/>
      <c r="B5" s="23"/>
      <c r="C5" s="24"/>
      <c r="D5" s="25"/>
      <c r="E5" s="26"/>
      <c r="F5" s="26"/>
      <c r="G5" s="26"/>
      <c r="H5" s="26"/>
      <c r="I5" s="26"/>
      <c r="J5" s="26"/>
      <c r="K5" s="27"/>
      <c r="L5" s="27"/>
      <c r="M5" s="28"/>
      <c r="N5" s="29"/>
      <c r="O5" s="30"/>
    </row>
    <row r="6" spans="1:17">
      <c r="A6" s="22"/>
      <c r="B6" s="23"/>
      <c r="C6" s="24"/>
      <c r="D6" s="25"/>
      <c r="E6" s="26"/>
      <c r="F6" s="26"/>
      <c r="G6" s="26"/>
      <c r="H6" s="26"/>
      <c r="I6" s="26"/>
      <c r="J6" s="26"/>
      <c r="K6" s="27"/>
      <c r="L6" s="27"/>
      <c r="M6" s="28"/>
      <c r="N6" s="29"/>
      <c r="O6" s="30"/>
    </row>
    <row r="9" spans="1:17">
      <c r="K9" s="8"/>
      <c r="L9" s="8"/>
      <c r="M9" s="7"/>
      <c r="N9" s="8"/>
      <c r="O9" s="12"/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1_2_7_1"/>
    <protectedRange algorithmName="SHA-512" hashValue="ON39YdpmFHfN9f47KpiRvqrKx0V9+erV1CNkpWzYhW/Qyc6aT8rEyCrvauWSYGZK2ia3o7vd3akF07acHAFpOA==" saltValue="yVW9XmDwTqEnmpSGai0KYg==" spinCount="100000" sqref="D5" name="Range1_1_1_2_5_1"/>
    <protectedRange algorithmName="SHA-512" hashValue="ON39YdpmFHfN9f47KpiRvqrKx0V9+erV1CNkpWzYhW/Qyc6aT8rEyCrvauWSYGZK2ia3o7vd3akF07acHAFpOA==" saltValue="yVW9XmDwTqEnmpSGai0KYg==" spinCount="100000" sqref="E5:J5" name="Range1_4_4_1"/>
    <protectedRange algorithmName="SHA-512" hashValue="ON39YdpmFHfN9f47KpiRvqrKx0V9+erV1CNkpWzYhW/Qyc6aT8rEyCrvauWSYGZK2ia3o7vd3akF07acHAFpOA==" saltValue="yVW9XmDwTqEnmpSGai0KYg==" spinCount="100000" sqref="I6:J6 B6:C6" name="Range1_20"/>
    <protectedRange algorithmName="SHA-512" hashValue="ON39YdpmFHfN9f47KpiRvqrKx0V9+erV1CNkpWzYhW/Qyc6aT8rEyCrvauWSYGZK2ia3o7vd3akF07acHAFpOA==" saltValue="yVW9XmDwTqEnmpSGai0KYg==" spinCount="100000" sqref="D6" name="Range1_1_16"/>
    <protectedRange algorithmName="SHA-512" hashValue="ON39YdpmFHfN9f47KpiRvqrKx0V9+erV1CNkpWzYhW/Qyc6aT8rEyCrvauWSYGZK2ia3o7vd3akF07acHAFpOA==" saltValue="yVW9XmDwTqEnmpSGai0KYg==" spinCount="100000" sqref="E6:H6" name="Range1_3_8"/>
  </protectedRanges>
  <hyperlinks>
    <hyperlink ref="Q1" location="'Virginia Indoor Youth  2024'!A1" display="Back to Ranking" xr:uid="{3A849DF3-9A20-4E7E-A363-C85C2DA644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A2171-47AB-4A1C-BF0C-00898D5EDC7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Virginia Indoor Youth  2024</vt:lpstr>
      <vt:lpstr>Cruz Frymier</vt:lpstr>
      <vt:lpstr>Johnathon Ratliff</vt:lpstr>
      <vt:lpstr>Kaylyn Craig</vt:lpstr>
      <vt:lpstr>Rylee Dockery</vt:lpstr>
      <vt:lpstr>Samuel Osborne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cp:lastPrinted>2022-02-19T19:27:22Z</cp:lastPrinted>
  <dcterms:created xsi:type="dcterms:W3CDTF">2020-01-30T01:18:37Z</dcterms:created>
  <dcterms:modified xsi:type="dcterms:W3CDTF">2024-12-22T00:01:43Z</dcterms:modified>
</cp:coreProperties>
</file>