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Texas 2025/"/>
    </mc:Choice>
  </mc:AlternateContent>
  <xr:revisionPtr revIDLastSave="1103" documentId="8_{46A3FB99-F62F-4C8E-AB44-1321266FF694}" xr6:coauthVersionLast="47" xr6:coauthVersionMax="47" xr10:uidLastSave="{36F69444-497A-4A21-8CC3-456D8C999B48}"/>
  <bookViews>
    <workbookView xWindow="-120" yWindow="-120" windowWidth="29040" windowHeight="15720" xr2:uid="{A35FAFAA-3A44-445C-BAAA-3002DD1ECE94}"/>
  </bookViews>
  <sheets>
    <sheet name="Texas 2025" sheetId="1" r:id="rId1"/>
    <sheet name="Allen Wood" sheetId="250" r:id="rId2"/>
    <sheet name="Bob Benavidez" sheetId="279" r:id="rId3"/>
    <sheet name="Brady Riley" sheetId="247" r:id="rId4"/>
    <sheet name="Brian Vincent" sheetId="282" r:id="rId5"/>
    <sheet name="BW Kennedy" sheetId="264" r:id="rId6"/>
    <sheet name="Chris Bissette" sheetId="286" r:id="rId7"/>
    <sheet name="Claudia Escoto" sheetId="259" r:id="rId8"/>
    <sheet name="Curtis Jenkins" sheetId="248" r:id="rId9"/>
    <sheet name="Darren Krumwiede" sheetId="269" r:id="rId10"/>
    <sheet name="Darryl Crawford" sheetId="266" r:id="rId11"/>
    <sheet name="David Crawford" sheetId="267" r:id="rId12"/>
    <sheet name="David Ellwood" sheetId="253" r:id="rId13"/>
    <sheet name="David Joe" sheetId="277" r:id="rId14"/>
    <sheet name="David Strother" sheetId="265" r:id="rId15"/>
    <sheet name="Dennis Cahill" sheetId="258" r:id="rId16"/>
    <sheet name="Gary Hicks" sheetId="263" r:id="rId17"/>
    <sheet name="Gerry Rodriguez" sheetId="246" r:id="rId18"/>
    <sheet name="Glen Dickson" sheetId="252" r:id="rId19"/>
    <sheet name="Howard Wilson" sheetId="272" r:id="rId20"/>
    <sheet name="Hubert Kelsheimer" sheetId="251" r:id="rId21"/>
    <sheet name="James Braddy" sheetId="257" r:id="rId22"/>
    <sheet name="Jerry Coor" sheetId="270" r:id="rId23"/>
    <sheet name="Jerry Shelton" sheetId="273" r:id="rId24"/>
    <sheet name="Jerry Willeford" sheetId="261" r:id="rId25"/>
    <sheet name="Jesse Zwiebel" sheetId="254" r:id="rId26"/>
    <sheet name="Joe Yanez" sheetId="238" r:id="rId27"/>
    <sheet name="Juan Iracheta" sheetId="244" r:id="rId28"/>
    <sheet name="Ken Osmond" sheetId="260" r:id="rId29"/>
    <sheet name="Ken Patton" sheetId="285" r:id="rId30"/>
    <sheet name="Landon Stone" sheetId="283" r:id="rId31"/>
    <sheet name="Luis Ordorica" sheetId="278" r:id="rId32"/>
    <sheet name="Mark Zachman" sheetId="275" r:id="rId33"/>
    <sheet name="Philip Beekley" sheetId="281" r:id="rId34"/>
    <sheet name="Robert Jackson" sheetId="255" r:id="rId35"/>
    <sheet name="Ronald Borden" sheetId="256" r:id="rId36"/>
    <sheet name="Ronald Herring" sheetId="268" r:id="rId37"/>
    <sheet name="Scott Jackson" sheetId="276" r:id="rId38"/>
    <sheet name="Stan Hall" sheetId="280" r:id="rId39"/>
    <sheet name="Steve Hope" sheetId="284" r:id="rId40"/>
    <sheet name="Tommy Fort" sheetId="249" r:id="rId41"/>
    <sheet name="Tony Carruth" sheetId="274" r:id="rId42"/>
    <sheet name="Wayne Argence" sheetId="271" r:id="rId43"/>
    <sheet name="Zack Turner" sheetId="262" r:id="rId44"/>
  </sheets>
  <definedNames>
    <definedName name="_xlnm._FilterDatabase" localSheetId="0" hidden="1">'Texas 2025'!$C$21:$I$21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  <c r="I26" i="1"/>
  <c r="H26" i="1"/>
  <c r="G26" i="1"/>
  <c r="F26" i="1"/>
  <c r="E26" i="1"/>
  <c r="D26" i="1"/>
  <c r="U10" i="283"/>
  <c r="T10" i="283"/>
  <c r="R10" i="283"/>
  <c r="Q10" i="283"/>
  <c r="S10" i="283" s="1"/>
  <c r="V10" i="283" s="1"/>
  <c r="I22" i="1"/>
  <c r="H22" i="1"/>
  <c r="G22" i="1"/>
  <c r="F22" i="1"/>
  <c r="E22" i="1"/>
  <c r="D22" i="1"/>
  <c r="I31" i="1"/>
  <c r="H31" i="1"/>
  <c r="G31" i="1"/>
  <c r="F31" i="1"/>
  <c r="E31" i="1"/>
  <c r="D31" i="1"/>
  <c r="U10" i="246"/>
  <c r="T10" i="246"/>
  <c r="R10" i="246"/>
  <c r="S10" i="246" s="1"/>
  <c r="V10" i="246" s="1"/>
  <c r="Q10" i="246"/>
  <c r="I85" i="1"/>
  <c r="H85" i="1"/>
  <c r="G85" i="1"/>
  <c r="F85" i="1"/>
  <c r="E85" i="1"/>
  <c r="I84" i="1"/>
  <c r="H84" i="1"/>
  <c r="G84" i="1"/>
  <c r="F84" i="1"/>
  <c r="E84" i="1"/>
  <c r="D85" i="1"/>
  <c r="U4" i="286"/>
  <c r="T4" i="286"/>
  <c r="R4" i="286"/>
  <c r="S4" i="286" s="1"/>
  <c r="V4" i="286" s="1"/>
  <c r="Q4" i="286"/>
  <c r="D84" i="1"/>
  <c r="U4" i="285"/>
  <c r="T4" i="285"/>
  <c r="R4" i="285"/>
  <c r="S4" i="285" s="1"/>
  <c r="V4" i="285" s="1"/>
  <c r="Q4" i="285"/>
  <c r="I73" i="1"/>
  <c r="H73" i="1"/>
  <c r="G73" i="1"/>
  <c r="F73" i="1"/>
  <c r="E73" i="1"/>
  <c r="D73" i="1"/>
  <c r="U4" i="284"/>
  <c r="T4" i="284"/>
  <c r="R4" i="284"/>
  <c r="Q4" i="284"/>
  <c r="U12" i="247"/>
  <c r="H69" i="1" s="1"/>
  <c r="T12" i="247"/>
  <c r="G69" i="1" s="1"/>
  <c r="R12" i="247"/>
  <c r="E69" i="1" s="1"/>
  <c r="Q12" i="247"/>
  <c r="D69" i="1" s="1"/>
  <c r="I39" i="1"/>
  <c r="H39" i="1"/>
  <c r="G39" i="1"/>
  <c r="F39" i="1"/>
  <c r="E39" i="1"/>
  <c r="D39" i="1"/>
  <c r="U10" i="264"/>
  <c r="T10" i="264"/>
  <c r="R10" i="264"/>
  <c r="S10" i="264" s="1"/>
  <c r="V10" i="264" s="1"/>
  <c r="Q10" i="264"/>
  <c r="I13" i="1"/>
  <c r="H13" i="1"/>
  <c r="G13" i="1"/>
  <c r="F13" i="1"/>
  <c r="E13" i="1"/>
  <c r="D13" i="1"/>
  <c r="U4" i="283"/>
  <c r="T4" i="283"/>
  <c r="R4" i="283"/>
  <c r="S4" i="283" s="1"/>
  <c r="V4" i="283" s="1"/>
  <c r="Q4" i="283"/>
  <c r="I54" i="1"/>
  <c r="H54" i="1"/>
  <c r="G54" i="1"/>
  <c r="F54" i="1"/>
  <c r="E54" i="1"/>
  <c r="D54" i="1"/>
  <c r="U4" i="282"/>
  <c r="T4" i="282"/>
  <c r="R4" i="282"/>
  <c r="S4" i="282" s="1"/>
  <c r="V4" i="282" s="1"/>
  <c r="Q4" i="282"/>
  <c r="I35" i="1"/>
  <c r="H35" i="1"/>
  <c r="G35" i="1"/>
  <c r="F35" i="1"/>
  <c r="E35" i="1"/>
  <c r="D35" i="1"/>
  <c r="U4" i="281"/>
  <c r="T4" i="281"/>
  <c r="R4" i="281"/>
  <c r="S4" i="281" s="1"/>
  <c r="V4" i="281" s="1"/>
  <c r="Q4" i="281"/>
  <c r="U13" i="272"/>
  <c r="H37" i="1" s="1"/>
  <c r="T13" i="272"/>
  <c r="G37" i="1" s="1"/>
  <c r="R13" i="272"/>
  <c r="E37" i="1" s="1"/>
  <c r="Q13" i="272"/>
  <c r="D37" i="1" s="1"/>
  <c r="I9" i="1"/>
  <c r="H9" i="1"/>
  <c r="G9" i="1"/>
  <c r="F9" i="1"/>
  <c r="E9" i="1"/>
  <c r="D9" i="1"/>
  <c r="U4" i="280"/>
  <c r="T4" i="280"/>
  <c r="R4" i="280"/>
  <c r="Q4" i="280"/>
  <c r="U13" i="268"/>
  <c r="H12" i="1" s="1"/>
  <c r="T13" i="268"/>
  <c r="G12" i="1" s="1"/>
  <c r="R13" i="268"/>
  <c r="E12" i="1" s="1"/>
  <c r="Q13" i="268"/>
  <c r="D12" i="1" s="1"/>
  <c r="H55" i="1"/>
  <c r="G55" i="1"/>
  <c r="E55" i="1"/>
  <c r="D55" i="1"/>
  <c r="U5" i="279"/>
  <c r="T5" i="279"/>
  <c r="R5" i="279"/>
  <c r="Q5" i="279"/>
  <c r="I72" i="1"/>
  <c r="H72" i="1"/>
  <c r="G72" i="1"/>
  <c r="F72" i="1"/>
  <c r="E72" i="1"/>
  <c r="D72" i="1"/>
  <c r="U4" i="278"/>
  <c r="T4" i="278"/>
  <c r="S4" i="278"/>
  <c r="V4" i="278" s="1"/>
  <c r="R4" i="278"/>
  <c r="Q4" i="278"/>
  <c r="I34" i="1"/>
  <c r="H34" i="1"/>
  <c r="G34" i="1"/>
  <c r="F34" i="1"/>
  <c r="E34" i="1"/>
  <c r="D34" i="1"/>
  <c r="U4" i="277"/>
  <c r="T4" i="277"/>
  <c r="R4" i="277"/>
  <c r="Q4" i="277"/>
  <c r="H65" i="1"/>
  <c r="G65" i="1"/>
  <c r="U5" i="276"/>
  <c r="T5" i="276"/>
  <c r="R5" i="276"/>
  <c r="E65" i="1" s="1"/>
  <c r="Q5" i="276"/>
  <c r="D65" i="1" s="1"/>
  <c r="E27" i="1"/>
  <c r="E25" i="1"/>
  <c r="E28" i="1"/>
  <c r="D27" i="1"/>
  <c r="U11" i="249"/>
  <c r="H27" i="1" s="1"/>
  <c r="T11" i="249"/>
  <c r="G27" i="1" s="1"/>
  <c r="R11" i="249"/>
  <c r="Q11" i="249"/>
  <c r="D25" i="1"/>
  <c r="U13" i="265"/>
  <c r="H25" i="1" s="1"/>
  <c r="T13" i="265"/>
  <c r="G25" i="1" s="1"/>
  <c r="R13" i="265"/>
  <c r="S13" i="265" s="1"/>
  <c r="V13" i="265" s="1"/>
  <c r="I25" i="1" s="1"/>
  <c r="Q13" i="265"/>
  <c r="U12" i="248"/>
  <c r="H28" i="1" s="1"/>
  <c r="T12" i="248"/>
  <c r="G28" i="1" s="1"/>
  <c r="R12" i="248"/>
  <c r="S12" i="248" s="1"/>
  <c r="F28" i="1" s="1"/>
  <c r="Q12" i="248"/>
  <c r="D28" i="1" s="1"/>
  <c r="U13" i="238"/>
  <c r="H49" i="1" s="1"/>
  <c r="T13" i="238"/>
  <c r="G49" i="1" s="1"/>
  <c r="R13" i="238"/>
  <c r="S13" i="238" s="1"/>
  <c r="F49" i="1" s="1"/>
  <c r="Q13" i="238"/>
  <c r="D49" i="1" s="1"/>
  <c r="H81" i="1"/>
  <c r="U5" i="275"/>
  <c r="H82" i="1" s="1"/>
  <c r="T5" i="275"/>
  <c r="G82" i="1" s="1"/>
  <c r="R5" i="275"/>
  <c r="S5" i="275" s="1"/>
  <c r="V5" i="275" s="1"/>
  <c r="I82" i="1" s="1"/>
  <c r="Q5" i="275"/>
  <c r="D82" i="1" s="1"/>
  <c r="U6" i="274"/>
  <c r="H83" i="1" s="1"/>
  <c r="T6" i="274"/>
  <c r="G83" i="1" s="1"/>
  <c r="R6" i="274"/>
  <c r="S6" i="274" s="1"/>
  <c r="V6" i="274" s="1"/>
  <c r="I83" i="1" s="1"/>
  <c r="Q6" i="274"/>
  <c r="D83" i="1" s="1"/>
  <c r="U6" i="273"/>
  <c r="T6" i="273"/>
  <c r="G81" i="1" s="1"/>
  <c r="R6" i="273"/>
  <c r="E81" i="1" s="1"/>
  <c r="Q6" i="273"/>
  <c r="D81" i="1" s="1"/>
  <c r="U7" i="272"/>
  <c r="H80" i="1" s="1"/>
  <c r="T7" i="272"/>
  <c r="G80" i="1" s="1"/>
  <c r="R7" i="272"/>
  <c r="E80" i="1" s="1"/>
  <c r="Q7" i="272"/>
  <c r="D80" i="1" s="1"/>
  <c r="G67" i="1"/>
  <c r="E67" i="1"/>
  <c r="H68" i="1"/>
  <c r="U5" i="271"/>
  <c r="H71" i="1" s="1"/>
  <c r="T5" i="271"/>
  <c r="G71" i="1" s="1"/>
  <c r="R5" i="271"/>
  <c r="E71" i="1" s="1"/>
  <c r="Q5" i="271"/>
  <c r="D71" i="1" s="1"/>
  <c r="U6" i="270"/>
  <c r="H67" i="1" s="1"/>
  <c r="T6" i="270"/>
  <c r="R6" i="270"/>
  <c r="Q6" i="270"/>
  <c r="D67" i="1" s="1"/>
  <c r="U7" i="269"/>
  <c r="T7" i="269"/>
  <c r="G68" i="1" s="1"/>
  <c r="R7" i="269"/>
  <c r="E68" i="1" s="1"/>
  <c r="Q7" i="269"/>
  <c r="D68" i="1" s="1"/>
  <c r="U7" i="268"/>
  <c r="H66" i="1" s="1"/>
  <c r="T7" i="268"/>
  <c r="G66" i="1" s="1"/>
  <c r="R7" i="268"/>
  <c r="Q7" i="268"/>
  <c r="D66" i="1" s="1"/>
  <c r="U12" i="261"/>
  <c r="H70" i="1" s="1"/>
  <c r="T12" i="261"/>
  <c r="G70" i="1" s="1"/>
  <c r="R12" i="261"/>
  <c r="E70" i="1" s="1"/>
  <c r="Q12" i="261"/>
  <c r="D70" i="1" s="1"/>
  <c r="H52" i="1"/>
  <c r="G52" i="1"/>
  <c r="E52" i="1"/>
  <c r="H51" i="1"/>
  <c r="G51" i="1"/>
  <c r="I57" i="1"/>
  <c r="H57" i="1"/>
  <c r="G57" i="1"/>
  <c r="F57" i="1"/>
  <c r="E57" i="1"/>
  <c r="I56" i="1"/>
  <c r="H56" i="1"/>
  <c r="G56" i="1"/>
  <c r="F56" i="1"/>
  <c r="E56" i="1"/>
  <c r="U5" i="267"/>
  <c r="T5" i="267"/>
  <c r="R5" i="267"/>
  <c r="Q5" i="267"/>
  <c r="D52" i="1" s="1"/>
  <c r="U5" i="266"/>
  <c r="T5" i="266"/>
  <c r="R5" i="266"/>
  <c r="E51" i="1" s="1"/>
  <c r="Q5" i="266"/>
  <c r="D51" i="1" s="1"/>
  <c r="U4" i="265"/>
  <c r="H58" i="1" s="1"/>
  <c r="T4" i="265"/>
  <c r="G58" i="1" s="1"/>
  <c r="R4" i="265"/>
  <c r="E58" i="1" s="1"/>
  <c r="Q4" i="265"/>
  <c r="S4" i="265" s="1"/>
  <c r="D57" i="1"/>
  <c r="U4" i="264"/>
  <c r="T4" i="264"/>
  <c r="R4" i="264"/>
  <c r="Q4" i="264"/>
  <c r="U8" i="263"/>
  <c r="T8" i="263"/>
  <c r="R8" i="263"/>
  <c r="Q8" i="263"/>
  <c r="D56" i="1"/>
  <c r="U4" i="262"/>
  <c r="T4" i="262"/>
  <c r="R4" i="262"/>
  <c r="S4" i="262" s="1"/>
  <c r="V4" i="262" s="1"/>
  <c r="Q4" i="262"/>
  <c r="U6" i="261"/>
  <c r="H50" i="1" s="1"/>
  <c r="T6" i="261"/>
  <c r="G50" i="1" s="1"/>
  <c r="R6" i="261"/>
  <c r="Q6" i="261"/>
  <c r="D50" i="1" s="1"/>
  <c r="U8" i="260"/>
  <c r="H46" i="1" s="1"/>
  <c r="T8" i="260"/>
  <c r="G46" i="1" s="1"/>
  <c r="R8" i="260"/>
  <c r="Q8" i="260"/>
  <c r="D46" i="1" s="1"/>
  <c r="H29" i="1"/>
  <c r="G29" i="1"/>
  <c r="E29" i="1"/>
  <c r="I33" i="1"/>
  <c r="H33" i="1"/>
  <c r="G33" i="1"/>
  <c r="F33" i="1"/>
  <c r="E33" i="1"/>
  <c r="I32" i="1"/>
  <c r="H32" i="1"/>
  <c r="G32" i="1"/>
  <c r="F32" i="1"/>
  <c r="E32" i="1"/>
  <c r="I30" i="1"/>
  <c r="H30" i="1"/>
  <c r="G30" i="1"/>
  <c r="F30" i="1"/>
  <c r="E30" i="1"/>
  <c r="E24" i="1"/>
  <c r="U5" i="259"/>
  <c r="T5" i="259"/>
  <c r="R5" i="259"/>
  <c r="Q5" i="259"/>
  <c r="D29" i="1" s="1"/>
  <c r="D33" i="1"/>
  <c r="U4" i="258"/>
  <c r="T4" i="258"/>
  <c r="R4" i="258"/>
  <c r="S4" i="258" s="1"/>
  <c r="V4" i="258" s="1"/>
  <c r="Q4" i="258"/>
  <c r="D32" i="1"/>
  <c r="U4" i="257"/>
  <c r="T4" i="257"/>
  <c r="R4" i="257"/>
  <c r="S4" i="257" s="1"/>
  <c r="V4" i="257" s="1"/>
  <c r="Q4" i="257"/>
  <c r="D30" i="1"/>
  <c r="U4" i="256"/>
  <c r="T4" i="256"/>
  <c r="R4" i="256"/>
  <c r="S4" i="256" s="1"/>
  <c r="V4" i="256" s="1"/>
  <c r="Q4" i="256"/>
  <c r="U5" i="255"/>
  <c r="H36" i="1" s="1"/>
  <c r="T5" i="255"/>
  <c r="G36" i="1" s="1"/>
  <c r="R5" i="255"/>
  <c r="Q5" i="255"/>
  <c r="D36" i="1" s="1"/>
  <c r="U6" i="254"/>
  <c r="H24" i="1" s="1"/>
  <c r="T6" i="254"/>
  <c r="G24" i="1" s="1"/>
  <c r="R6" i="254"/>
  <c r="Q6" i="254"/>
  <c r="D24" i="1" s="1"/>
  <c r="I10" i="1"/>
  <c r="H10" i="1"/>
  <c r="G10" i="1"/>
  <c r="F10" i="1"/>
  <c r="E10" i="1"/>
  <c r="H14" i="1"/>
  <c r="G14" i="1"/>
  <c r="U5" i="253"/>
  <c r="H15" i="1" s="1"/>
  <c r="T5" i="253"/>
  <c r="G15" i="1" s="1"/>
  <c r="R5" i="253"/>
  <c r="Q5" i="253"/>
  <c r="D15" i="1" s="1"/>
  <c r="U5" i="252"/>
  <c r="H11" i="1" s="1"/>
  <c r="T5" i="252"/>
  <c r="G11" i="1" s="1"/>
  <c r="R5" i="252"/>
  <c r="S5" i="252" s="1"/>
  <c r="V5" i="252" s="1"/>
  <c r="I11" i="1" s="1"/>
  <c r="Q5" i="252"/>
  <c r="D11" i="1" s="1"/>
  <c r="D10" i="1"/>
  <c r="U4" i="251"/>
  <c r="T4" i="251"/>
  <c r="R4" i="251"/>
  <c r="S4" i="251" s="1"/>
  <c r="V4" i="251" s="1"/>
  <c r="Q4" i="251"/>
  <c r="U5" i="250"/>
  <c r="H8" i="1" s="1"/>
  <c r="T5" i="250"/>
  <c r="G8" i="1" s="1"/>
  <c r="R5" i="250"/>
  <c r="E8" i="1" s="1"/>
  <c r="Q5" i="250"/>
  <c r="D8" i="1" s="1"/>
  <c r="U4" i="249"/>
  <c r="T4" i="249"/>
  <c r="R4" i="249"/>
  <c r="S4" i="249" s="1"/>
  <c r="V4" i="249" s="1"/>
  <c r="I14" i="1" s="1"/>
  <c r="Q4" i="249"/>
  <c r="D14" i="1" s="1"/>
  <c r="D7" i="1"/>
  <c r="U5" i="248"/>
  <c r="H7" i="1" s="1"/>
  <c r="T5" i="248"/>
  <c r="G7" i="1" s="1"/>
  <c r="R5" i="248"/>
  <c r="S5" i="248" s="1"/>
  <c r="Q5" i="248"/>
  <c r="U6" i="247"/>
  <c r="H6" i="1" s="1"/>
  <c r="T6" i="247"/>
  <c r="G6" i="1" s="1"/>
  <c r="R6" i="247"/>
  <c r="Q6" i="247"/>
  <c r="D6" i="1" s="1"/>
  <c r="U4" i="246"/>
  <c r="H53" i="1" s="1"/>
  <c r="T4" i="246"/>
  <c r="G53" i="1" s="1"/>
  <c r="R4" i="246"/>
  <c r="E53" i="1" s="1"/>
  <c r="Q4" i="246"/>
  <c r="D53" i="1" s="1"/>
  <c r="U8" i="244"/>
  <c r="T8" i="244"/>
  <c r="R8" i="244"/>
  <c r="Q8" i="244"/>
  <c r="U4" i="238"/>
  <c r="H38" i="1" s="1"/>
  <c r="T4" i="238"/>
  <c r="G38" i="1" s="1"/>
  <c r="R4" i="238"/>
  <c r="E38" i="1" s="1"/>
  <c r="Q4" i="238"/>
  <c r="D38" i="1" s="1"/>
  <c r="E83" i="1" l="1"/>
  <c r="S5" i="276"/>
  <c r="S6" i="261"/>
  <c r="V6" i="261" s="1"/>
  <c r="I50" i="1" s="1"/>
  <c r="V4" i="265"/>
  <c r="I58" i="1" s="1"/>
  <c r="F14" i="1"/>
  <c r="E14" i="1"/>
  <c r="S11" i="249"/>
  <c r="E7" i="1"/>
  <c r="V12" i="248"/>
  <c r="I28" i="1" s="1"/>
  <c r="S5" i="279"/>
  <c r="F55" i="1" s="1"/>
  <c r="F83" i="1"/>
  <c r="S6" i="273"/>
  <c r="S4" i="284"/>
  <c r="V4" i="284" s="1"/>
  <c r="S6" i="247"/>
  <c r="V6" i="247" s="1"/>
  <c r="I6" i="1" s="1"/>
  <c r="S12" i="247"/>
  <c r="F50" i="1"/>
  <c r="E50" i="1"/>
  <c r="F58" i="1"/>
  <c r="D58" i="1"/>
  <c r="E82" i="1"/>
  <c r="F82" i="1"/>
  <c r="S5" i="271"/>
  <c r="S6" i="270"/>
  <c r="S8" i="263"/>
  <c r="V8" i="263" s="1"/>
  <c r="S13" i="272"/>
  <c r="F25" i="1"/>
  <c r="S5" i="253"/>
  <c r="E15" i="1"/>
  <c r="S4" i="280"/>
  <c r="V4" i="280" s="1"/>
  <c r="S5" i="250"/>
  <c r="E11" i="1"/>
  <c r="F11" i="1"/>
  <c r="S13" i="268"/>
  <c r="V5" i="248"/>
  <c r="I7" i="1" s="1"/>
  <c r="F7" i="1"/>
  <c r="E49" i="1"/>
  <c r="V13" i="238"/>
  <c r="I49" i="1" s="1"/>
  <c r="S4" i="277"/>
  <c r="V4" i="277" s="1"/>
  <c r="S7" i="272"/>
  <c r="S7" i="268"/>
  <c r="E66" i="1"/>
  <c r="S8" i="260"/>
  <c r="E46" i="1"/>
  <c r="S5" i="255"/>
  <c r="E36" i="1"/>
  <c r="S6" i="254"/>
  <c r="E6" i="1"/>
  <c r="S7" i="269"/>
  <c r="S12" i="261"/>
  <c r="S5" i="267"/>
  <c r="S5" i="266"/>
  <c r="S4" i="264"/>
  <c r="V4" i="264" s="1"/>
  <c r="S5" i="259"/>
  <c r="S4" i="238"/>
  <c r="S8" i="244"/>
  <c r="S4" i="246"/>
  <c r="V5" i="276" l="1"/>
  <c r="I65" i="1" s="1"/>
  <c r="F65" i="1"/>
  <c r="V11" i="249"/>
  <c r="I27" i="1" s="1"/>
  <c r="F27" i="1"/>
  <c r="V12" i="247"/>
  <c r="I69" i="1" s="1"/>
  <c r="F69" i="1"/>
  <c r="F6" i="1"/>
  <c r="V5" i="279"/>
  <c r="I55" i="1" s="1"/>
  <c r="V6" i="273"/>
  <c r="I81" i="1" s="1"/>
  <c r="F81" i="1"/>
  <c r="V13" i="272"/>
  <c r="I37" i="1" s="1"/>
  <c r="F37" i="1"/>
  <c r="V13" i="268"/>
  <c r="I12" i="1" s="1"/>
  <c r="F12" i="1"/>
  <c r="V12" i="261"/>
  <c r="I70" i="1" s="1"/>
  <c r="F70" i="1"/>
  <c r="V5" i="271"/>
  <c r="I71" i="1" s="1"/>
  <c r="F71" i="1"/>
  <c r="V6" i="270"/>
  <c r="I67" i="1" s="1"/>
  <c r="F67" i="1"/>
  <c r="V5" i="266"/>
  <c r="I51" i="1" s="1"/>
  <c r="F51" i="1"/>
  <c r="V5" i="267"/>
  <c r="I52" i="1" s="1"/>
  <c r="F52" i="1"/>
  <c r="V5" i="259"/>
  <c r="I29" i="1" s="1"/>
  <c r="F29" i="1"/>
  <c r="V5" i="253"/>
  <c r="I15" i="1" s="1"/>
  <c r="F15" i="1"/>
  <c r="V5" i="250"/>
  <c r="I8" i="1" s="1"/>
  <c r="F8" i="1"/>
  <c r="V4" i="238"/>
  <c r="I38" i="1" s="1"/>
  <c r="F38" i="1"/>
  <c r="V7" i="272"/>
  <c r="I80" i="1" s="1"/>
  <c r="F80" i="1"/>
  <c r="V7" i="269"/>
  <c r="I68" i="1" s="1"/>
  <c r="F68" i="1"/>
  <c r="V7" i="268"/>
  <c r="I66" i="1" s="1"/>
  <c r="F66" i="1"/>
  <c r="V8" i="260"/>
  <c r="I46" i="1" s="1"/>
  <c r="F46" i="1"/>
  <c r="V5" i="255"/>
  <c r="I36" i="1" s="1"/>
  <c r="F36" i="1"/>
  <c r="V6" i="254"/>
  <c r="I24" i="1" s="1"/>
  <c r="F24" i="1"/>
  <c r="V4" i="246"/>
  <c r="I53" i="1" s="1"/>
  <c r="F53" i="1"/>
  <c r="V8" i="244"/>
</calcChain>
</file>

<file path=xl/sharedStrings.xml><?xml version="1.0" encoding="utf-8"?>
<sst xmlns="http://schemas.openxmlformats.org/spreadsheetml/2006/main" count="1716" uniqueCount="87">
  <si>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</si>
  <si>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</si>
  <si>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</si>
  <si>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</si>
  <si>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</si>
  <si>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</si>
  <si>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</si>
  <si>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</si>
  <si>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</si>
  <si>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</si>
  <si>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</si>
  <si>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</si>
  <si>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</si>
  <si>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</si>
  <si>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</si>
  <si>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</si>
  <si>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</si>
  <si>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</si>
  <si>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</si>
  <si>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</si>
  <si>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</si>
  <si>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</si>
  <si>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</si>
  <si>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</si>
  <si>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</si>
  <si>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</si>
  <si>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</si>
  <si>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</si>
  <si>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</si>
  <si>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</si>
  <si>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</si>
  <si>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</si>
  <si>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Factory</t>
  </si>
  <si>
    <t>Outlaw Fac</t>
  </si>
  <si>
    <t>Texas</t>
  </si>
  <si>
    <t>Juan Iracheta</t>
  </si>
  <si>
    <t>Edinburg, TX</t>
  </si>
  <si>
    <t>Joe Yanez</t>
  </si>
  <si>
    <t>Gerry Rodriguez</t>
  </si>
  <si>
    <t>Outlaw Heavy</t>
  </si>
  <si>
    <t>Brady Riley</t>
  </si>
  <si>
    <t xml:space="preserve">Outlaw Hvy </t>
  </si>
  <si>
    <t>San Angelo, TX</t>
  </si>
  <si>
    <t>Curtis Jenkins</t>
  </si>
  <si>
    <t>Tommy Fort</t>
  </si>
  <si>
    <t>Allen Wood</t>
  </si>
  <si>
    <t>Hubert Kelsheimer</t>
  </si>
  <si>
    <t>Glen Dickson</t>
  </si>
  <si>
    <t>David Ellwood</t>
  </si>
  <si>
    <t>Boerne, TX</t>
  </si>
  <si>
    <t>Jesse Zwiebel</t>
  </si>
  <si>
    <t>Robert Jackson</t>
  </si>
  <si>
    <t>Ronald Borden</t>
  </si>
  <si>
    <t>James Braddy</t>
  </si>
  <si>
    <t>Dennis Cahill</t>
  </si>
  <si>
    <t>Claudia Escoto</t>
  </si>
  <si>
    <t>Ken Osmond</t>
  </si>
  <si>
    <t>Jerry Willeford</t>
  </si>
  <si>
    <t>Zach Turner</t>
  </si>
  <si>
    <t>Gary Hicks</t>
  </si>
  <si>
    <t>BW Kennedy</t>
  </si>
  <si>
    <t>David Strother</t>
  </si>
  <si>
    <t>Darryl Crawford</t>
  </si>
  <si>
    <t>David Crawford</t>
  </si>
  <si>
    <t>Unlimited</t>
  </si>
  <si>
    <t xml:space="preserve">Unlimited </t>
  </si>
  <si>
    <t>Ronald Herring</t>
  </si>
  <si>
    <t>Darren Krumwiede</t>
  </si>
  <si>
    <t>Jerry Coor</t>
  </si>
  <si>
    <t>Wayne Argence</t>
  </si>
  <si>
    <t>Factory</t>
  </si>
  <si>
    <t>Howard Wilson</t>
  </si>
  <si>
    <t>Jerry Shelton</t>
  </si>
  <si>
    <t>Tony Carruth</t>
  </si>
  <si>
    <t xml:space="preserve">Factory </t>
  </si>
  <si>
    <t>Mark Zachman</t>
  </si>
  <si>
    <t>Scott Jackson</t>
  </si>
  <si>
    <t>David Joe</t>
  </si>
  <si>
    <t>Luis Ordorica</t>
  </si>
  <si>
    <t>Bob Benavidez</t>
  </si>
  <si>
    <t>Stan Hall</t>
  </si>
  <si>
    <t>Philip Beekley</t>
  </si>
  <si>
    <t>Brian Vincent</t>
  </si>
  <si>
    <t>Landon Stone</t>
  </si>
  <si>
    <t>Steve Hope</t>
  </si>
  <si>
    <t>Ken Patton</t>
  </si>
  <si>
    <t>Chris Bissette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</si>
</sst>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name val="Aei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5" fillId="0" borderId="0" xfId="1" applyFont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7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microsoft.com/office/2017/10/relationships/person" Target="persons/perso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85"/>
  <sheetViews>
    <sheetView tabSelected="1" workbookViewId="0"/>
  </sheetViews>
  <sheetFormatPr defaultColWidth="9.140625" defaultRowHeight="1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>
      <c r="A2" s="63" t="s">
        <v>14</v>
      </c>
      <c r="B2" s="64"/>
      <c r="C2" s="64"/>
      <c r="D2" s="64"/>
      <c r="E2" s="64"/>
      <c r="F2" s="64"/>
      <c r="G2" s="64"/>
      <c r="H2" s="64"/>
      <c r="I2" s="64"/>
    </row>
    <row r="3" spans="1:9" ht="18.75">
      <c r="A3" s="65" t="s">
        <v>34</v>
      </c>
      <c r="B3" s="66"/>
      <c r="C3" s="66"/>
      <c r="D3" s="66"/>
      <c r="E3" s="66"/>
      <c r="F3" s="66"/>
      <c r="G3" s="66"/>
      <c r="H3" s="66"/>
      <c r="I3" s="66"/>
    </row>
    <row r="4" spans="1:9">
      <c r="A4" s="10"/>
      <c r="B4" s="10"/>
      <c r="C4" s="10"/>
      <c r="D4" s="10"/>
      <c r="E4" s="10"/>
      <c r="F4" s="11"/>
      <c r="G4" s="11"/>
      <c r="H4" s="21"/>
      <c r="I4" s="11"/>
    </row>
    <row r="5" spans="1:9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30</v>
      </c>
      <c r="H5" s="20" t="s">
        <v>6</v>
      </c>
      <c r="I5" s="19" t="s">
        <v>9</v>
      </c>
    </row>
    <row r="6" spans="1:9">
      <c r="A6" s="18">
        <v>1</v>
      </c>
      <c r="B6" s="18" t="s">
        <v>39</v>
      </c>
      <c r="C6" s="17" t="s">
        <v>40</v>
      </c>
      <c r="D6" s="20">
        <f>SUM('Brady Riley'!Q6)</f>
        <v>14</v>
      </c>
      <c r="E6" s="20">
        <f>SUM('Brady Riley'!R6)</f>
        <v>2733</v>
      </c>
      <c r="F6" s="19">
        <f>SUM('Brady Riley'!S6)</f>
        <v>195.21428571428572</v>
      </c>
      <c r="G6" s="20">
        <f>SUM('Brady Riley'!T6)</f>
        <v>50</v>
      </c>
      <c r="H6" s="20">
        <f>SUM('Brady Riley'!U6)</f>
        <v>26</v>
      </c>
      <c r="I6" s="19">
        <f>SUM('Brady Riley'!V6)</f>
        <v>221.21428571428572</v>
      </c>
    </row>
    <row r="7" spans="1:9">
      <c r="A7" s="18">
        <v>2</v>
      </c>
      <c r="B7" s="18" t="s">
        <v>39</v>
      </c>
      <c r="C7" s="17" t="s">
        <v>43</v>
      </c>
      <c r="D7" s="20">
        <f>SUM('Curtis Jenkins'!Q5)</f>
        <v>8</v>
      </c>
      <c r="E7" s="20">
        <f>SUM('Curtis Jenkins'!R5)</f>
        <v>1532.001</v>
      </c>
      <c r="F7" s="19">
        <f>SUM('Curtis Jenkins'!S5)</f>
        <v>191.500125</v>
      </c>
      <c r="G7" s="20">
        <f>SUM('Curtis Jenkins'!T5)</f>
        <v>16</v>
      </c>
      <c r="H7" s="20">
        <f>SUM('Curtis Jenkins'!U5)</f>
        <v>17</v>
      </c>
      <c r="I7" s="19">
        <f>SUM('Curtis Jenkins'!V5)</f>
        <v>208.500125</v>
      </c>
    </row>
    <row r="8" spans="1:9">
      <c r="A8" s="18">
        <v>3</v>
      </c>
      <c r="B8" s="18" t="s">
        <v>39</v>
      </c>
      <c r="C8" s="17" t="s">
        <v>45</v>
      </c>
      <c r="D8" s="20">
        <f>SUM('Allen Wood'!Q5)</f>
        <v>8</v>
      </c>
      <c r="E8" s="20">
        <f>SUM('Allen Wood'!R5)</f>
        <v>1517.002</v>
      </c>
      <c r="F8" s="19">
        <f>SUM('Allen Wood'!S5)</f>
        <v>189.62524999999999</v>
      </c>
      <c r="G8" s="20">
        <f>SUM('Allen Wood'!T5)</f>
        <v>20</v>
      </c>
      <c r="H8" s="20">
        <f>SUM('Allen Wood'!U5)</f>
        <v>16</v>
      </c>
      <c r="I8" s="19">
        <f>SUM('Allen Wood'!V5)</f>
        <v>205.62524999999999</v>
      </c>
    </row>
    <row r="9" spans="1:9">
      <c r="A9" s="18">
        <v>4</v>
      </c>
      <c r="B9" s="18" t="s">
        <v>39</v>
      </c>
      <c r="C9" s="17" t="s">
        <v>80</v>
      </c>
      <c r="D9" s="20">
        <f>SUM('Stan Hall'!Q4)</f>
        <v>4</v>
      </c>
      <c r="E9" s="20">
        <f>SUM('Stan Hall'!R4)</f>
        <v>752.00099999999998</v>
      </c>
      <c r="F9" s="19">
        <f>SUM('Stan Hall'!S4)</f>
        <v>188.00024999999999</v>
      </c>
      <c r="G9" s="20">
        <f>SUM('Stan Hall'!T4)</f>
        <v>3</v>
      </c>
      <c r="H9" s="20">
        <f>SUM('Stan Hall'!U4)</f>
        <v>11</v>
      </c>
      <c r="I9" s="19">
        <f>SUM('Stan Hall'!V4)</f>
        <v>199.00024999999999</v>
      </c>
    </row>
    <row r="10" spans="1:9">
      <c r="A10" s="18">
        <v>5</v>
      </c>
      <c r="B10" s="18" t="s">
        <v>39</v>
      </c>
      <c r="C10" s="17" t="s">
        <v>46</v>
      </c>
      <c r="D10" s="20">
        <f>SUM('Hubert Kelsheimer'!Q4)</f>
        <v>4</v>
      </c>
      <c r="E10" s="20">
        <f>SUM('Hubert Kelsheimer'!R4)</f>
        <v>769.00099999999998</v>
      </c>
      <c r="F10" s="19">
        <f>SUM('Hubert Kelsheimer'!S4)</f>
        <v>192.25024999999999</v>
      </c>
      <c r="G10" s="20">
        <f>SUM('Hubert Kelsheimer'!T4)</f>
        <v>8</v>
      </c>
      <c r="H10" s="20">
        <f>SUM('Hubert Kelsheimer'!U4)</f>
        <v>6</v>
      </c>
      <c r="I10" s="19">
        <f>SUM('Hubert Kelsheimer'!V4)</f>
        <v>198.25024999999999</v>
      </c>
    </row>
    <row r="11" spans="1:9">
      <c r="A11" s="18">
        <v>6</v>
      </c>
      <c r="B11" s="18" t="s">
        <v>39</v>
      </c>
      <c r="C11" s="17" t="s">
        <v>47</v>
      </c>
      <c r="D11" s="20">
        <f>SUM('Glen Dickson'!Q5)</f>
        <v>8</v>
      </c>
      <c r="E11" s="20">
        <f>SUM('Glen Dickson'!R5)</f>
        <v>1506.001</v>
      </c>
      <c r="F11" s="19">
        <f>SUM('Glen Dickson'!S5)</f>
        <v>188.250125</v>
      </c>
      <c r="G11" s="20">
        <f>SUM('Glen Dickson'!T5)</f>
        <v>13</v>
      </c>
      <c r="H11" s="20">
        <f>SUM('Glen Dickson'!U5)</f>
        <v>7</v>
      </c>
      <c r="I11" s="19">
        <f>SUM('Glen Dickson'!V5)</f>
        <v>195.250125</v>
      </c>
    </row>
    <row r="12" spans="1:9">
      <c r="A12" s="18">
        <v>7</v>
      </c>
      <c r="B12" s="18" t="s">
        <v>39</v>
      </c>
      <c r="C12" s="40" t="s">
        <v>66</v>
      </c>
      <c r="D12" s="16">
        <f>SUM('Ronald Herring'!Q13)</f>
        <v>4</v>
      </c>
      <c r="E12" s="16">
        <f>SUM('Ronald Herring'!R13)</f>
        <v>748</v>
      </c>
      <c r="F12" s="15">
        <f>SUM('Ronald Herring'!S13)</f>
        <v>187</v>
      </c>
      <c r="G12" s="16">
        <f>SUM('Ronald Herring'!T13)</f>
        <v>6</v>
      </c>
      <c r="H12" s="16">
        <f>SUM('Ronald Herring'!U13)</f>
        <v>6</v>
      </c>
      <c r="I12" s="15">
        <f>SUM('Ronald Herring'!V13)</f>
        <v>193</v>
      </c>
    </row>
    <row r="13" spans="1:9">
      <c r="A13" s="18">
        <v>8</v>
      </c>
      <c r="B13" s="18" t="s">
        <v>39</v>
      </c>
      <c r="C13" s="17" t="s">
        <v>83</v>
      </c>
      <c r="D13" s="20">
        <f>SUM('Landon Stone'!Q4)</f>
        <v>4</v>
      </c>
      <c r="E13" s="20">
        <f>SUM('Landon Stone'!R4)</f>
        <v>751</v>
      </c>
      <c r="F13" s="19">
        <f>SUM('Landon Stone'!S4)</f>
        <v>187.75</v>
      </c>
      <c r="G13" s="20">
        <f>SUM('Landon Stone'!T4)</f>
        <v>6</v>
      </c>
      <c r="H13" s="20">
        <f>SUM('Landon Stone'!U4)</f>
        <v>5</v>
      </c>
      <c r="I13" s="19">
        <f>SUM('Landon Stone'!V4)</f>
        <v>192.75</v>
      </c>
    </row>
    <row r="14" spans="1:9">
      <c r="A14" s="18">
        <v>9</v>
      </c>
      <c r="B14" s="18" t="s">
        <v>39</v>
      </c>
      <c r="C14" s="17" t="s">
        <v>44</v>
      </c>
      <c r="D14" s="20">
        <f>SUM('Tommy Fort'!Q4)</f>
        <v>4</v>
      </c>
      <c r="E14" s="20">
        <f>SUM('Tommy Fort'!R4)</f>
        <v>752</v>
      </c>
      <c r="F14" s="19">
        <f>SUM('Tommy Fort'!S4)</f>
        <v>188</v>
      </c>
      <c r="G14" s="20">
        <f>SUM('Tommy Fort'!T4)</f>
        <v>5</v>
      </c>
      <c r="H14" s="20">
        <f>SUM('Tommy Fort'!U4)</f>
        <v>3</v>
      </c>
      <c r="I14" s="19">
        <f>SUM('Tommy Fort'!V4)</f>
        <v>191</v>
      </c>
    </row>
    <row r="15" spans="1:9">
      <c r="A15" s="18">
        <v>10</v>
      </c>
      <c r="B15" s="18" t="s">
        <v>39</v>
      </c>
      <c r="C15" s="17" t="s">
        <v>48</v>
      </c>
      <c r="D15" s="20">
        <f>SUM('David Ellwood'!Q5)</f>
        <v>8</v>
      </c>
      <c r="E15" s="20">
        <f>SUM('David Ellwood'!R5)</f>
        <v>1472.002</v>
      </c>
      <c r="F15" s="19">
        <f>SUM('David Ellwood'!S5)</f>
        <v>184.00024999999999</v>
      </c>
      <c r="G15" s="20">
        <f>SUM('David Ellwood'!T5)</f>
        <v>7</v>
      </c>
      <c r="H15" s="20">
        <f>SUM('David Ellwood'!U5)</f>
        <v>4</v>
      </c>
      <c r="I15" s="19">
        <f>SUM('David Ellwood'!V5)</f>
        <v>188.00024999999999</v>
      </c>
    </row>
    <row r="17" spans="1:9">
      <c r="A17" s="10"/>
      <c r="B17" s="10"/>
      <c r="C17" s="10"/>
      <c r="D17" s="10"/>
      <c r="E17" s="10"/>
      <c r="F17" s="11"/>
      <c r="G17" s="11"/>
      <c r="H17" s="21"/>
      <c r="I17" s="11"/>
    </row>
    <row r="18" spans="1:9" ht="28.5">
      <c r="A18" s="63" t="s">
        <v>15</v>
      </c>
      <c r="B18" s="64"/>
      <c r="C18" s="64"/>
      <c r="D18" s="64"/>
      <c r="E18" s="64"/>
      <c r="F18" s="64"/>
      <c r="G18" s="64"/>
      <c r="H18" s="64"/>
      <c r="I18" s="64"/>
    </row>
    <row r="19" spans="1:9" ht="18.75">
      <c r="A19" s="65" t="s">
        <v>34</v>
      </c>
      <c r="B19" s="66"/>
      <c r="C19" s="66"/>
      <c r="D19" s="66"/>
      <c r="E19" s="66"/>
      <c r="F19" s="66"/>
      <c r="G19" s="66"/>
      <c r="H19" s="66"/>
      <c r="I19" s="66"/>
    </row>
    <row r="20" spans="1:9" ht="18">
      <c r="A20" s="10"/>
      <c r="B20" s="10"/>
      <c r="C20" s="10"/>
      <c r="D20" s="13"/>
      <c r="E20" s="10"/>
      <c r="F20" s="11"/>
      <c r="G20" s="11"/>
      <c r="H20" s="21"/>
      <c r="I20" s="11"/>
    </row>
    <row r="21" spans="1:9">
      <c r="A21" s="18" t="s">
        <v>0</v>
      </c>
      <c r="B21" s="18" t="s">
        <v>1</v>
      </c>
      <c r="C21" s="18" t="s">
        <v>2</v>
      </c>
      <c r="D21" s="18" t="s">
        <v>10</v>
      </c>
      <c r="E21" s="18" t="s">
        <v>7</v>
      </c>
      <c r="F21" s="19" t="s">
        <v>8</v>
      </c>
      <c r="G21" s="19" t="s">
        <v>30</v>
      </c>
      <c r="H21" s="20" t="s">
        <v>6</v>
      </c>
      <c r="I21" s="19" t="s">
        <v>9</v>
      </c>
    </row>
    <row r="22" spans="1:9">
      <c r="A22" s="18">
        <v>1</v>
      </c>
      <c r="B22" s="18" t="s">
        <v>12</v>
      </c>
      <c r="C22" s="17" t="s">
        <v>35</v>
      </c>
      <c r="D22" s="20">
        <f>SUM('Juan Iracheta'!Q8)</f>
        <v>20</v>
      </c>
      <c r="E22" s="20">
        <f>SUM('Juan Iracheta'!R8)</f>
        <v>3702.002</v>
      </c>
      <c r="F22" s="19">
        <f>SUM('Juan Iracheta'!S8)</f>
        <v>185.1001</v>
      </c>
      <c r="G22" s="20">
        <f>SUM('Juan Iracheta'!T8)</f>
        <v>22</v>
      </c>
      <c r="H22" s="20">
        <f>SUM('Juan Iracheta'!U8)</f>
        <v>40</v>
      </c>
      <c r="I22" s="19">
        <f>SUM('Juan Iracheta'!V8)</f>
        <v>225.1001</v>
      </c>
    </row>
    <row r="23" spans="1:9">
      <c r="A23" s="56"/>
      <c r="B23" s="56"/>
      <c r="C23" s="56"/>
      <c r="D23" s="56"/>
      <c r="E23" s="56"/>
      <c r="F23" s="57"/>
      <c r="G23" s="57"/>
      <c r="H23" s="58"/>
      <c r="I23" s="57"/>
    </row>
    <row r="24" spans="1:9">
      <c r="A24" s="18">
        <v>2</v>
      </c>
      <c r="B24" s="18" t="s">
        <v>12</v>
      </c>
      <c r="C24" s="17" t="s">
        <v>50</v>
      </c>
      <c r="D24" s="20">
        <f>SUM('Jesse Zwiebel'!Q6)</f>
        <v>12</v>
      </c>
      <c r="E24" s="20">
        <f>SUM('Jesse Zwiebel'!R6)</f>
        <v>2308.0010000000002</v>
      </c>
      <c r="F24" s="19">
        <f>SUM('Jesse Zwiebel'!S6)</f>
        <v>192.33341666666669</v>
      </c>
      <c r="G24" s="20">
        <f>SUM('Jesse Zwiebel'!T6)</f>
        <v>20</v>
      </c>
      <c r="H24" s="20">
        <f>SUM('Jesse Zwiebel'!U6)</f>
        <v>33</v>
      </c>
      <c r="I24" s="19">
        <f>SUM('Jesse Zwiebel'!V6)</f>
        <v>225.33341666666669</v>
      </c>
    </row>
    <row r="25" spans="1:9">
      <c r="A25" s="18">
        <v>3</v>
      </c>
      <c r="B25" s="18" t="s">
        <v>12</v>
      </c>
      <c r="C25" s="40" t="s">
        <v>61</v>
      </c>
      <c r="D25" s="16">
        <f>SUM('David Strother'!Q13)</f>
        <v>18</v>
      </c>
      <c r="E25" s="16">
        <f>SUM('David Strother'!R13)</f>
        <v>3365.0010000000002</v>
      </c>
      <c r="F25" s="15">
        <f>SUM('David Strother'!S13)</f>
        <v>186.94450000000001</v>
      </c>
      <c r="G25" s="16">
        <f>SUM('David Strother'!T13)</f>
        <v>20</v>
      </c>
      <c r="H25" s="16">
        <f>SUM('David Strother'!U13)</f>
        <v>27</v>
      </c>
      <c r="I25" s="15">
        <f>SUM('David Strother'!V13)</f>
        <v>213.94450000000001</v>
      </c>
    </row>
    <row r="26" spans="1:9">
      <c r="A26" s="18">
        <v>4</v>
      </c>
      <c r="B26" s="18" t="s">
        <v>12</v>
      </c>
      <c r="C26" s="17" t="s">
        <v>83</v>
      </c>
      <c r="D26" s="20">
        <f>SUM('Landon Stone'!Q10)</f>
        <v>6</v>
      </c>
      <c r="E26" s="20">
        <f>SUM('Landon Stone'!R10)</f>
        <v>1134.001</v>
      </c>
      <c r="F26" s="19">
        <f>SUM('Landon Stone'!S10)</f>
        <v>189.00016666666667</v>
      </c>
      <c r="G26" s="20">
        <f>SUM('Landon Stone'!T10)</f>
        <v>11</v>
      </c>
      <c r="H26" s="20">
        <f>SUM('Landon Stone'!U10)</f>
        <v>22</v>
      </c>
      <c r="I26" s="19">
        <f>SUM('Landon Stone'!V10)</f>
        <v>211.00016666666667</v>
      </c>
    </row>
    <row r="27" spans="1:9">
      <c r="A27" s="18">
        <v>5</v>
      </c>
      <c r="B27" s="18" t="s">
        <v>12</v>
      </c>
      <c r="C27" s="17" t="s">
        <v>44</v>
      </c>
      <c r="D27" s="20">
        <f>SUM('Tommy Fort'!Q11)</f>
        <v>10</v>
      </c>
      <c r="E27" s="20">
        <f>SUM('Tommy Fort'!R11)</f>
        <v>1878.001</v>
      </c>
      <c r="F27" s="19">
        <f>SUM('Tommy Fort'!S11)</f>
        <v>187.80009999999999</v>
      </c>
      <c r="G27" s="20">
        <f>SUM('Tommy Fort'!T11)</f>
        <v>16</v>
      </c>
      <c r="H27" s="20">
        <f>SUM('Tommy Fort'!U11)</f>
        <v>18</v>
      </c>
      <c r="I27" s="19">
        <f>SUM('Tommy Fort'!V11)</f>
        <v>205.80009999999999</v>
      </c>
    </row>
    <row r="28" spans="1:9">
      <c r="A28" s="18">
        <v>6</v>
      </c>
      <c r="B28" s="18" t="s">
        <v>12</v>
      </c>
      <c r="C28" s="17" t="s">
        <v>43</v>
      </c>
      <c r="D28" s="20">
        <f>SUM('Curtis Jenkins'!Q12)</f>
        <v>10</v>
      </c>
      <c r="E28" s="20">
        <f>SUM('Curtis Jenkins'!R12)</f>
        <v>1893</v>
      </c>
      <c r="F28" s="19">
        <f>SUM('Curtis Jenkins'!S12)</f>
        <v>189.3</v>
      </c>
      <c r="G28" s="20">
        <f>SUM('Curtis Jenkins'!T12)</f>
        <v>16</v>
      </c>
      <c r="H28" s="20">
        <f>SUM('Curtis Jenkins'!U12)</f>
        <v>16</v>
      </c>
      <c r="I28" s="19">
        <f>SUM('Curtis Jenkins'!V12)</f>
        <v>205.3</v>
      </c>
    </row>
    <row r="29" spans="1:9">
      <c r="A29" s="18">
        <v>7</v>
      </c>
      <c r="B29" s="18" t="s">
        <v>12</v>
      </c>
      <c r="C29" s="17" t="s">
        <v>55</v>
      </c>
      <c r="D29" s="20">
        <f>SUM('Claudia Escoto'!Q5)</f>
        <v>8</v>
      </c>
      <c r="E29" s="20">
        <f>SUM('Claudia Escoto'!R5)</f>
        <v>1480</v>
      </c>
      <c r="F29" s="19">
        <f>SUM('Claudia Escoto'!S5)</f>
        <v>185</v>
      </c>
      <c r="G29" s="20">
        <f>SUM('Claudia Escoto'!T5)</f>
        <v>5</v>
      </c>
      <c r="H29" s="20">
        <f>SUM('Claudia Escoto'!U5)</f>
        <v>12</v>
      </c>
      <c r="I29" s="19">
        <f>SUM('Claudia Escoto'!V5)</f>
        <v>197</v>
      </c>
    </row>
    <row r="30" spans="1:9">
      <c r="A30" s="18">
        <v>8</v>
      </c>
      <c r="B30" s="18" t="s">
        <v>12</v>
      </c>
      <c r="C30" s="17" t="s">
        <v>52</v>
      </c>
      <c r="D30" s="20">
        <f>SUM('Ronald Borden'!Q4)</f>
        <v>4</v>
      </c>
      <c r="E30" s="20">
        <f>SUM('Ronald Borden'!R4)</f>
        <v>759.00099999999998</v>
      </c>
      <c r="F30" s="19">
        <f>SUM('Ronald Borden'!S4)</f>
        <v>189.75024999999999</v>
      </c>
      <c r="G30" s="20">
        <f>SUM('Ronald Borden'!T4)</f>
        <v>5</v>
      </c>
      <c r="H30" s="20">
        <f>SUM('Ronald Borden'!U4)</f>
        <v>7</v>
      </c>
      <c r="I30" s="19">
        <f>SUM('Ronald Borden'!V4)</f>
        <v>196.75024999999999</v>
      </c>
    </row>
    <row r="31" spans="1:9">
      <c r="A31" s="18">
        <v>9</v>
      </c>
      <c r="B31" s="18" t="s">
        <v>12</v>
      </c>
      <c r="C31" s="38" t="s">
        <v>38</v>
      </c>
      <c r="D31" s="16">
        <f>SUM('Gerry Rodriguez'!Q10)</f>
        <v>4</v>
      </c>
      <c r="E31" s="16">
        <f>SUM('Gerry Rodriguez'!R10)</f>
        <v>741.00099999999998</v>
      </c>
      <c r="F31" s="15">
        <f>SUM('Gerry Rodriguez'!S10)</f>
        <v>185.25024999999999</v>
      </c>
      <c r="G31" s="16">
        <f>SUM('Gerry Rodriguez'!T10)</f>
        <v>5</v>
      </c>
      <c r="H31" s="16">
        <f>SUM('Gerry Rodriguez'!U10)</f>
        <v>11</v>
      </c>
      <c r="I31" s="15">
        <f>SUM('Gerry Rodriguez'!V10)</f>
        <v>196.25024999999999</v>
      </c>
    </row>
    <row r="32" spans="1:9">
      <c r="A32" s="18">
        <v>10</v>
      </c>
      <c r="B32" s="18" t="s">
        <v>12</v>
      </c>
      <c r="C32" s="17" t="s">
        <v>53</v>
      </c>
      <c r="D32" s="20">
        <f>SUM('James Braddy'!Q4)</f>
        <v>4</v>
      </c>
      <c r="E32" s="20">
        <f>SUM('James Braddy'!R4)</f>
        <v>756</v>
      </c>
      <c r="F32" s="19">
        <f>SUM('James Braddy'!S4)</f>
        <v>189</v>
      </c>
      <c r="G32" s="20">
        <f>SUM('James Braddy'!T4)</f>
        <v>6</v>
      </c>
      <c r="H32" s="20">
        <f>SUM('James Braddy'!U4)</f>
        <v>6</v>
      </c>
      <c r="I32" s="19">
        <f>SUM('James Braddy'!V4)</f>
        <v>195</v>
      </c>
    </row>
    <row r="33" spans="1:9">
      <c r="A33" s="18">
        <v>11</v>
      </c>
      <c r="B33" s="18" t="s">
        <v>12</v>
      </c>
      <c r="C33" s="17" t="s">
        <v>54</v>
      </c>
      <c r="D33" s="20">
        <f>SUM('Dennis Cahill'!Q4)</f>
        <v>4</v>
      </c>
      <c r="E33" s="20">
        <f>SUM('Dennis Cahill'!R4)</f>
        <v>755</v>
      </c>
      <c r="F33" s="19">
        <f>SUM('Dennis Cahill'!S4)</f>
        <v>188.75</v>
      </c>
      <c r="G33" s="20">
        <f>SUM('Dennis Cahill'!T4)</f>
        <v>8</v>
      </c>
      <c r="H33" s="20">
        <f>SUM('Dennis Cahill'!U4)</f>
        <v>5</v>
      </c>
      <c r="I33" s="19">
        <f>SUM('Dennis Cahill'!V4)</f>
        <v>193.75</v>
      </c>
    </row>
    <row r="34" spans="1:9">
      <c r="A34" s="18">
        <v>12</v>
      </c>
      <c r="B34" s="18" t="s">
        <v>12</v>
      </c>
      <c r="C34" s="17" t="s">
        <v>77</v>
      </c>
      <c r="D34" s="20">
        <f>SUM('David Joe'!Q4)</f>
        <v>4</v>
      </c>
      <c r="E34" s="20">
        <f>SUM('David Joe'!R4)</f>
        <v>750</v>
      </c>
      <c r="F34" s="19">
        <f>SUM('David Joe'!S4)</f>
        <v>187.5</v>
      </c>
      <c r="G34" s="20">
        <f>SUM('David Joe'!T4)</f>
        <v>3</v>
      </c>
      <c r="H34" s="20">
        <f>SUM('David Joe'!U4)</f>
        <v>6</v>
      </c>
      <c r="I34" s="19">
        <f>SUM('David Joe'!V4)</f>
        <v>193.5</v>
      </c>
    </row>
    <row r="35" spans="1:9">
      <c r="A35" s="18">
        <v>13</v>
      </c>
      <c r="B35" s="18" t="s">
        <v>12</v>
      </c>
      <c r="C35" s="17" t="s">
        <v>81</v>
      </c>
      <c r="D35" s="20">
        <f>SUM('Philip Beekley'!Q4)</f>
        <v>4</v>
      </c>
      <c r="E35" s="20">
        <f>SUM('Philip Beekley'!R4)</f>
        <v>734</v>
      </c>
      <c r="F35" s="19">
        <f>SUM('Philip Beekley'!S4)</f>
        <v>183.5</v>
      </c>
      <c r="G35" s="20">
        <f>SUM('Philip Beekley'!T4)</f>
        <v>4</v>
      </c>
      <c r="H35" s="20">
        <f>SUM('Philip Beekley'!U4)</f>
        <v>9</v>
      </c>
      <c r="I35" s="19">
        <f>SUM('Philip Beekley'!V4)</f>
        <v>192.5</v>
      </c>
    </row>
    <row r="36" spans="1:9">
      <c r="A36" s="18">
        <v>14</v>
      </c>
      <c r="B36" s="18" t="s">
        <v>12</v>
      </c>
      <c r="C36" s="17" t="s">
        <v>51</v>
      </c>
      <c r="D36" s="20">
        <f>SUM('Robert Jackson'!Q5)</f>
        <v>8</v>
      </c>
      <c r="E36" s="20">
        <f>SUM('Robert Jackson'!R5)</f>
        <v>1481</v>
      </c>
      <c r="F36" s="19">
        <f>SUM('Robert Jackson'!S5)</f>
        <v>185.125</v>
      </c>
      <c r="G36" s="20">
        <f>SUM('Robert Jackson'!T5)</f>
        <v>9</v>
      </c>
      <c r="H36" s="20">
        <f>SUM('Robert Jackson'!U5)</f>
        <v>7</v>
      </c>
      <c r="I36" s="19">
        <f>SUM('Robert Jackson'!V5)</f>
        <v>192.125</v>
      </c>
    </row>
    <row r="37" spans="1:9">
      <c r="A37" s="18">
        <v>15</v>
      </c>
      <c r="B37" s="18" t="s">
        <v>12</v>
      </c>
      <c r="C37" s="40" t="s">
        <v>71</v>
      </c>
      <c r="D37" s="16">
        <f>SUM('Howard Wilson'!Q13)</f>
        <v>4</v>
      </c>
      <c r="E37" s="16">
        <f>SUM('Howard Wilson'!R13)</f>
        <v>712</v>
      </c>
      <c r="F37" s="15">
        <f>SUM('Howard Wilson'!S13)</f>
        <v>178</v>
      </c>
      <c r="G37" s="16">
        <f>SUM('Howard Wilson'!T13)</f>
        <v>8</v>
      </c>
      <c r="H37" s="16">
        <f>SUM('Howard Wilson'!U13)</f>
        <v>3</v>
      </c>
      <c r="I37" s="15">
        <f>SUM('Howard Wilson'!V13)</f>
        <v>181</v>
      </c>
    </row>
    <row r="38" spans="1:9">
      <c r="A38" s="18">
        <v>16</v>
      </c>
      <c r="B38" s="18" t="s">
        <v>12</v>
      </c>
      <c r="C38" s="17" t="s">
        <v>37</v>
      </c>
      <c r="D38" s="20">
        <f>SUM('Joe Yanez'!Q4)</f>
        <v>4</v>
      </c>
      <c r="E38" s="20">
        <f>SUM('Joe Yanez'!R4)</f>
        <v>694</v>
      </c>
      <c r="F38" s="19">
        <f>SUM('Joe Yanez'!S4)</f>
        <v>173.5</v>
      </c>
      <c r="G38" s="20">
        <f>SUM('Joe Yanez'!T4)</f>
        <v>4</v>
      </c>
      <c r="H38" s="20">
        <f>SUM('Joe Yanez'!U4)</f>
        <v>4</v>
      </c>
      <c r="I38" s="19">
        <f>SUM('Joe Yanez'!V4)</f>
        <v>177.5</v>
      </c>
    </row>
    <row r="39" spans="1:9">
      <c r="A39" s="18">
        <v>17</v>
      </c>
      <c r="B39" s="18" t="s">
        <v>12</v>
      </c>
      <c r="C39" s="40" t="s">
        <v>60</v>
      </c>
      <c r="D39" s="16">
        <f>SUM('BW Kennedy'!Q10)</f>
        <v>4</v>
      </c>
      <c r="E39" s="16">
        <f>SUM('BW Kennedy'!R10)</f>
        <v>693</v>
      </c>
      <c r="F39" s="15">
        <f>SUM('BW Kennedy'!S10)</f>
        <v>173.25</v>
      </c>
      <c r="G39" s="16">
        <f>SUM('BW Kennedy'!T10)</f>
        <v>1</v>
      </c>
      <c r="H39" s="16">
        <f>SUM('BW Kennedy'!U10)</f>
        <v>4</v>
      </c>
      <c r="I39" s="15">
        <f>SUM('BW Kennedy'!V10)</f>
        <v>177.25</v>
      </c>
    </row>
    <row r="41" spans="1:9">
      <c r="A41" s="10"/>
      <c r="B41" s="10"/>
      <c r="C41" s="10"/>
      <c r="D41" s="10"/>
      <c r="E41" s="10"/>
      <c r="F41" s="11"/>
      <c r="G41" s="11"/>
      <c r="H41" s="21"/>
      <c r="I41" s="11"/>
    </row>
    <row r="42" spans="1:9" ht="28.5">
      <c r="A42" s="63" t="s">
        <v>16</v>
      </c>
      <c r="B42" s="64"/>
      <c r="C42" s="64"/>
      <c r="D42" s="64"/>
      <c r="E42" s="64"/>
      <c r="F42" s="64"/>
      <c r="G42" s="64"/>
      <c r="H42" s="64"/>
      <c r="I42" s="64"/>
    </row>
    <row r="43" spans="1:9" ht="18.75">
      <c r="A43" s="65" t="s">
        <v>34</v>
      </c>
      <c r="B43" s="66"/>
      <c r="C43" s="66"/>
      <c r="D43" s="66"/>
      <c r="E43" s="66"/>
      <c r="F43" s="66"/>
      <c r="G43" s="66"/>
      <c r="H43" s="66"/>
      <c r="I43" s="66"/>
    </row>
    <row r="44" spans="1:9" ht="18">
      <c r="A44" s="10"/>
      <c r="B44" s="10"/>
      <c r="C44" s="10"/>
      <c r="D44" s="13"/>
      <c r="E44" s="10"/>
      <c r="F44" s="11"/>
      <c r="G44" s="11"/>
      <c r="H44" s="21"/>
      <c r="I44" s="11"/>
    </row>
    <row r="45" spans="1:9">
      <c r="A45" s="18" t="s">
        <v>0</v>
      </c>
      <c r="B45" s="18" t="s">
        <v>1</v>
      </c>
      <c r="C45" s="18" t="s">
        <v>2</v>
      </c>
      <c r="D45" s="18" t="s">
        <v>10</v>
      </c>
      <c r="E45" s="18" t="s">
        <v>7</v>
      </c>
      <c r="F45" s="19" t="s">
        <v>8</v>
      </c>
      <c r="G45" s="19" t="s">
        <v>30</v>
      </c>
      <c r="H45" s="20" t="s">
        <v>6</v>
      </c>
      <c r="I45" s="19" t="s">
        <v>9</v>
      </c>
    </row>
    <row r="46" spans="1:9">
      <c r="A46" s="14">
        <v>1</v>
      </c>
      <c r="B46" s="14" t="s">
        <v>32</v>
      </c>
      <c r="C46" s="40" t="s">
        <v>56</v>
      </c>
      <c r="D46" s="16">
        <f>SUM('Ken Osmond'!Q8)</f>
        <v>22</v>
      </c>
      <c r="E46" s="16">
        <f>SUM('Ken Osmond'!R8)</f>
        <v>3942</v>
      </c>
      <c r="F46" s="15">
        <f>SUM('Ken Osmond'!S8)</f>
        <v>179.18181818181819</v>
      </c>
      <c r="G46" s="16">
        <f>SUM('Ken Osmond'!T8)</f>
        <v>18</v>
      </c>
      <c r="H46" s="16">
        <f>SUM('Ken Osmond'!U8)</f>
        <v>51</v>
      </c>
      <c r="I46" s="15">
        <f>SUM('Ken Osmond'!V8)</f>
        <v>230.18181818181819</v>
      </c>
    </row>
    <row r="47" spans="1:9">
      <c r="A47" s="14">
        <v>2</v>
      </c>
      <c r="B47" s="14" t="s">
        <v>32</v>
      </c>
      <c r="C47" s="40" t="s">
        <v>59</v>
      </c>
      <c r="D47" s="16">
        <f>SUM('Gary Hicks'!Q8)</f>
        <v>22</v>
      </c>
      <c r="E47" s="16">
        <f>SUM('Gary Hicks'!R8)</f>
        <v>3714.0010000000002</v>
      </c>
      <c r="F47" s="15">
        <f>SUM('Gary Hicks'!S8)</f>
        <v>168.81822727272728</v>
      </c>
      <c r="G47" s="16">
        <f>SUM('Gary Hicks'!T8)</f>
        <v>14</v>
      </c>
      <c r="H47" s="16">
        <f>SUM('Gary Hicks'!U8)</f>
        <v>31</v>
      </c>
      <c r="I47" s="15">
        <f>SUM('Gary Hicks'!V8)</f>
        <v>199.81822727272728</v>
      </c>
    </row>
    <row r="48" spans="1:9">
      <c r="A48" s="59"/>
      <c r="B48" s="59"/>
      <c r="C48" s="60"/>
      <c r="D48" s="61"/>
      <c r="E48" s="61"/>
      <c r="F48" s="62"/>
      <c r="G48" s="61"/>
      <c r="H48" s="61"/>
      <c r="I48" s="62"/>
    </row>
    <row r="49" spans="1:9">
      <c r="A49" s="14">
        <v>2</v>
      </c>
      <c r="B49" s="14" t="s">
        <v>32</v>
      </c>
      <c r="C49" s="17" t="s">
        <v>37</v>
      </c>
      <c r="D49" s="20">
        <f>SUM('Joe Yanez'!Q13)</f>
        <v>16</v>
      </c>
      <c r="E49" s="20">
        <f>SUM('Joe Yanez'!R13)</f>
        <v>2884</v>
      </c>
      <c r="F49" s="19">
        <f>SUM('Joe Yanez'!S13)</f>
        <v>180.25</v>
      </c>
      <c r="G49" s="20">
        <f>SUM('Joe Yanez'!T13)</f>
        <v>5</v>
      </c>
      <c r="H49" s="20">
        <f>SUM('Joe Yanez'!U13)</f>
        <v>34</v>
      </c>
      <c r="I49" s="19">
        <f>SUM('Joe Yanez'!V13)</f>
        <v>214.25</v>
      </c>
    </row>
    <row r="50" spans="1:9">
      <c r="A50" s="14">
        <v>3</v>
      </c>
      <c r="B50" s="14" t="s">
        <v>32</v>
      </c>
      <c r="C50" s="40" t="s">
        <v>57</v>
      </c>
      <c r="D50" s="16">
        <f>SUM('Jerry Willeford'!Q6)</f>
        <v>14</v>
      </c>
      <c r="E50" s="16">
        <f>SUM('Jerry Willeford'!R6)</f>
        <v>2502.0010000000002</v>
      </c>
      <c r="F50" s="15">
        <f>SUM('Jerry Willeford'!S6)</f>
        <v>178.71435714285715</v>
      </c>
      <c r="G50" s="16">
        <f>SUM('Jerry Willeford'!T6)</f>
        <v>18</v>
      </c>
      <c r="H50" s="16">
        <f>SUM('Jerry Willeford'!U6)</f>
        <v>35</v>
      </c>
      <c r="I50" s="15">
        <f>SUM('Jerry Willeford'!V6)</f>
        <v>213.71435714285715</v>
      </c>
    </row>
    <row r="51" spans="1:9">
      <c r="A51" s="14">
        <v>4</v>
      </c>
      <c r="B51" s="14" t="s">
        <v>32</v>
      </c>
      <c r="C51" s="40" t="s">
        <v>62</v>
      </c>
      <c r="D51" s="16">
        <f>SUM('Darryl Crawford'!Q5)</f>
        <v>8</v>
      </c>
      <c r="E51" s="16">
        <f>SUM('Darryl Crawford'!R5)</f>
        <v>1414</v>
      </c>
      <c r="F51" s="15">
        <f>SUM('Darryl Crawford'!S5)</f>
        <v>176.75</v>
      </c>
      <c r="G51" s="16">
        <f>SUM('Darryl Crawford'!T5)</f>
        <v>4</v>
      </c>
      <c r="H51" s="16">
        <f>SUM('Darryl Crawford'!U5)</f>
        <v>18</v>
      </c>
      <c r="I51" s="15">
        <f>SUM('Darryl Crawford'!V5)</f>
        <v>194.75</v>
      </c>
    </row>
    <row r="52" spans="1:9">
      <c r="A52" s="14">
        <v>5</v>
      </c>
      <c r="B52" s="14" t="s">
        <v>32</v>
      </c>
      <c r="C52" s="40" t="s">
        <v>63</v>
      </c>
      <c r="D52" s="16">
        <f>SUM('David Crawford'!Q5)</f>
        <v>8</v>
      </c>
      <c r="E52" s="16">
        <f>SUM('David Crawford'!R5)</f>
        <v>1408</v>
      </c>
      <c r="F52" s="15">
        <f>SUM('David Crawford'!S5)</f>
        <v>176</v>
      </c>
      <c r="G52" s="16">
        <f>SUM('David Crawford'!T5)</f>
        <v>5</v>
      </c>
      <c r="H52" s="16">
        <f>SUM('David Crawford'!U5)</f>
        <v>15</v>
      </c>
      <c r="I52" s="15">
        <f>SUM('David Crawford'!V5)</f>
        <v>191</v>
      </c>
    </row>
    <row r="53" spans="1:9">
      <c r="A53" s="14">
        <v>6</v>
      </c>
      <c r="B53" s="14" t="s">
        <v>32</v>
      </c>
      <c r="C53" s="38" t="s">
        <v>38</v>
      </c>
      <c r="D53" s="16">
        <f>SUM('Gerry Rodriguez'!Q4)</f>
        <v>4</v>
      </c>
      <c r="E53" s="16">
        <f>SUM('Gerry Rodriguez'!R4)</f>
        <v>717</v>
      </c>
      <c r="F53" s="15">
        <f>SUM('Gerry Rodriguez'!S4)</f>
        <v>179.25</v>
      </c>
      <c r="G53" s="16">
        <f>SUM('Gerry Rodriguez'!T4)</f>
        <v>2</v>
      </c>
      <c r="H53" s="16">
        <f>SUM('Gerry Rodriguez'!U4)</f>
        <v>5</v>
      </c>
      <c r="I53" s="15">
        <f>SUM('Gerry Rodriguez'!V4)</f>
        <v>184.25</v>
      </c>
    </row>
    <row r="54" spans="1:9">
      <c r="A54" s="14">
        <v>7</v>
      </c>
      <c r="B54" s="14" t="s">
        <v>32</v>
      </c>
      <c r="C54" s="40" t="s">
        <v>82</v>
      </c>
      <c r="D54" s="16">
        <f>SUM('Brian Vincent'!Q4)</f>
        <v>4</v>
      </c>
      <c r="E54" s="16">
        <f>SUM('Brian Vincent'!R4)</f>
        <v>707</v>
      </c>
      <c r="F54" s="15">
        <f>SUM('Brian Vincent'!S4)</f>
        <v>176.75</v>
      </c>
      <c r="G54" s="16">
        <f>SUM('Brian Vincent'!T4)</f>
        <v>4</v>
      </c>
      <c r="H54" s="16">
        <f>SUM('Brian Vincent'!U4)</f>
        <v>4</v>
      </c>
      <c r="I54" s="15">
        <f>SUM('Brian Vincent'!V4)</f>
        <v>180.75</v>
      </c>
    </row>
    <row r="55" spans="1:9">
      <c r="A55" s="14">
        <v>9</v>
      </c>
      <c r="B55" s="14" t="s">
        <v>32</v>
      </c>
      <c r="C55" s="40" t="s">
        <v>79</v>
      </c>
      <c r="D55" s="16">
        <f>SUM('Bob Benavidez'!Q5)</f>
        <v>8</v>
      </c>
      <c r="E55" s="16">
        <f>SUM('Bob Benavidez'!R5)</f>
        <v>1362</v>
      </c>
      <c r="F55" s="15">
        <f>SUM('Bob Benavidez'!S5)</f>
        <v>170.25</v>
      </c>
      <c r="G55" s="16">
        <f>SUM('Bob Benavidez'!T5)</f>
        <v>3</v>
      </c>
      <c r="H55" s="16">
        <f>SUM('Bob Benavidez'!U5)</f>
        <v>10</v>
      </c>
      <c r="I55" s="15">
        <f>SUM('Bob Benavidez'!V5)</f>
        <v>180.25</v>
      </c>
    </row>
    <row r="56" spans="1:9">
      <c r="A56" s="14">
        <v>10</v>
      </c>
      <c r="B56" s="14" t="s">
        <v>32</v>
      </c>
      <c r="C56" s="40" t="s">
        <v>58</v>
      </c>
      <c r="D56" s="16">
        <f>SUM('Zack Turner'!Q4)</f>
        <v>4</v>
      </c>
      <c r="E56" s="16">
        <f>SUM('Zack Turner'!R4)</f>
        <v>698</v>
      </c>
      <c r="F56" s="15">
        <f>SUM('Zack Turner'!S4)</f>
        <v>174.5</v>
      </c>
      <c r="G56" s="16">
        <f>SUM('Zack Turner'!T4)</f>
        <v>3</v>
      </c>
      <c r="H56" s="16">
        <f>SUM('Zack Turner'!U4)</f>
        <v>3</v>
      </c>
      <c r="I56" s="15">
        <f>SUM('Zack Turner'!V4)</f>
        <v>177.5</v>
      </c>
    </row>
    <row r="57" spans="1:9">
      <c r="A57" s="14">
        <v>11</v>
      </c>
      <c r="B57" s="14" t="s">
        <v>32</v>
      </c>
      <c r="C57" s="40" t="s">
        <v>60</v>
      </c>
      <c r="D57" s="16">
        <f>SUM('BW Kennedy'!Q4)</f>
        <v>4</v>
      </c>
      <c r="E57" s="16">
        <f>SUM('BW Kennedy'!R4)</f>
        <v>604</v>
      </c>
      <c r="F57" s="15">
        <f>SUM('BW Kennedy'!S4)</f>
        <v>151</v>
      </c>
      <c r="G57" s="16">
        <f>SUM('BW Kennedy'!T4)</f>
        <v>1</v>
      </c>
      <c r="H57" s="16">
        <f>SUM('BW Kennedy'!U4)</f>
        <v>2</v>
      </c>
      <c r="I57" s="15">
        <f>SUM('BW Kennedy'!V4)</f>
        <v>153</v>
      </c>
    </row>
    <row r="58" spans="1:9">
      <c r="A58" s="14">
        <v>12</v>
      </c>
      <c r="B58" s="14" t="s">
        <v>32</v>
      </c>
      <c r="C58" s="40" t="s">
        <v>61</v>
      </c>
      <c r="D58" s="16">
        <f>SUM('David Strother'!Q4)</f>
        <v>4</v>
      </c>
      <c r="E58" s="16">
        <f>SUM('David Strother'!R4)</f>
        <v>490</v>
      </c>
      <c r="F58" s="15">
        <f>SUM('David Strother'!S4)</f>
        <v>122.5</v>
      </c>
      <c r="G58" s="16">
        <f>SUM('David Strother'!T4)</f>
        <v>1</v>
      </c>
      <c r="H58" s="16">
        <f>SUM('David Strother'!U4)</f>
        <v>2</v>
      </c>
      <c r="I58" s="15">
        <f>SUM('David Strother'!V4)</f>
        <v>124.5</v>
      </c>
    </row>
    <row r="60" spans="1:9">
      <c r="A60" s="10"/>
      <c r="B60" s="10"/>
      <c r="C60" s="10"/>
      <c r="D60" s="10"/>
      <c r="E60" s="10"/>
      <c r="F60" s="11"/>
      <c r="G60" s="11"/>
      <c r="H60" s="21"/>
      <c r="I60" s="11"/>
    </row>
    <row r="61" spans="1:9" ht="28.5">
      <c r="A61" s="63" t="s">
        <v>17</v>
      </c>
      <c r="B61" s="64"/>
      <c r="C61" s="64"/>
      <c r="D61" s="64"/>
      <c r="E61" s="64"/>
      <c r="F61" s="64"/>
      <c r="G61" s="64"/>
      <c r="H61" s="64"/>
      <c r="I61" s="64"/>
    </row>
    <row r="62" spans="1:9" ht="18.75">
      <c r="A62" s="65" t="s">
        <v>34</v>
      </c>
      <c r="B62" s="66"/>
      <c r="C62" s="66"/>
      <c r="D62" s="66"/>
      <c r="E62" s="66"/>
      <c r="F62" s="66"/>
      <c r="G62" s="66"/>
      <c r="H62" s="66"/>
      <c r="I62" s="66"/>
    </row>
    <row r="63" spans="1:9">
      <c r="A63" s="10"/>
      <c r="B63" s="10"/>
      <c r="C63" s="10"/>
      <c r="D63" s="10"/>
      <c r="E63" s="10"/>
      <c r="F63" s="11"/>
      <c r="G63" s="11"/>
      <c r="H63" s="21"/>
      <c r="I63" s="11"/>
    </row>
    <row r="64" spans="1:9">
      <c r="A64" s="18" t="s">
        <v>0</v>
      </c>
      <c r="B64" s="18" t="s">
        <v>1</v>
      </c>
      <c r="C64" s="18" t="s">
        <v>2</v>
      </c>
      <c r="D64" s="18" t="s">
        <v>10</v>
      </c>
      <c r="E64" s="18" t="s">
        <v>7</v>
      </c>
      <c r="F64" s="19" t="s">
        <v>8</v>
      </c>
      <c r="G64" s="19" t="s">
        <v>30</v>
      </c>
      <c r="H64" s="20" t="s">
        <v>6</v>
      </c>
      <c r="I64" s="19" t="s">
        <v>9</v>
      </c>
    </row>
    <row r="65" spans="1:9">
      <c r="A65" s="14">
        <v>1</v>
      </c>
      <c r="B65" s="14" t="s">
        <v>64</v>
      </c>
      <c r="C65" s="40" t="s">
        <v>76</v>
      </c>
      <c r="D65" s="16">
        <f>SUM('Scott Jackson'!Q5)</f>
        <v>10</v>
      </c>
      <c r="E65" s="16">
        <f>SUM('Scott Jackson'!R5)</f>
        <v>1918</v>
      </c>
      <c r="F65" s="15">
        <f>SUM('Scott Jackson'!S5)</f>
        <v>191.8</v>
      </c>
      <c r="G65" s="16">
        <f>SUM('Scott Jackson'!T5)</f>
        <v>29</v>
      </c>
      <c r="H65" s="16">
        <f>SUM('Scott Jackson'!U5)</f>
        <v>41</v>
      </c>
      <c r="I65" s="15">
        <f>SUM('Scott Jackson'!V5)</f>
        <v>232.8</v>
      </c>
    </row>
    <row r="66" spans="1:9">
      <c r="A66" s="14">
        <v>2</v>
      </c>
      <c r="B66" s="14" t="s">
        <v>64</v>
      </c>
      <c r="C66" s="40" t="s">
        <v>66</v>
      </c>
      <c r="D66" s="16">
        <f>SUM('Ronald Herring'!Q7)</f>
        <v>18</v>
      </c>
      <c r="E66" s="16">
        <f>SUM('Ronald Herring'!R7)</f>
        <v>3370.0039999999999</v>
      </c>
      <c r="F66" s="15">
        <f>SUM('Ronald Herring'!S7)</f>
        <v>187.22244444444445</v>
      </c>
      <c r="G66" s="16">
        <f>SUM('Ronald Herring'!T7)</f>
        <v>32</v>
      </c>
      <c r="H66" s="16">
        <f>SUM('Ronald Herring'!U7)</f>
        <v>29</v>
      </c>
      <c r="I66" s="15">
        <f>SUM('Ronald Herring'!V7)</f>
        <v>216.22244444444445</v>
      </c>
    </row>
    <row r="67" spans="1:9">
      <c r="A67" s="14">
        <v>3</v>
      </c>
      <c r="B67" s="14" t="s">
        <v>64</v>
      </c>
      <c r="C67" s="40" t="s">
        <v>68</v>
      </c>
      <c r="D67" s="16">
        <f>SUM('Jerry Coor'!Q6)</f>
        <v>14</v>
      </c>
      <c r="E67" s="16">
        <f>SUM('Jerry Coor'!R6)</f>
        <v>2588.0010000000002</v>
      </c>
      <c r="F67" s="15">
        <f>SUM('Jerry Coor'!S6)</f>
        <v>184.85721428571429</v>
      </c>
      <c r="G67" s="16">
        <f>SUM('Jerry Coor'!T6)</f>
        <v>17</v>
      </c>
      <c r="H67" s="16">
        <f>SUM('Jerry Coor'!U6)</f>
        <v>28</v>
      </c>
      <c r="I67" s="15">
        <f>SUM('Jerry Coor'!V6)</f>
        <v>212.85721428571429</v>
      </c>
    </row>
    <row r="68" spans="1:9">
      <c r="A68" s="14">
        <v>4</v>
      </c>
      <c r="B68" s="14" t="s">
        <v>64</v>
      </c>
      <c r="C68" s="40" t="s">
        <v>67</v>
      </c>
      <c r="D68" s="16">
        <f>SUM('Darren Krumwiede'!Q7)</f>
        <v>18</v>
      </c>
      <c r="E68" s="16">
        <f>SUM('Darren Krumwiede'!R7)</f>
        <v>3312.0010000000002</v>
      </c>
      <c r="F68" s="15">
        <f>SUM('Darren Krumwiede'!S7)</f>
        <v>184.00005555555558</v>
      </c>
      <c r="G68" s="16">
        <f>SUM('Darren Krumwiede'!T7)</f>
        <v>21</v>
      </c>
      <c r="H68" s="16">
        <f>SUM('Darren Krumwiede'!U7)</f>
        <v>22</v>
      </c>
      <c r="I68" s="15">
        <f>SUM('Darren Krumwiede'!V7)</f>
        <v>206.00005555555558</v>
      </c>
    </row>
    <row r="69" spans="1:9">
      <c r="A69" s="14">
        <v>5</v>
      </c>
      <c r="B69" s="14" t="s">
        <v>64</v>
      </c>
      <c r="C69" s="17" t="s">
        <v>40</v>
      </c>
      <c r="D69" s="20">
        <f>SUM('Brady Riley'!Q12)</f>
        <v>4</v>
      </c>
      <c r="E69" s="20">
        <f>SUM('Brady Riley'!R12)</f>
        <v>763</v>
      </c>
      <c r="F69" s="19">
        <f>SUM('Brady Riley'!S12)</f>
        <v>190.75</v>
      </c>
      <c r="G69" s="20">
        <f>SUM('Brady Riley'!T12)</f>
        <v>5</v>
      </c>
      <c r="H69" s="20">
        <f>SUM('Brady Riley'!U12)</f>
        <v>13</v>
      </c>
      <c r="I69" s="19">
        <f>SUM('Brady Riley'!V12)</f>
        <v>203.75</v>
      </c>
    </row>
    <row r="70" spans="1:9">
      <c r="A70" s="14">
        <v>6</v>
      </c>
      <c r="B70" s="14" t="s">
        <v>64</v>
      </c>
      <c r="C70" s="40" t="s">
        <v>57</v>
      </c>
      <c r="D70" s="16">
        <f>SUM('Jerry Willeford'!Q12)</f>
        <v>4</v>
      </c>
      <c r="E70" s="16">
        <f>SUM('Jerry Willeford'!R12)</f>
        <v>751</v>
      </c>
      <c r="F70" s="15">
        <f>SUM('Jerry Willeford'!S12)</f>
        <v>187.75</v>
      </c>
      <c r="G70" s="16">
        <f>SUM('Jerry Willeford'!T12)</f>
        <v>8</v>
      </c>
      <c r="H70" s="16">
        <f>SUM('Jerry Willeford'!U12)</f>
        <v>4</v>
      </c>
      <c r="I70" s="15">
        <f>SUM('Jerry Willeford'!V12)</f>
        <v>191.75</v>
      </c>
    </row>
    <row r="71" spans="1:9">
      <c r="A71" s="14">
        <v>7</v>
      </c>
      <c r="B71" s="14" t="s">
        <v>64</v>
      </c>
      <c r="C71" s="40" t="s">
        <v>69</v>
      </c>
      <c r="D71" s="16">
        <f>SUM('Wayne Argence'!Q5)</f>
        <v>8</v>
      </c>
      <c r="E71" s="16">
        <f>SUM('Wayne Argence'!R5)</f>
        <v>1395</v>
      </c>
      <c r="F71" s="15">
        <f>SUM('Wayne Argence'!S5)</f>
        <v>174.375</v>
      </c>
      <c r="G71" s="16">
        <f>SUM('Wayne Argence'!T5)</f>
        <v>5</v>
      </c>
      <c r="H71" s="16">
        <f>SUM('Wayne Argence'!U5)</f>
        <v>9</v>
      </c>
      <c r="I71" s="15">
        <f>SUM('Wayne Argence'!V5)</f>
        <v>183.375</v>
      </c>
    </row>
    <row r="72" spans="1:9">
      <c r="A72" s="14">
        <v>8</v>
      </c>
      <c r="B72" s="14" t="s">
        <v>64</v>
      </c>
      <c r="C72" s="45" t="s">
        <v>78</v>
      </c>
      <c r="D72" s="16">
        <f>SUM('Luis Ordorica'!Q4)</f>
        <v>4</v>
      </c>
      <c r="E72" s="16">
        <f>SUM('Luis Ordorica'!R4)</f>
        <v>702</v>
      </c>
      <c r="F72" s="15">
        <f>SUM('Luis Ordorica'!S4)</f>
        <v>175.5</v>
      </c>
      <c r="G72" s="16">
        <f>SUM('Luis Ordorica'!T4)</f>
        <v>2</v>
      </c>
      <c r="H72" s="16">
        <f>SUM('Luis Ordorica'!U4)</f>
        <v>5</v>
      </c>
      <c r="I72" s="15">
        <f>SUM('Luis Ordorica'!V4)</f>
        <v>180.5</v>
      </c>
    </row>
    <row r="73" spans="1:9">
      <c r="A73" s="14">
        <v>9</v>
      </c>
      <c r="B73" s="14" t="s">
        <v>64</v>
      </c>
      <c r="C73" s="40" t="s">
        <v>84</v>
      </c>
      <c r="D73" s="16">
        <f>SUM('Steve Hope'!Q4)</f>
        <v>4</v>
      </c>
      <c r="E73" s="16">
        <f>SUM('Steve Hope'!R4)</f>
        <v>654</v>
      </c>
      <c r="F73" s="15">
        <f>SUM('Steve Hope'!S4)</f>
        <v>163.5</v>
      </c>
      <c r="G73" s="16">
        <f>SUM('Steve Hope'!T4)</f>
        <v>1</v>
      </c>
      <c r="H73" s="16">
        <f>SUM('Steve Hope'!U4)</f>
        <v>2</v>
      </c>
      <c r="I73" s="15">
        <f>SUM('Steve Hope'!V4)</f>
        <v>165.5</v>
      </c>
    </row>
    <row r="74" spans="1:9">
      <c r="C74" s="17"/>
    </row>
    <row r="75" spans="1:9">
      <c r="A75" s="10"/>
      <c r="B75" s="10"/>
      <c r="C75" s="10"/>
      <c r="D75" s="10"/>
      <c r="E75" s="10"/>
      <c r="F75" s="11"/>
      <c r="G75" s="11"/>
      <c r="H75" s="21"/>
      <c r="I75" s="11"/>
    </row>
    <row r="76" spans="1:9" ht="28.5">
      <c r="A76" s="63" t="s">
        <v>18</v>
      </c>
      <c r="B76" s="64"/>
      <c r="C76" s="64"/>
      <c r="D76" s="64"/>
      <c r="E76" s="64"/>
      <c r="F76" s="64"/>
      <c r="G76" s="64"/>
      <c r="H76" s="64"/>
      <c r="I76" s="64"/>
    </row>
    <row r="77" spans="1:9" ht="18.75">
      <c r="A77" s="65" t="s">
        <v>34</v>
      </c>
      <c r="B77" s="66"/>
      <c r="C77" s="66"/>
      <c r="D77" s="66"/>
      <c r="E77" s="66"/>
      <c r="F77" s="66"/>
      <c r="G77" s="66"/>
      <c r="H77" s="66"/>
      <c r="I77" s="66"/>
    </row>
    <row r="78" spans="1:9">
      <c r="A78" s="10"/>
      <c r="B78" s="10"/>
      <c r="C78" s="10"/>
      <c r="D78" s="10"/>
      <c r="E78" s="10"/>
      <c r="F78" s="11"/>
      <c r="G78" s="11"/>
      <c r="H78" s="21"/>
      <c r="I78" s="11"/>
    </row>
    <row r="79" spans="1:9">
      <c r="A79" s="18" t="s">
        <v>0</v>
      </c>
      <c r="B79" s="18" t="s">
        <v>1</v>
      </c>
      <c r="C79" s="18" t="s">
        <v>2</v>
      </c>
      <c r="D79" s="18" t="s">
        <v>10</v>
      </c>
      <c r="E79" s="18" t="s">
        <v>7</v>
      </c>
      <c r="F79" s="19" t="s">
        <v>8</v>
      </c>
      <c r="G79" s="19" t="s">
        <v>30</v>
      </c>
      <c r="H79" s="20" t="s">
        <v>6</v>
      </c>
      <c r="I79" s="19" t="s">
        <v>9</v>
      </c>
    </row>
    <row r="80" spans="1:9">
      <c r="A80" s="14">
        <v>1</v>
      </c>
      <c r="B80" s="14" t="s">
        <v>70</v>
      </c>
      <c r="C80" s="40" t="s">
        <v>71</v>
      </c>
      <c r="D80" s="16">
        <f>SUM('Howard Wilson'!Q7)</f>
        <v>18</v>
      </c>
      <c r="E80" s="16">
        <f>SUM('Howard Wilson'!R7)</f>
        <v>3272</v>
      </c>
      <c r="F80" s="15">
        <f>SUM('Howard Wilson'!S7)</f>
        <v>181.77777777777777</v>
      </c>
      <c r="G80" s="16">
        <f>SUM('Howard Wilson'!T7)</f>
        <v>13</v>
      </c>
      <c r="H80" s="16">
        <f>SUM('Howard Wilson'!U7)</f>
        <v>43</v>
      </c>
      <c r="I80" s="15">
        <f>SUM('Howard Wilson'!V7)</f>
        <v>224.77777777777777</v>
      </c>
    </row>
    <row r="81" spans="1:9">
      <c r="A81" s="14">
        <v>2</v>
      </c>
      <c r="B81" s="14" t="s">
        <v>70</v>
      </c>
      <c r="C81" s="40" t="s">
        <v>72</v>
      </c>
      <c r="D81" s="16">
        <f>SUM('Jerry Shelton'!Q6)</f>
        <v>14</v>
      </c>
      <c r="E81" s="16">
        <f>SUM('Jerry Shelton'!R6)</f>
        <v>2550</v>
      </c>
      <c r="F81" s="15">
        <f>SUM('Jerry Shelton'!S6)</f>
        <v>182.14285714285714</v>
      </c>
      <c r="G81" s="16">
        <f>SUM('Jerry Shelton'!T6)</f>
        <v>13</v>
      </c>
      <c r="H81" s="16">
        <f>SUM('Jerry Shelton'!U6)</f>
        <v>38</v>
      </c>
      <c r="I81" s="15">
        <f>SUM('Jerry Shelton'!V6)</f>
        <v>220.14285714285714</v>
      </c>
    </row>
    <row r="82" spans="1:9">
      <c r="A82" s="14">
        <v>3</v>
      </c>
      <c r="B82" s="14" t="s">
        <v>70</v>
      </c>
      <c r="C82" s="40" t="s">
        <v>75</v>
      </c>
      <c r="D82" s="16">
        <f>SUM('Mark Zachman'!Q5)</f>
        <v>8</v>
      </c>
      <c r="E82" s="16">
        <f>SUM('Mark Zachman'!R5)</f>
        <v>1456</v>
      </c>
      <c r="F82" s="15">
        <f>SUM('Mark Zachman'!S5)</f>
        <v>182</v>
      </c>
      <c r="G82" s="16">
        <f>SUM('Mark Zachman'!T5)</f>
        <v>6</v>
      </c>
      <c r="H82" s="16">
        <f>SUM('Mark Zachman'!U5)</f>
        <v>10</v>
      </c>
      <c r="I82" s="15">
        <f>SUM('Mark Zachman'!V5)</f>
        <v>192</v>
      </c>
    </row>
    <row r="83" spans="1:9">
      <c r="A83" s="14">
        <v>4</v>
      </c>
      <c r="B83" s="14" t="s">
        <v>70</v>
      </c>
      <c r="C83" s="40" t="s">
        <v>73</v>
      </c>
      <c r="D83" s="16">
        <f>SUM('Tony Carruth'!Q6)</f>
        <v>14</v>
      </c>
      <c r="E83" s="16">
        <f>SUM('Tony Carruth'!R6)</f>
        <v>2461.0010000000002</v>
      </c>
      <c r="F83" s="15">
        <f>SUM('Tony Carruth'!S6)</f>
        <v>175.78578571428574</v>
      </c>
      <c r="G83" s="16">
        <f>SUM('Tony Carruth'!T6)</f>
        <v>13</v>
      </c>
      <c r="H83" s="16">
        <f>SUM('Tony Carruth'!U6)</f>
        <v>11</v>
      </c>
      <c r="I83" s="15">
        <f>SUM('Tony Carruth'!V6)</f>
        <v>186.78578571428574</v>
      </c>
    </row>
    <row r="84" spans="1:9">
      <c r="A84" s="14">
        <v>5</v>
      </c>
      <c r="B84" s="14" t="s">
        <v>70</v>
      </c>
      <c r="C84" s="40" t="s">
        <v>85</v>
      </c>
      <c r="D84" s="16">
        <f>SUM('Ken Patton'!Q4)</f>
        <v>4</v>
      </c>
      <c r="E84" s="16">
        <f>SUM('Ken Patton'!R4)</f>
        <v>703</v>
      </c>
      <c r="F84" s="15">
        <f>SUM('Ken Patton'!S4)</f>
        <v>175.75</v>
      </c>
      <c r="G84" s="16">
        <f>SUM('Ken Patton'!T4)</f>
        <v>2</v>
      </c>
      <c r="H84" s="16">
        <f>SUM('Ken Patton'!U4)</f>
        <v>3</v>
      </c>
      <c r="I84" s="15">
        <f>SUM('Ken Patton'!V4)</f>
        <v>178.75</v>
      </c>
    </row>
    <row r="85" spans="1:9">
      <c r="A85" s="14">
        <v>6</v>
      </c>
      <c r="B85" s="14" t="s">
        <v>70</v>
      </c>
      <c r="C85" s="40" t="s">
        <v>86</v>
      </c>
      <c r="D85" s="16">
        <f>SUM('Chris Bissette'!Q4)</f>
        <v>4</v>
      </c>
      <c r="E85" s="16">
        <f>SUM('Chris Bissette'!R4)</f>
        <v>670</v>
      </c>
      <c r="F85" s="15">
        <f>SUM('Chris Bissette'!S4)</f>
        <v>167.5</v>
      </c>
      <c r="G85" s="16">
        <f>SUM('Chris Bissette'!T4)</f>
        <v>2</v>
      </c>
      <c r="H85" s="16">
        <f>SUM('Chris Bissette'!U4)</f>
        <v>2</v>
      </c>
      <c r="I85" s="15">
        <f>SUM('Chris Bissette'!V4)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C6:C12 C56:C58 C36:C37 C73 C22 C24:C34" name="Range1_9_1_1"/>
    <protectedRange algorithmName="SHA-512" hashValue="ON39YdpmFHfN9f47KpiRvqrKx0V9+erV1CNkpWzYhW/Qyc6aT8rEyCrvauWSYGZK2ia3o7vd3akF07acHAFpOA==" saltValue="yVW9XmDwTqEnmpSGai0KYg==" spinCount="100000" sqref="C74" name="Range1_7_3"/>
  </protectedRanges>
  <sortState xmlns:xlrd2="http://schemas.microsoft.com/office/spreadsheetml/2017/richdata2" ref="C80:I85">
    <sortCondition descending="1" ref="I80:I85"/>
  </sortState>
  <mergeCells count="10">
    <mergeCell ref="A61:I61"/>
    <mergeCell ref="A62:I62"/>
    <mergeCell ref="A76:I76"/>
    <mergeCell ref="A77:I77"/>
    <mergeCell ref="A2:I2"/>
    <mergeCell ref="A3:I3"/>
    <mergeCell ref="A18:I18"/>
    <mergeCell ref="A19:I19"/>
    <mergeCell ref="A42:I42"/>
    <mergeCell ref="A43:I43"/>
  </mergeCells>
  <hyperlinks>
    <hyperlink ref="C53" location="'Gerry Rodriguez'!A1" display="Gerry Rodriguez" xr:uid="{099463A6-F892-4C32-9A08-F62DAE369A16}"/>
    <hyperlink ref="C38" location="'Joe Yanez'!A1" display="Joe Yanez" xr:uid="{4FF2E665-96D8-4314-A6C9-68F621CE12CE}"/>
    <hyperlink ref="C6" location="'Brady Riley'!A1" display="Brady Riley" xr:uid="{0817EA8A-ADF8-4095-AF39-62BCC819F271}"/>
    <hyperlink ref="C7" location="'Curtis Jenkins'!A1" display="Curtis Jenkins" xr:uid="{1E95B6B6-FC51-406A-9667-95FA663C0005}"/>
    <hyperlink ref="C14" location="'Tommy Fort'!A1" display="Tommy Fort" xr:uid="{EBAF1B86-B66C-4890-B10B-70FA9E8AED90}"/>
    <hyperlink ref="C8" location="'Allen Wood'!A1" display="Allen Wood" xr:uid="{0F00B85F-4485-4952-A212-F8E936C7BEDA}"/>
    <hyperlink ref="C10" location="'Hubert Kelsheimer'!A1" display="Hubert Kelsheimer" xr:uid="{36B69AAD-1193-404F-9709-D5173E0C7140}"/>
    <hyperlink ref="C11" location="'Glen Dickson'!A1" display="Geln Dickson" xr:uid="{70191753-7B1D-4EE2-90E4-0BC726CBBB90}"/>
    <hyperlink ref="C15" location="'David Ellwood'!A1" display="David Ellwood" xr:uid="{D15FBBEA-D3A9-4F49-9996-60FAB0C4A12B}"/>
    <hyperlink ref="C24" location="'Jesse Zwiebel'!A1" display="Jesse Zwiebel" xr:uid="{23557C35-3522-42AD-911F-19C7CF041506}"/>
    <hyperlink ref="C36" location="'Robert Jackson'!A1" display="Robert Jackson" xr:uid="{0FE6247D-F7DD-4681-A758-504EA747BE4A}"/>
    <hyperlink ref="C30" location="'Ronald Borden'!A1" display="Ronald Borden" xr:uid="{EA1FA490-3DDF-48C8-9E31-616B9729826A}"/>
    <hyperlink ref="C32" location="'James Braddy'!A1" display="James Braddy" xr:uid="{B916843D-BFD6-4F51-ACF3-9D319CE3C8AE}"/>
    <hyperlink ref="C33" location="'Dennis Cahill'!A1" display="Dennis Cahill" xr:uid="{3D31BB35-F222-4973-98FB-4F173A97DD31}"/>
    <hyperlink ref="C29" location="'Claudia Escoto'!A1" display="Claudia Escoto" xr:uid="{09284483-C044-422C-9F9C-D0A246BF9F89}"/>
    <hyperlink ref="C46" location="'Ken Osmond'!A1" display="Ken Osmond" xr:uid="{BB639D99-F4FD-4640-8E94-84596A3D4A74}"/>
    <hyperlink ref="C50" location="'Jerry Willeford'!A1" display="Jerry Willeford" xr:uid="{C15F39E3-9D5F-4B70-A9A1-5F1DBF7E47F5}"/>
    <hyperlink ref="C56" location="'Zack Turner'!A1" display="Zach Turner" xr:uid="{57DC7A44-FA66-4F8E-B5B1-EF36C01C434F}"/>
    <hyperlink ref="C57" location="'BW Kennedy'!A1" display="BW Kennedy" xr:uid="{963659B4-742F-4751-9CB5-7E23682EB1A3}"/>
    <hyperlink ref="C58" location="'David Strother'!A1" display="David Strother" xr:uid="{562A9F02-6A89-44E1-86DA-F8C0670B0658}"/>
    <hyperlink ref="C51" location="'Darryl Crawford'!A1" display="Darryl Crawford" xr:uid="{E3996986-206F-455F-AB07-A4ED9FDDCEB7}"/>
    <hyperlink ref="C52" location="'David Crawford'!A1" display="David Crawford" xr:uid="{579CB16E-C190-42CF-B967-AECE9E2BA257}"/>
    <hyperlink ref="C70" location="'Jerry Willeford'!A1" display="Jerry Willeford" xr:uid="{560D5318-9C4C-415E-9B16-16564E7177F6}"/>
    <hyperlink ref="C66" location="'Ronald Herring'!A1" display="Ronald Herring" xr:uid="{5C598D28-AEFE-4CA0-9FA7-30566B60D35B}"/>
    <hyperlink ref="C68" location="'Darren Krumwiede'!A1" display="Darren Krumwiede" xr:uid="{23B4CA7E-A940-4033-9B02-7CE8CEF1A2ED}"/>
    <hyperlink ref="C67" location="'Jerry Coor'!A1" display="Jerry Coor" xr:uid="{F3F2ED90-67ED-4641-9CD1-DCA4FEC04A86}"/>
    <hyperlink ref="C71" location="'Wayne Argence'!A1" display="Wayne Argence" xr:uid="{077BABC9-123D-4C87-9746-ECE740287875}"/>
    <hyperlink ref="C80" location="'Howard Wilson'!A1" display="Howard Wilson" xr:uid="{0A5AC97B-FC36-470E-AABA-902D8978A689}"/>
    <hyperlink ref="C81" location="'Jerry Shelton'!A1" display="Jerry Shelton" xr:uid="{46886086-D80F-4831-A535-F9D124EC2C0C}"/>
    <hyperlink ref="C83" location="'Tony Carruth'!A1" display="Tony Carruth" xr:uid="{9EC40078-47A2-4C72-8563-B27E79E3B25C}"/>
    <hyperlink ref="C82" location="'Mark Zachman'!A1" display="Mark Zackman" xr:uid="{B520AC03-828E-4B73-B467-265BAFDF75D4}"/>
    <hyperlink ref="C49" location="'Joe Yanez'!A1" display="Joe Yanez" xr:uid="{89033E01-9083-40A9-B424-A67CB55EE25A}"/>
    <hyperlink ref="C28" location="'Curtis Jenkins'!A1" display="Curtis Jenkins" xr:uid="{8B532892-4563-4B97-9186-05049A317D2C}"/>
    <hyperlink ref="C25" location="'David Strother'!A1" display="David Strother" xr:uid="{A31F9763-3440-4811-8E71-C6149128437C}"/>
    <hyperlink ref="C27" location="'Tommy Fort'!A1" display="Tommy Fort" xr:uid="{C96FEA36-0F9A-457E-A4E7-A96583F8C40E}"/>
    <hyperlink ref="C65" location="'Scott Jackson'!A1" display="Scott Jackson" xr:uid="{82757A7C-D9A2-45ED-8C4C-1D563721663A}"/>
    <hyperlink ref="C34" location="'David Joe'!A1" display="David Joe" xr:uid="{85E09830-9F10-44E3-8D1E-416D066A3E25}"/>
    <hyperlink ref="C72" location="'Luis Ordorica'!A1" display="Luis Ordorica" xr:uid="{F5324A79-5EE8-44E0-B996-20CC406639CC}"/>
    <hyperlink ref="C55" location="'Bob Benavidez'!A1" display="Bob Benavidez" xr:uid="{29480DD0-55B0-4176-A810-E260B620BA6A}"/>
    <hyperlink ref="C12" location="'Ronald Herring'!A1" display="Ronald Herring" xr:uid="{74C83144-E557-4FC5-8635-05AFD9BFC261}"/>
    <hyperlink ref="C9" location="'Stan Hall'!A1" display="Stan Hall" xr:uid="{011ED990-A64A-4734-8227-465A42846C0F}"/>
    <hyperlink ref="C37" location="'Howard Wilson'!A1" display="Howard Wilson" xr:uid="{A44F6594-94F5-418E-9933-3992F7132204}"/>
    <hyperlink ref="C35" location="'Philip Beekley'!A1" display="Philip Beekley" xr:uid="{3BDE007A-5529-4FB4-9110-242E25782CED}"/>
    <hyperlink ref="C54" location="'Brian Vincent'!A1" display="Brian Vincent" xr:uid="{CC4A0298-9AD8-42F7-BE0D-65B3E467BDDB}"/>
    <hyperlink ref="C13" location="'Landon Stone'!A1" display="Landon Stone" xr:uid="{48CAF6F4-CF9A-43DE-8417-1440A5308E12}"/>
    <hyperlink ref="C39" location="'BW Kennedy'!A1" display="BW Kennedy" xr:uid="{BE0648E0-BF7B-413C-A527-FC5A8F270347}"/>
    <hyperlink ref="C73" location="'Steve Hope'!A1" display="Steve Hope" xr:uid="{16BED9EB-8299-4A7D-AF14-3F3808A24192}"/>
    <hyperlink ref="C69" location="'Brady Riley'!A1" display="Brady Riley" xr:uid="{15DC9AFF-546B-44ED-894C-49DEC2D4E7AB}"/>
    <hyperlink ref="C84" location="'Ken Patton'!A1" display="Ken Patton" xr:uid="{CF3F8DF0-96DE-4B6E-AAC3-1B4365D7B9CA}"/>
    <hyperlink ref="C85" location="'Ken Patton'!A1" display="Ken Patton" xr:uid="{39E5C9BF-32A8-46ED-B490-7736FFF0C42E}"/>
    <hyperlink ref="C31" location="'Gerry Rodriguez'!A1" display="Gerry Rodriguez" xr:uid="{A4B9083F-7041-433F-8791-504FC432297B}"/>
    <hyperlink ref="C22" location="'Juan Iracheta'!A1" display="Juan Iracheta" xr:uid="{578FE5D2-C960-4140-B7AE-C5F438775EEB}"/>
    <hyperlink ref="C26" location="'Landon Stone'!A1" display="Landon Stone" xr:uid="{3E1179D6-2C21-4815-BC7D-97D33B92AFBB}"/>
    <hyperlink ref="C47" location="'Gary Hicks'!A1" display="Jerry Willeford" xr:uid="{5D2C57C8-A4BC-40A3-9973-55EE073DB57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E411-9D94-48F3-BBC6-F1200D362180}">
  <dimension ref="A1:X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285156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67</v>
      </c>
      <c r="C2" s="3">
        <v>45696</v>
      </c>
      <c r="D2" s="4" t="s">
        <v>42</v>
      </c>
      <c r="E2" s="43">
        <v>184</v>
      </c>
      <c r="F2" s="42">
        <v>0</v>
      </c>
      <c r="G2" s="43">
        <v>186</v>
      </c>
      <c r="H2" s="42">
        <v>1</v>
      </c>
      <c r="I2" s="43">
        <v>189</v>
      </c>
      <c r="J2" s="42">
        <v>0</v>
      </c>
      <c r="K2" s="43">
        <v>185</v>
      </c>
      <c r="L2" s="42">
        <v>3</v>
      </c>
      <c r="M2" s="41"/>
      <c r="N2" s="42"/>
      <c r="O2" s="41"/>
      <c r="P2" s="42"/>
      <c r="Q2" s="6">
        <v>4</v>
      </c>
      <c r="R2" s="6">
        <v>744</v>
      </c>
      <c r="S2" s="7">
        <v>186</v>
      </c>
      <c r="T2" s="39">
        <v>4</v>
      </c>
      <c r="U2" s="8">
        <v>6</v>
      </c>
      <c r="V2" s="9">
        <v>192</v>
      </c>
    </row>
    <row r="3" spans="1:24">
      <c r="A3" s="1" t="s">
        <v>65</v>
      </c>
      <c r="B3" s="2" t="s">
        <v>67</v>
      </c>
      <c r="C3" s="3">
        <v>45710</v>
      </c>
      <c r="D3" s="4" t="s">
        <v>42</v>
      </c>
      <c r="E3" s="5">
        <v>179</v>
      </c>
      <c r="F3" s="22">
        <v>1</v>
      </c>
      <c r="G3" s="5">
        <v>180</v>
      </c>
      <c r="H3" s="22">
        <v>1</v>
      </c>
      <c r="I3" s="5">
        <v>182</v>
      </c>
      <c r="J3" s="22">
        <v>1</v>
      </c>
      <c r="K3" s="5">
        <v>185</v>
      </c>
      <c r="L3" s="22">
        <v>1</v>
      </c>
      <c r="M3" s="5"/>
      <c r="N3" s="22"/>
      <c r="O3" s="5"/>
      <c r="P3" s="22"/>
      <c r="Q3" s="6">
        <v>4</v>
      </c>
      <c r="R3" s="6">
        <v>726</v>
      </c>
      <c r="S3" s="7">
        <v>181.5</v>
      </c>
      <c r="T3" s="36">
        <v>4</v>
      </c>
      <c r="U3" s="8">
        <v>3</v>
      </c>
      <c r="V3" s="9">
        <v>184.5</v>
      </c>
    </row>
    <row r="4" spans="1:24">
      <c r="A4" s="1" t="s">
        <v>65</v>
      </c>
      <c r="B4" s="2" t="s">
        <v>67</v>
      </c>
      <c r="C4" s="3">
        <v>45738</v>
      </c>
      <c r="D4" s="4" t="s">
        <v>42</v>
      </c>
      <c r="E4" s="5">
        <v>185</v>
      </c>
      <c r="F4" s="22">
        <v>1</v>
      </c>
      <c r="G4" s="5">
        <v>185</v>
      </c>
      <c r="H4" s="22">
        <v>1</v>
      </c>
      <c r="I4" s="5">
        <v>182</v>
      </c>
      <c r="J4" s="22">
        <v>3</v>
      </c>
      <c r="K4" s="5">
        <v>184</v>
      </c>
      <c r="L4" s="22">
        <v>1</v>
      </c>
      <c r="M4" s="5"/>
      <c r="N4" s="22"/>
      <c r="O4" s="5"/>
      <c r="P4" s="22"/>
      <c r="Q4" s="6">
        <v>4</v>
      </c>
      <c r="R4" s="6">
        <v>736</v>
      </c>
      <c r="S4" s="7">
        <v>184</v>
      </c>
      <c r="T4" s="36">
        <v>6</v>
      </c>
      <c r="U4" s="8">
        <v>3</v>
      </c>
      <c r="V4" s="9">
        <v>187</v>
      </c>
    </row>
    <row r="5" spans="1:24">
      <c r="A5" s="1" t="s">
        <v>65</v>
      </c>
      <c r="B5" s="2" t="s">
        <v>67</v>
      </c>
      <c r="C5" s="3">
        <v>45745</v>
      </c>
      <c r="D5" s="4" t="s">
        <v>42</v>
      </c>
      <c r="E5" s="5">
        <v>184</v>
      </c>
      <c r="F5" s="22">
        <v>1</v>
      </c>
      <c r="G5" s="5">
        <v>184</v>
      </c>
      <c r="H5" s="22">
        <v>1</v>
      </c>
      <c r="I5" s="5">
        <v>178</v>
      </c>
      <c r="J5" s="22">
        <v>1</v>
      </c>
      <c r="K5" s="5">
        <v>183.001</v>
      </c>
      <c r="L5" s="22">
        <v>1</v>
      </c>
      <c r="M5" s="5">
        <v>183</v>
      </c>
      <c r="N5" s="22">
        <v>1</v>
      </c>
      <c r="O5" s="5">
        <v>194</v>
      </c>
      <c r="P5" s="22">
        <v>2</v>
      </c>
      <c r="Q5" s="6">
        <v>6</v>
      </c>
      <c r="R5" s="6">
        <v>1106.001</v>
      </c>
      <c r="S5" s="7">
        <v>184.33349999999999</v>
      </c>
      <c r="T5" s="36">
        <v>7</v>
      </c>
      <c r="U5" s="8">
        <v>10</v>
      </c>
      <c r="V5" s="9">
        <v>194.33349999999999</v>
      </c>
    </row>
    <row r="7" spans="1:24">
      <c r="Q7" s="32">
        <f>SUM(Q2:Q6)</f>
        <v>18</v>
      </c>
      <c r="R7" s="32">
        <f>SUM(R2:R6)</f>
        <v>3312.0010000000002</v>
      </c>
      <c r="S7" s="33">
        <f>SUM(R7/Q7)</f>
        <v>184.00005555555558</v>
      </c>
      <c r="T7" s="32">
        <f>SUM(T2:T6)</f>
        <v>21</v>
      </c>
      <c r="U7" s="32">
        <f>SUM(U2:U6)</f>
        <v>22</v>
      </c>
      <c r="V7" s="34">
        <f>SUM(S7+U7)</f>
        <v>206.00005555555558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 E5:P5 B5:C5" name="Range1_6_1_1"/>
    <protectedRange algorithmName="SHA-512" hashValue="ON39YdpmFHfN9f47KpiRvqrKx0V9+erV1CNkpWzYhW/Qyc6aT8rEyCrvauWSYGZK2ia3o7vd3akF07acHAFpOA==" saltValue="yVW9XmDwTqEnmpSGai0KYg==" spinCount="100000" sqref="D2 D3 D4 D5" name="Range1_1_10_1_1"/>
    <protectedRange algorithmName="SHA-512" hashValue="ON39YdpmFHfN9f47KpiRvqrKx0V9+erV1CNkpWzYhW/Qyc6aT8rEyCrvauWSYGZK2ia3o7vd3akF07acHAFpOA==" saltValue="yVW9XmDwTqEnmpSGai0KYg==" spinCount="100000" sqref="T2 T3 T4 T5" name="Range1_3_5_14_1_1"/>
  </protectedRanges>
  <hyperlinks>
    <hyperlink ref="X1" location="'Texas 2025'!A1" display="Return to Rankings" xr:uid="{086D07E1-D7BF-4BB2-A3E9-ADBBF1F651D5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829F-5E33-474D-9694-E110D57EB7C3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62</v>
      </c>
      <c r="C2" s="3">
        <v>45697</v>
      </c>
      <c r="D2" s="4" t="s">
        <v>49</v>
      </c>
      <c r="E2" s="5">
        <v>181</v>
      </c>
      <c r="F2" s="22">
        <v>1</v>
      </c>
      <c r="G2" s="5">
        <v>176</v>
      </c>
      <c r="H2" s="22">
        <v>1</v>
      </c>
      <c r="I2" s="5">
        <v>182</v>
      </c>
      <c r="J2" s="22">
        <v>0</v>
      </c>
      <c r="K2" s="5">
        <v>174</v>
      </c>
      <c r="L2" s="22">
        <v>1</v>
      </c>
      <c r="M2" s="5"/>
      <c r="N2" s="22"/>
      <c r="O2" s="5"/>
      <c r="P2" s="22"/>
      <c r="Q2" s="6">
        <v>4</v>
      </c>
      <c r="R2" s="6">
        <v>713</v>
      </c>
      <c r="S2" s="7">
        <v>178.25</v>
      </c>
      <c r="T2" s="39">
        <v>3</v>
      </c>
      <c r="U2" s="8">
        <v>11</v>
      </c>
      <c r="V2" s="9">
        <v>189.25</v>
      </c>
    </row>
    <row r="3" spans="1:24">
      <c r="A3" s="46" t="s">
        <v>33</v>
      </c>
      <c r="B3" s="43" t="s">
        <v>62</v>
      </c>
      <c r="C3" s="47">
        <v>45725</v>
      </c>
      <c r="D3" s="48" t="s">
        <v>49</v>
      </c>
      <c r="E3" s="49">
        <v>174</v>
      </c>
      <c r="F3" s="50">
        <v>1</v>
      </c>
      <c r="G3" s="49">
        <v>185</v>
      </c>
      <c r="H3" s="50">
        <v>0</v>
      </c>
      <c r="I3" s="49">
        <v>176</v>
      </c>
      <c r="J3" s="50">
        <v>0</v>
      </c>
      <c r="K3" s="49">
        <v>166</v>
      </c>
      <c r="L3" s="50">
        <v>0</v>
      </c>
      <c r="M3" s="49"/>
      <c r="N3" s="50"/>
      <c r="O3" s="49"/>
      <c r="P3" s="50"/>
      <c r="Q3" s="51">
        <v>4</v>
      </c>
      <c r="R3" s="51">
        <v>701</v>
      </c>
      <c r="S3" s="52">
        <v>175.25</v>
      </c>
      <c r="T3" s="39">
        <v>1</v>
      </c>
      <c r="U3" s="53">
        <v>7</v>
      </c>
      <c r="V3" s="54">
        <v>182.25</v>
      </c>
    </row>
    <row r="5" spans="1:24">
      <c r="Q5" s="32">
        <f>SUM(Q2:Q4)</f>
        <v>8</v>
      </c>
      <c r="R5" s="32">
        <f>SUM(R2:R4)</f>
        <v>1414</v>
      </c>
      <c r="S5" s="33">
        <f>SUM(R5/Q5)</f>
        <v>176.75</v>
      </c>
      <c r="T5" s="32">
        <f>SUM(T2:T4)</f>
        <v>4</v>
      </c>
      <c r="U5" s="32">
        <f>SUM(U2:U4)</f>
        <v>18</v>
      </c>
      <c r="V5" s="34">
        <f>SUM(S5+U5)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32A413B8-87AC-47A9-955A-3D7170D11B6D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CD14-01F1-4269-BBF6-60088A5F2D01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63</v>
      </c>
      <c r="C2" s="3">
        <v>45697</v>
      </c>
      <c r="D2" s="4" t="s">
        <v>49</v>
      </c>
      <c r="E2" s="5">
        <v>172</v>
      </c>
      <c r="F2" s="22">
        <v>0</v>
      </c>
      <c r="G2" s="5">
        <v>173</v>
      </c>
      <c r="H2" s="22">
        <v>0</v>
      </c>
      <c r="I2" s="5">
        <v>174</v>
      </c>
      <c r="J2" s="22">
        <v>0</v>
      </c>
      <c r="K2" s="5">
        <v>180</v>
      </c>
      <c r="L2" s="22">
        <v>0</v>
      </c>
      <c r="M2" s="5"/>
      <c r="N2" s="22"/>
      <c r="O2" s="5"/>
      <c r="P2" s="22"/>
      <c r="Q2" s="6">
        <v>4</v>
      </c>
      <c r="R2" s="6">
        <v>699</v>
      </c>
      <c r="S2" s="7">
        <v>174.75</v>
      </c>
      <c r="T2" s="39">
        <v>0</v>
      </c>
      <c r="U2" s="8">
        <v>6</v>
      </c>
      <c r="V2" s="9">
        <v>180.75</v>
      </c>
    </row>
    <row r="3" spans="1:24">
      <c r="A3" s="46" t="s">
        <v>33</v>
      </c>
      <c r="B3" s="43" t="s">
        <v>63</v>
      </c>
      <c r="C3" s="47">
        <v>45725</v>
      </c>
      <c r="D3" s="48" t="s">
        <v>49</v>
      </c>
      <c r="E3" s="49">
        <v>170</v>
      </c>
      <c r="F3" s="50">
        <v>1</v>
      </c>
      <c r="G3" s="49">
        <v>178</v>
      </c>
      <c r="H3" s="50">
        <v>1</v>
      </c>
      <c r="I3" s="49">
        <v>180</v>
      </c>
      <c r="J3" s="50">
        <v>1</v>
      </c>
      <c r="K3" s="49">
        <v>181</v>
      </c>
      <c r="L3" s="50">
        <v>2</v>
      </c>
      <c r="M3" s="49"/>
      <c r="N3" s="50"/>
      <c r="O3" s="49"/>
      <c r="P3" s="50"/>
      <c r="Q3" s="51">
        <v>4</v>
      </c>
      <c r="R3" s="51">
        <v>709</v>
      </c>
      <c r="S3" s="52">
        <v>177.25</v>
      </c>
      <c r="T3" s="39">
        <v>5</v>
      </c>
      <c r="U3" s="53">
        <v>9</v>
      </c>
      <c r="V3" s="54">
        <v>186.25</v>
      </c>
    </row>
    <row r="5" spans="1:24">
      <c r="Q5" s="32">
        <f>SUM(Q2:Q4)</f>
        <v>8</v>
      </c>
      <c r="R5" s="32">
        <f>SUM(R2:R4)</f>
        <v>1408</v>
      </c>
      <c r="S5" s="33">
        <f>SUM(R5/Q5)</f>
        <v>176</v>
      </c>
      <c r="T5" s="32">
        <f>SUM(T2:T4)</f>
        <v>5</v>
      </c>
      <c r="U5" s="32">
        <f>SUM(U2:U4)</f>
        <v>15</v>
      </c>
      <c r="V5" s="34">
        <f>SUM(S5+U5)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A7C2AA4E-9D61-45B9-876A-14BB00EB0F60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2D79A-DF37-409F-8817-2F2FC004EFCB}">
  <dimension ref="A1:X5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48</v>
      </c>
      <c r="C2" s="3">
        <v>45697</v>
      </c>
      <c r="D2" s="4" t="s">
        <v>49</v>
      </c>
      <c r="E2" s="5">
        <v>184</v>
      </c>
      <c r="F2" s="22">
        <v>0</v>
      </c>
      <c r="G2" s="5">
        <v>189</v>
      </c>
      <c r="H2" s="22">
        <v>2</v>
      </c>
      <c r="I2" s="5">
        <v>176</v>
      </c>
      <c r="J2" s="22">
        <v>0</v>
      </c>
      <c r="K2" s="5">
        <v>189</v>
      </c>
      <c r="L2" s="22">
        <v>0</v>
      </c>
      <c r="M2" s="5"/>
      <c r="N2" s="22"/>
      <c r="O2" s="5"/>
      <c r="P2" s="22"/>
      <c r="Q2" s="6">
        <v>4</v>
      </c>
      <c r="R2" s="6">
        <v>738</v>
      </c>
      <c r="S2" s="7">
        <v>184.5</v>
      </c>
      <c r="T2" s="39">
        <v>2</v>
      </c>
      <c r="U2" s="8">
        <v>2</v>
      </c>
      <c r="V2" s="9">
        <v>186.5</v>
      </c>
    </row>
    <row r="3" spans="1:24">
      <c r="A3" s="46" t="s">
        <v>41</v>
      </c>
      <c r="B3" s="43" t="s">
        <v>48</v>
      </c>
      <c r="C3" s="47">
        <v>45725</v>
      </c>
      <c r="D3" s="48" t="s">
        <v>49</v>
      </c>
      <c r="E3" s="49">
        <v>185.00200000000001</v>
      </c>
      <c r="F3" s="50">
        <v>2</v>
      </c>
      <c r="G3" s="49">
        <v>178</v>
      </c>
      <c r="H3" s="50">
        <v>0</v>
      </c>
      <c r="I3" s="49">
        <v>184</v>
      </c>
      <c r="J3" s="50">
        <v>1</v>
      </c>
      <c r="K3" s="49">
        <v>187</v>
      </c>
      <c r="L3" s="50">
        <v>2</v>
      </c>
      <c r="M3" s="49"/>
      <c r="N3" s="50"/>
      <c r="O3" s="49"/>
      <c r="P3" s="50"/>
      <c r="Q3" s="51">
        <v>4</v>
      </c>
      <c r="R3" s="51">
        <v>734.00199999999995</v>
      </c>
      <c r="S3" s="52">
        <v>183.50049999999999</v>
      </c>
      <c r="T3" s="39">
        <v>5</v>
      </c>
      <c r="U3" s="53">
        <v>2</v>
      </c>
      <c r="V3" s="54">
        <v>185.50049999999999</v>
      </c>
    </row>
    <row r="5" spans="1:24">
      <c r="Q5" s="32">
        <f>SUM(Q2:Q4)</f>
        <v>8</v>
      </c>
      <c r="R5" s="32">
        <f>SUM(R2:R4)</f>
        <v>1472.002</v>
      </c>
      <c r="S5" s="33">
        <f>SUM(R5/Q5)</f>
        <v>184.00024999999999</v>
      </c>
      <c r="T5" s="32">
        <f>SUM(T2:T4)</f>
        <v>7</v>
      </c>
      <c r="U5" s="32">
        <f>SUM(U2:U4)</f>
        <v>4</v>
      </c>
      <c r="V5" s="34">
        <f>SUM(S5+U5)</f>
        <v>188.00024999999999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_1"/>
    <protectedRange algorithmName="SHA-512" hashValue="ON39YdpmFHfN9f47KpiRvqrKx0V9+erV1CNkpWzYhW/Qyc6aT8rEyCrvauWSYGZK2ia3o7vd3akF07acHAFpOA==" saltValue="yVW9XmDwTqEnmpSGai0KYg==" spinCount="100000" sqref="D2 D3" name="Range1_1_9_1"/>
    <protectedRange algorithmName="SHA-512" hashValue="ON39YdpmFHfN9f47KpiRvqrKx0V9+erV1CNkpWzYhW/Qyc6aT8rEyCrvauWSYGZK2ia3o7vd3akF07acHAFpOA==" saltValue="yVW9XmDwTqEnmpSGai0KYg==" spinCount="100000" sqref="T2 T3" name="Range1_3_5_13_1"/>
  </protectedRanges>
  <hyperlinks>
    <hyperlink ref="X1" location="'Texas 2025'!A1" display="Return to Rankings" xr:uid="{A68C6533-E606-454C-92A1-815C95606958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F45B-9818-40DD-B20B-8DEA034DB0A9}">
  <dimension ref="A1:X4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77</v>
      </c>
      <c r="C2" s="3">
        <v>45714</v>
      </c>
      <c r="D2" s="4" t="s">
        <v>36</v>
      </c>
      <c r="E2" s="5">
        <v>188</v>
      </c>
      <c r="F2" s="22">
        <v>2</v>
      </c>
      <c r="G2" s="23">
        <v>186</v>
      </c>
      <c r="H2" s="22">
        <v>1</v>
      </c>
      <c r="I2" s="5">
        <v>188</v>
      </c>
      <c r="J2" s="22"/>
      <c r="K2" s="5">
        <v>188</v>
      </c>
      <c r="L2" s="22"/>
      <c r="M2" s="5"/>
      <c r="N2" s="22"/>
      <c r="O2" s="5"/>
      <c r="P2" s="22"/>
      <c r="Q2" s="6">
        <v>4</v>
      </c>
      <c r="R2" s="6">
        <v>750</v>
      </c>
      <c r="S2" s="7">
        <v>187.5</v>
      </c>
      <c r="T2" s="36">
        <v>3</v>
      </c>
      <c r="U2" s="8">
        <v>6</v>
      </c>
      <c r="V2" s="9">
        <v>193.5</v>
      </c>
    </row>
    <row r="4" spans="1:24">
      <c r="Q4" s="32">
        <f>SUM(Q2:Q3)</f>
        <v>4</v>
      </c>
      <c r="R4" s="32">
        <f>SUM(R2:R3)</f>
        <v>750</v>
      </c>
      <c r="S4" s="33">
        <f>SUM(R4/Q4)</f>
        <v>187.5</v>
      </c>
      <c r="T4" s="32">
        <f>SUM(T2:T3)</f>
        <v>3</v>
      </c>
      <c r="U4" s="32">
        <f>SUM(U2:U3)</f>
        <v>6</v>
      </c>
      <c r="V4" s="34">
        <f>SUM(S4+U4)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0E152DFC-019E-4E13-A4EC-68DFD3807527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E83F9-6988-49A9-8A77-57A1B2FE6F03}">
  <dimension ref="A1:X13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2.57031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61</v>
      </c>
      <c r="C2" s="3">
        <v>45696</v>
      </c>
      <c r="D2" s="4" t="s">
        <v>42</v>
      </c>
      <c r="E2" s="5">
        <v>177</v>
      </c>
      <c r="F2" s="22">
        <v>0</v>
      </c>
      <c r="G2" s="5">
        <v>152</v>
      </c>
      <c r="H2" s="22">
        <v>0</v>
      </c>
      <c r="I2" s="5">
        <v>161</v>
      </c>
      <c r="J2" s="22">
        <v>1</v>
      </c>
      <c r="K2" s="5">
        <v>0</v>
      </c>
      <c r="L2" s="22">
        <v>0</v>
      </c>
      <c r="M2" s="5"/>
      <c r="N2" s="22"/>
      <c r="O2" s="5"/>
      <c r="P2" s="22"/>
      <c r="Q2" s="6">
        <v>4</v>
      </c>
      <c r="R2" s="6">
        <v>490</v>
      </c>
      <c r="S2" s="7">
        <v>122.5</v>
      </c>
      <c r="T2" s="39">
        <v>1</v>
      </c>
      <c r="U2" s="8">
        <v>2</v>
      </c>
      <c r="V2" s="9">
        <v>124.5</v>
      </c>
    </row>
    <row r="4" spans="1:24">
      <c r="Q4" s="32">
        <f>SUM(Q2:Q3)</f>
        <v>4</v>
      </c>
      <c r="R4" s="32">
        <f>SUM(R2:R3)</f>
        <v>490</v>
      </c>
      <c r="S4" s="33">
        <f>SUM(R4/Q4)</f>
        <v>122.5</v>
      </c>
      <c r="T4" s="32">
        <f>SUM(T2:T3)</f>
        <v>1</v>
      </c>
      <c r="U4" s="32">
        <f>SUM(U2:U3)</f>
        <v>2</v>
      </c>
      <c r="V4" s="34">
        <f>SUM(S4+U4)</f>
        <v>124.5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11</v>
      </c>
      <c r="B8" s="2" t="s">
        <v>61</v>
      </c>
      <c r="C8" s="3">
        <v>45710</v>
      </c>
      <c r="D8" s="4" t="s">
        <v>42</v>
      </c>
      <c r="E8" s="23">
        <v>190</v>
      </c>
      <c r="F8" s="22">
        <v>1</v>
      </c>
      <c r="G8" s="23">
        <v>192</v>
      </c>
      <c r="H8" s="22">
        <v>1</v>
      </c>
      <c r="I8" s="5">
        <v>189</v>
      </c>
      <c r="J8" s="22">
        <v>2</v>
      </c>
      <c r="K8" s="37">
        <v>191</v>
      </c>
      <c r="L8" s="22">
        <v>2</v>
      </c>
      <c r="M8" s="37"/>
      <c r="N8" s="22"/>
      <c r="O8" s="5"/>
      <c r="P8" s="22"/>
      <c r="Q8" s="6">
        <v>4</v>
      </c>
      <c r="R8" s="6">
        <v>762</v>
      </c>
      <c r="S8" s="7">
        <v>190.5</v>
      </c>
      <c r="T8" s="36">
        <v>6</v>
      </c>
      <c r="U8" s="8">
        <v>2</v>
      </c>
      <c r="V8" s="9">
        <v>192.5</v>
      </c>
    </row>
    <row r="9" spans="1:24">
      <c r="A9" s="46" t="s">
        <v>11</v>
      </c>
      <c r="B9" s="43" t="s">
        <v>61</v>
      </c>
      <c r="C9" s="47">
        <v>45724</v>
      </c>
      <c r="D9" s="48" t="s">
        <v>42</v>
      </c>
      <c r="E9" s="23">
        <v>195</v>
      </c>
      <c r="F9" s="50">
        <v>1</v>
      </c>
      <c r="G9" s="23">
        <v>190</v>
      </c>
      <c r="H9" s="50">
        <v>2</v>
      </c>
      <c r="I9" s="49">
        <v>194</v>
      </c>
      <c r="J9" s="50">
        <v>1</v>
      </c>
      <c r="K9" s="23">
        <v>195</v>
      </c>
      <c r="L9" s="50">
        <v>1</v>
      </c>
      <c r="M9" s="23"/>
      <c r="N9" s="50"/>
      <c r="O9" s="49"/>
      <c r="P9" s="50"/>
      <c r="Q9" s="51">
        <v>4</v>
      </c>
      <c r="R9" s="51">
        <v>774</v>
      </c>
      <c r="S9" s="52">
        <v>193.5</v>
      </c>
      <c r="T9" s="39">
        <v>5</v>
      </c>
      <c r="U9" s="53">
        <v>8</v>
      </c>
      <c r="V9" s="54">
        <v>201.5</v>
      </c>
    </row>
    <row r="10" spans="1:24">
      <c r="A10" s="1" t="s">
        <v>11</v>
      </c>
      <c r="B10" s="2" t="s">
        <v>61</v>
      </c>
      <c r="C10" s="3">
        <v>45738</v>
      </c>
      <c r="D10" s="4" t="s">
        <v>42</v>
      </c>
      <c r="E10" s="23">
        <v>190</v>
      </c>
      <c r="F10" s="22">
        <v>1</v>
      </c>
      <c r="G10" s="23">
        <v>182</v>
      </c>
      <c r="H10" s="22">
        <v>1</v>
      </c>
      <c r="I10" s="5">
        <v>178</v>
      </c>
      <c r="J10" s="22">
        <v>1</v>
      </c>
      <c r="K10" s="37">
        <v>183</v>
      </c>
      <c r="L10" s="22">
        <v>2</v>
      </c>
      <c r="M10" s="37"/>
      <c r="N10" s="22"/>
      <c r="O10" s="5"/>
      <c r="P10" s="22"/>
      <c r="Q10" s="6">
        <v>4</v>
      </c>
      <c r="R10" s="6">
        <v>733</v>
      </c>
      <c r="S10" s="7">
        <v>183.25</v>
      </c>
      <c r="T10" s="36">
        <v>5</v>
      </c>
      <c r="U10" s="8">
        <v>13</v>
      </c>
      <c r="V10" s="9">
        <v>196.25</v>
      </c>
    </row>
    <row r="11" spans="1:24">
      <c r="A11" s="1" t="s">
        <v>11</v>
      </c>
      <c r="B11" s="2" t="s">
        <v>61</v>
      </c>
      <c r="C11" s="3">
        <v>45745</v>
      </c>
      <c r="D11" s="4" t="s">
        <v>42</v>
      </c>
      <c r="E11" s="23">
        <v>181</v>
      </c>
      <c r="F11" s="22">
        <v>1</v>
      </c>
      <c r="G11" s="23">
        <v>187.001</v>
      </c>
      <c r="H11" s="22">
        <v>1</v>
      </c>
      <c r="I11" s="5">
        <v>187</v>
      </c>
      <c r="J11" s="22">
        <v>1</v>
      </c>
      <c r="K11" s="37">
        <v>178</v>
      </c>
      <c r="L11" s="22">
        <v>0</v>
      </c>
      <c r="M11" s="37">
        <v>180</v>
      </c>
      <c r="N11" s="22">
        <v>0</v>
      </c>
      <c r="O11" s="5">
        <v>183</v>
      </c>
      <c r="P11" s="22">
        <v>1</v>
      </c>
      <c r="Q11" s="6">
        <v>6</v>
      </c>
      <c r="R11" s="6">
        <v>1096.001</v>
      </c>
      <c r="S11" s="7">
        <v>182.66683333333333</v>
      </c>
      <c r="T11" s="36">
        <v>4</v>
      </c>
      <c r="U11" s="8">
        <v>4</v>
      </c>
      <c r="V11" s="9">
        <v>186.66683333333333</v>
      </c>
    </row>
    <row r="13" spans="1:24">
      <c r="Q13" s="32">
        <f>SUM(Q8:Q12)</f>
        <v>18</v>
      </c>
      <c r="R13" s="32">
        <f>SUM(R8:R12)</f>
        <v>3365.0010000000002</v>
      </c>
      <c r="S13" s="33">
        <f>SUM(R13/Q13)</f>
        <v>186.94450000000001</v>
      </c>
      <c r="T13" s="32">
        <f>SUM(T8:T12)</f>
        <v>20</v>
      </c>
      <c r="U13" s="32">
        <f>SUM(U8:U12)</f>
        <v>27</v>
      </c>
      <c r="V13" s="34">
        <f>SUM(S13+U13)</f>
        <v>213.94450000000001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E2:P2 B8:C8 E8:P8 E9:P9 B9:C9 B10:C10 E10:P10 E11:P11 B11:C11" name="Range1_6_1_1"/>
    <protectedRange algorithmName="SHA-512" hashValue="ON39YdpmFHfN9f47KpiRvqrKx0V9+erV1CNkpWzYhW/Qyc6aT8rEyCrvauWSYGZK2ia3o7vd3akF07acHAFpOA==" saltValue="yVW9XmDwTqEnmpSGai0KYg==" spinCount="100000" sqref="D2 D8 D9 D10 D11" name="Range1_1_10_1_1"/>
    <protectedRange algorithmName="SHA-512" hashValue="ON39YdpmFHfN9f47KpiRvqrKx0V9+erV1CNkpWzYhW/Qyc6aT8rEyCrvauWSYGZK2ia3o7vd3akF07acHAFpOA==" saltValue="yVW9XmDwTqEnmpSGai0KYg==" spinCount="100000" sqref="T2 T8 T9 T10 T11" name="Range1_3_5_14_1_1"/>
  </protectedRanges>
  <hyperlinks>
    <hyperlink ref="X1" location="'Texas 2025'!A1" display="Return to Rankings" xr:uid="{660AC7C6-419B-4AE5-98F7-B4745804C790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E98F-811A-43E5-A2A0-DA3A5FCC8666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54</v>
      </c>
      <c r="C2" s="3">
        <v>45697</v>
      </c>
      <c r="D2" s="4" t="s">
        <v>49</v>
      </c>
      <c r="E2" s="5">
        <v>193</v>
      </c>
      <c r="F2" s="22">
        <v>3</v>
      </c>
      <c r="G2" s="23">
        <v>189</v>
      </c>
      <c r="H2" s="22">
        <v>3</v>
      </c>
      <c r="I2" s="5">
        <v>188</v>
      </c>
      <c r="J2" s="22">
        <v>2</v>
      </c>
      <c r="K2" s="5">
        <v>185</v>
      </c>
      <c r="L2" s="22">
        <v>0</v>
      </c>
      <c r="M2" s="5"/>
      <c r="N2" s="22"/>
      <c r="O2" s="5"/>
      <c r="P2" s="22"/>
      <c r="Q2" s="6">
        <v>4</v>
      </c>
      <c r="R2" s="6">
        <v>755</v>
      </c>
      <c r="S2" s="7">
        <v>188.75</v>
      </c>
      <c r="T2" s="39">
        <v>8</v>
      </c>
      <c r="U2" s="8">
        <v>5</v>
      </c>
      <c r="V2" s="9">
        <v>193.75</v>
      </c>
    </row>
    <row r="4" spans="1:24">
      <c r="Q4" s="32">
        <f>SUM(Q2:Q3)</f>
        <v>4</v>
      </c>
      <c r="R4" s="32">
        <f>SUM(R2:R3)</f>
        <v>755</v>
      </c>
      <c r="S4" s="33">
        <f>SUM(R4/Q4)</f>
        <v>188.75</v>
      </c>
      <c r="T4" s="32">
        <f>SUM(T2:T3)</f>
        <v>8</v>
      </c>
      <c r="U4" s="32">
        <f>SUM(U2:U3)</f>
        <v>5</v>
      </c>
      <c r="V4" s="34">
        <f>SUM(S4+U4)</f>
        <v>193.75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94704C6A-FCF3-4FF4-8CB9-18113682F542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94E6-4BAA-44CB-B8AF-B465924F0BF3}">
  <dimension ref="A1:X8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59</v>
      </c>
      <c r="C2" s="3">
        <v>45696</v>
      </c>
      <c r="D2" s="4" t="s">
        <v>42</v>
      </c>
      <c r="E2" s="5">
        <v>157</v>
      </c>
      <c r="F2" s="22">
        <v>0</v>
      </c>
      <c r="G2" s="5">
        <v>151</v>
      </c>
      <c r="H2" s="22">
        <v>0</v>
      </c>
      <c r="I2" s="5">
        <v>173</v>
      </c>
      <c r="J2" s="22">
        <v>0</v>
      </c>
      <c r="K2" s="5">
        <v>170</v>
      </c>
      <c r="L2" s="22">
        <v>1</v>
      </c>
      <c r="M2" s="5"/>
      <c r="N2" s="22"/>
      <c r="O2" s="5"/>
      <c r="P2" s="22"/>
      <c r="Q2" s="6">
        <v>4</v>
      </c>
      <c r="R2" s="6">
        <v>651</v>
      </c>
      <c r="S2" s="7">
        <v>162.75</v>
      </c>
      <c r="T2" s="39">
        <v>1</v>
      </c>
      <c r="U2" s="8">
        <v>2</v>
      </c>
      <c r="V2" s="9">
        <v>164.75</v>
      </c>
    </row>
    <row r="3" spans="1:24">
      <c r="A3" s="1" t="s">
        <v>33</v>
      </c>
      <c r="B3" s="2" t="s">
        <v>59</v>
      </c>
      <c r="C3" s="3">
        <v>45710</v>
      </c>
      <c r="D3" s="4" t="s">
        <v>42</v>
      </c>
      <c r="E3" s="5">
        <v>144</v>
      </c>
      <c r="F3" s="22">
        <v>0</v>
      </c>
      <c r="G3" s="23">
        <v>172</v>
      </c>
      <c r="H3" s="22">
        <v>0</v>
      </c>
      <c r="I3" s="5">
        <v>138</v>
      </c>
      <c r="J3" s="22">
        <v>0</v>
      </c>
      <c r="K3" s="5">
        <v>145</v>
      </c>
      <c r="L3" s="22">
        <v>0</v>
      </c>
      <c r="M3" s="5"/>
      <c r="N3" s="22"/>
      <c r="O3" s="5"/>
      <c r="P3" s="22"/>
      <c r="Q3" s="6">
        <v>4</v>
      </c>
      <c r="R3" s="6">
        <v>599</v>
      </c>
      <c r="S3" s="7">
        <v>149.75</v>
      </c>
      <c r="T3" s="36">
        <v>0</v>
      </c>
      <c r="U3" s="8">
        <v>4</v>
      </c>
      <c r="V3" s="9">
        <v>153.75</v>
      </c>
    </row>
    <row r="4" spans="1:24">
      <c r="A4" s="46" t="s">
        <v>33</v>
      </c>
      <c r="B4" s="43" t="s">
        <v>59</v>
      </c>
      <c r="C4" s="47">
        <v>45724</v>
      </c>
      <c r="D4" s="48" t="s">
        <v>42</v>
      </c>
      <c r="E4" s="49">
        <v>176</v>
      </c>
      <c r="F4" s="50">
        <v>0</v>
      </c>
      <c r="G4" s="23">
        <v>179</v>
      </c>
      <c r="H4" s="50">
        <v>0</v>
      </c>
      <c r="I4" s="49">
        <v>181</v>
      </c>
      <c r="J4" s="50">
        <v>1</v>
      </c>
      <c r="K4" s="49">
        <v>181</v>
      </c>
      <c r="L4" s="50">
        <v>1</v>
      </c>
      <c r="M4" s="49"/>
      <c r="N4" s="50"/>
      <c r="O4" s="49"/>
      <c r="P4" s="50"/>
      <c r="Q4" s="51">
        <v>4</v>
      </c>
      <c r="R4" s="51">
        <v>717</v>
      </c>
      <c r="S4" s="52">
        <v>179.25</v>
      </c>
      <c r="T4" s="39">
        <v>2</v>
      </c>
      <c r="U4" s="53">
        <v>6</v>
      </c>
      <c r="V4" s="54">
        <v>185.25</v>
      </c>
    </row>
    <row r="5" spans="1:24">
      <c r="A5" s="1" t="s">
        <v>33</v>
      </c>
      <c r="B5" s="2" t="s">
        <v>59</v>
      </c>
      <c r="C5" s="3">
        <v>45738</v>
      </c>
      <c r="D5" s="4" t="s">
        <v>42</v>
      </c>
      <c r="E5" s="23">
        <v>167</v>
      </c>
      <c r="F5" s="22">
        <v>0</v>
      </c>
      <c r="G5" s="23">
        <v>171</v>
      </c>
      <c r="H5" s="22">
        <v>1</v>
      </c>
      <c r="I5" s="5">
        <v>172.001</v>
      </c>
      <c r="J5" s="22">
        <v>0</v>
      </c>
      <c r="K5" s="37">
        <v>170</v>
      </c>
      <c r="L5" s="22">
        <v>1</v>
      </c>
      <c r="M5" s="37"/>
      <c r="N5" s="22"/>
      <c r="O5" s="5"/>
      <c r="P5" s="22"/>
      <c r="Q5" s="6">
        <v>4</v>
      </c>
      <c r="R5" s="6">
        <v>680.00099999999998</v>
      </c>
      <c r="S5" s="7">
        <v>170.00024999999999</v>
      </c>
      <c r="T5" s="36">
        <v>2</v>
      </c>
      <c r="U5" s="8">
        <v>3</v>
      </c>
      <c r="V5" s="9">
        <v>173.00024999999999</v>
      </c>
    </row>
    <row r="6" spans="1:24">
      <c r="A6" s="1" t="s">
        <v>33</v>
      </c>
      <c r="B6" s="2" t="s">
        <v>59</v>
      </c>
      <c r="C6" s="3">
        <v>45745</v>
      </c>
      <c r="D6" s="4" t="s">
        <v>42</v>
      </c>
      <c r="E6" s="5">
        <v>172</v>
      </c>
      <c r="F6" s="22">
        <v>0</v>
      </c>
      <c r="G6" s="23">
        <v>171</v>
      </c>
      <c r="H6" s="22">
        <v>1</v>
      </c>
      <c r="I6" s="5">
        <v>169</v>
      </c>
      <c r="J6" s="22">
        <v>0</v>
      </c>
      <c r="K6" s="5">
        <v>186</v>
      </c>
      <c r="L6" s="22">
        <v>2</v>
      </c>
      <c r="M6" s="5">
        <v>182</v>
      </c>
      <c r="N6" s="22">
        <v>5</v>
      </c>
      <c r="O6" s="5">
        <v>187</v>
      </c>
      <c r="P6" s="22">
        <v>1</v>
      </c>
      <c r="Q6" s="6">
        <v>6</v>
      </c>
      <c r="R6" s="6">
        <v>1067</v>
      </c>
      <c r="S6" s="7">
        <v>177.83333333333334</v>
      </c>
      <c r="T6" s="36">
        <v>9</v>
      </c>
      <c r="U6" s="8">
        <v>16</v>
      </c>
      <c r="V6" s="9">
        <v>193.83333333333334</v>
      </c>
    </row>
    <row r="8" spans="1:24">
      <c r="Q8" s="32">
        <f>SUM(Q2:Q7)</f>
        <v>22</v>
      </c>
      <c r="R8" s="32">
        <f>SUM(R2:R7)</f>
        <v>3714.0010000000002</v>
      </c>
      <c r="S8" s="33">
        <f>SUM(R8/Q8)</f>
        <v>168.81822727272728</v>
      </c>
      <c r="T8" s="32">
        <f>SUM(T2:T7)</f>
        <v>14</v>
      </c>
      <c r="U8" s="32">
        <f>SUM(U2:U7)</f>
        <v>31</v>
      </c>
      <c r="V8" s="34">
        <f>SUM(S8+U8)</f>
        <v>199.81822727272728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 E5:P5 B5:C5 B6:C6 E6:P6" name="Range1_6_1_1"/>
    <protectedRange algorithmName="SHA-512" hashValue="ON39YdpmFHfN9f47KpiRvqrKx0V9+erV1CNkpWzYhW/Qyc6aT8rEyCrvauWSYGZK2ia3o7vd3akF07acHAFpOA==" saltValue="yVW9XmDwTqEnmpSGai0KYg==" spinCount="100000" sqref="D2 D3 D4 D5 D6" name="Range1_1_10_1_1"/>
    <protectedRange algorithmName="SHA-512" hashValue="ON39YdpmFHfN9f47KpiRvqrKx0V9+erV1CNkpWzYhW/Qyc6aT8rEyCrvauWSYGZK2ia3o7vd3akF07acHAFpOA==" saltValue="yVW9XmDwTqEnmpSGai0KYg==" spinCount="100000" sqref="T2 T3 T4 T5 T6" name="Range1_3_5_14_1_1"/>
  </protectedRanges>
  <hyperlinks>
    <hyperlink ref="X1" location="'Texas 2025'!A1" display="Return to Rankings" xr:uid="{4E6DCD08-F9FA-4BCC-B06D-307BAD513C67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10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33</v>
      </c>
      <c r="B2" s="2" t="s">
        <v>38</v>
      </c>
      <c r="C2" s="3">
        <v>45693</v>
      </c>
      <c r="D2" s="4" t="s">
        <v>36</v>
      </c>
      <c r="E2" s="23">
        <v>181</v>
      </c>
      <c r="F2" s="22">
        <v>1</v>
      </c>
      <c r="G2" s="23">
        <v>179</v>
      </c>
      <c r="H2" s="22">
        <v>1</v>
      </c>
      <c r="I2" s="5">
        <v>180</v>
      </c>
      <c r="J2" s="22"/>
      <c r="K2" s="37">
        <v>177</v>
      </c>
      <c r="L2" s="22"/>
      <c r="M2" s="37"/>
      <c r="N2" s="22"/>
      <c r="O2" s="5"/>
      <c r="P2" s="22"/>
      <c r="Q2" s="6">
        <v>4</v>
      </c>
      <c r="R2" s="6">
        <v>717</v>
      </c>
      <c r="S2" s="7">
        <v>179.25</v>
      </c>
      <c r="T2" s="36">
        <v>2</v>
      </c>
      <c r="U2" s="8">
        <v>5</v>
      </c>
      <c r="V2" s="9">
        <v>184.25</v>
      </c>
    </row>
    <row r="4" spans="1:24">
      <c r="Q4" s="32">
        <f>SUM(Q2:Q3)</f>
        <v>4</v>
      </c>
      <c r="R4" s="32">
        <f>SUM(R2:R3)</f>
        <v>717</v>
      </c>
      <c r="S4" s="33">
        <f>SUM(R4/Q4)</f>
        <v>179.25</v>
      </c>
      <c r="T4" s="32">
        <f>SUM(T2:T3)</f>
        <v>2</v>
      </c>
      <c r="U4" s="32">
        <f>SUM(U2:U3)</f>
        <v>5</v>
      </c>
      <c r="V4" s="34">
        <f>SUM(S4+U4)</f>
        <v>184.25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11</v>
      </c>
      <c r="B8" s="2" t="s">
        <v>38</v>
      </c>
      <c r="C8" s="3">
        <v>45742</v>
      </c>
      <c r="D8" s="4" t="s">
        <v>36</v>
      </c>
      <c r="E8" s="5">
        <v>181</v>
      </c>
      <c r="F8" s="22"/>
      <c r="G8" s="23">
        <v>184.001</v>
      </c>
      <c r="H8" s="22">
        <v>2</v>
      </c>
      <c r="I8" s="5">
        <v>188</v>
      </c>
      <c r="J8" s="22">
        <v>1</v>
      </c>
      <c r="K8" s="5">
        <v>188</v>
      </c>
      <c r="L8" s="22">
        <v>2</v>
      </c>
      <c r="M8" s="5"/>
      <c r="N8" s="22"/>
      <c r="O8" s="5"/>
      <c r="P8" s="22"/>
      <c r="Q8" s="6">
        <v>4</v>
      </c>
      <c r="R8" s="6">
        <v>741.00099999999998</v>
      </c>
      <c r="S8" s="7">
        <v>185.25024999999999</v>
      </c>
      <c r="T8" s="36">
        <v>5</v>
      </c>
      <c r="U8" s="8">
        <v>11</v>
      </c>
      <c r="V8" s="9">
        <v>196.25024999999999</v>
      </c>
    </row>
    <row r="10" spans="1:24">
      <c r="Q10" s="32">
        <f>SUM(Q8:Q9)</f>
        <v>4</v>
      </c>
      <c r="R10" s="32">
        <f>SUM(R8:R9)</f>
        <v>741.00099999999998</v>
      </c>
      <c r="S10" s="33">
        <f>SUM(R10/Q10)</f>
        <v>185.25024999999999</v>
      </c>
      <c r="T10" s="32">
        <f>SUM(T8:T9)</f>
        <v>5</v>
      </c>
      <c r="U10" s="32">
        <f>SUM(U8:U9)</f>
        <v>11</v>
      </c>
      <c r="V10" s="34">
        <f>SUM(S10+U10)</f>
        <v>196.25024999999999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E2:P2 B8:C8 E8:P8" name="Range1_6_1_1"/>
    <protectedRange algorithmName="SHA-512" hashValue="ON39YdpmFHfN9f47KpiRvqrKx0V9+erV1CNkpWzYhW/Qyc6aT8rEyCrvauWSYGZK2ia3o7vd3akF07acHAFpOA==" saltValue="yVW9XmDwTqEnmpSGai0KYg==" spinCount="100000" sqref="D2 D8" name="Range1_1_10_1_1"/>
    <protectedRange algorithmName="SHA-512" hashValue="ON39YdpmFHfN9f47KpiRvqrKx0V9+erV1CNkpWzYhW/Qyc6aT8rEyCrvauWSYGZK2ia3o7vd3akF07acHAFpOA==" saltValue="yVW9XmDwTqEnmpSGai0KYg==" spinCount="100000" sqref="T2 T8" name="Range1_3_5_14_1_1"/>
  </protectedRanges>
  <hyperlinks>
    <hyperlink ref="X1" location="'Texas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E254-3078-4A53-B61C-CEB5249C944C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47</v>
      </c>
      <c r="C2" s="3">
        <v>45697</v>
      </c>
      <c r="D2" s="4" t="s">
        <v>49</v>
      </c>
      <c r="E2" s="5">
        <v>194</v>
      </c>
      <c r="F2" s="22">
        <v>1</v>
      </c>
      <c r="G2" s="5">
        <v>192</v>
      </c>
      <c r="H2" s="22">
        <v>3</v>
      </c>
      <c r="I2" s="5">
        <v>187</v>
      </c>
      <c r="J2" s="22">
        <v>3</v>
      </c>
      <c r="K2" s="5">
        <v>190</v>
      </c>
      <c r="L2" s="22">
        <v>0</v>
      </c>
      <c r="M2" s="5"/>
      <c r="N2" s="22"/>
      <c r="O2" s="5"/>
      <c r="P2" s="22"/>
      <c r="Q2" s="6">
        <v>4</v>
      </c>
      <c r="R2" s="6">
        <v>763</v>
      </c>
      <c r="S2" s="7">
        <v>190.75</v>
      </c>
      <c r="T2" s="39">
        <v>7</v>
      </c>
      <c r="U2" s="8">
        <v>3</v>
      </c>
      <c r="V2" s="9">
        <v>193.75</v>
      </c>
    </row>
    <row r="3" spans="1:24">
      <c r="A3" s="46" t="s">
        <v>41</v>
      </c>
      <c r="B3" s="43" t="s">
        <v>47</v>
      </c>
      <c r="C3" s="47">
        <v>45725</v>
      </c>
      <c r="D3" s="48" t="s">
        <v>49</v>
      </c>
      <c r="E3" s="49">
        <v>185</v>
      </c>
      <c r="F3" s="50">
        <v>0</v>
      </c>
      <c r="G3" s="49">
        <v>186</v>
      </c>
      <c r="H3" s="50">
        <v>2</v>
      </c>
      <c r="I3" s="49">
        <v>185</v>
      </c>
      <c r="J3" s="50">
        <v>1</v>
      </c>
      <c r="K3" s="49">
        <v>187.001</v>
      </c>
      <c r="L3" s="50">
        <v>3</v>
      </c>
      <c r="M3" s="49"/>
      <c r="N3" s="50"/>
      <c r="O3" s="49"/>
      <c r="P3" s="50"/>
      <c r="Q3" s="51">
        <v>4</v>
      </c>
      <c r="R3" s="51">
        <v>743.00099999999998</v>
      </c>
      <c r="S3" s="52">
        <v>185.75024999999999</v>
      </c>
      <c r="T3" s="39">
        <v>6</v>
      </c>
      <c r="U3" s="53">
        <v>4</v>
      </c>
      <c r="V3" s="54">
        <v>189.75024999999999</v>
      </c>
    </row>
    <row r="5" spans="1:24">
      <c r="Q5" s="32">
        <f>SUM(Q2:Q4)</f>
        <v>8</v>
      </c>
      <c r="R5" s="32">
        <f>SUM(R2:R4)</f>
        <v>1506.001</v>
      </c>
      <c r="S5" s="33">
        <f>SUM(R5/Q5)</f>
        <v>188.250125</v>
      </c>
      <c r="T5" s="32">
        <f>SUM(T2:T4)</f>
        <v>13</v>
      </c>
      <c r="U5" s="32">
        <f>SUM(U2:U4)</f>
        <v>7</v>
      </c>
      <c r="V5" s="34">
        <f>SUM(S5+U5)</f>
        <v>195.250125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_1"/>
    <protectedRange algorithmName="SHA-512" hashValue="ON39YdpmFHfN9f47KpiRvqrKx0V9+erV1CNkpWzYhW/Qyc6aT8rEyCrvauWSYGZK2ia3o7vd3akF07acHAFpOA==" saltValue="yVW9XmDwTqEnmpSGai0KYg==" spinCount="100000" sqref="D2 D3" name="Range1_1_9_1"/>
    <protectedRange algorithmName="SHA-512" hashValue="ON39YdpmFHfN9f47KpiRvqrKx0V9+erV1CNkpWzYhW/Qyc6aT8rEyCrvauWSYGZK2ia3o7vd3akF07acHAFpOA==" saltValue="yVW9XmDwTqEnmpSGai0KYg==" spinCount="100000" sqref="T2 T3" name="Range1_3_5_13_1"/>
  </protectedRanges>
  <hyperlinks>
    <hyperlink ref="X1" location="'Texas 2025'!A1" display="Return to Rankings" xr:uid="{7C786D42-7E0C-4523-A55D-C9DEC04BB341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6492-E30B-45CE-B013-6AC03FB9AD0E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45</v>
      </c>
      <c r="C2" s="3">
        <v>45697</v>
      </c>
      <c r="D2" s="4" t="s">
        <v>49</v>
      </c>
      <c r="E2" s="5">
        <v>197</v>
      </c>
      <c r="F2" s="22">
        <v>3</v>
      </c>
      <c r="G2" s="5">
        <v>195.001</v>
      </c>
      <c r="H2" s="22">
        <v>3</v>
      </c>
      <c r="I2" s="5">
        <v>191</v>
      </c>
      <c r="J2" s="22">
        <v>5</v>
      </c>
      <c r="K2" s="5">
        <v>195</v>
      </c>
      <c r="L2" s="22">
        <v>1</v>
      </c>
      <c r="M2" s="5"/>
      <c r="N2" s="22"/>
      <c r="O2" s="5"/>
      <c r="P2" s="22"/>
      <c r="Q2" s="6">
        <v>4</v>
      </c>
      <c r="R2" s="6">
        <v>778.00099999999998</v>
      </c>
      <c r="S2" s="7">
        <v>194.50024999999999</v>
      </c>
      <c r="T2" s="39">
        <v>12</v>
      </c>
      <c r="U2" s="8">
        <v>11</v>
      </c>
      <c r="V2" s="9">
        <v>205.50024999999999</v>
      </c>
    </row>
    <row r="3" spans="1:24">
      <c r="A3" s="46" t="s">
        <v>41</v>
      </c>
      <c r="B3" s="43" t="s">
        <v>45</v>
      </c>
      <c r="C3" s="47">
        <v>45725</v>
      </c>
      <c r="D3" s="48" t="s">
        <v>49</v>
      </c>
      <c r="E3" s="49">
        <v>186</v>
      </c>
      <c r="F3" s="50">
        <v>2</v>
      </c>
      <c r="G3" s="49">
        <v>186.001</v>
      </c>
      <c r="H3" s="50">
        <v>2</v>
      </c>
      <c r="I3" s="49">
        <v>187</v>
      </c>
      <c r="J3" s="50">
        <v>2</v>
      </c>
      <c r="K3" s="49">
        <v>180</v>
      </c>
      <c r="L3" s="50">
        <v>2</v>
      </c>
      <c r="M3" s="49"/>
      <c r="N3" s="50"/>
      <c r="O3" s="49"/>
      <c r="P3" s="50"/>
      <c r="Q3" s="51">
        <v>4</v>
      </c>
      <c r="R3" s="51">
        <v>739.00099999999998</v>
      </c>
      <c r="S3" s="52">
        <v>184.75024999999999</v>
      </c>
      <c r="T3" s="39">
        <v>8</v>
      </c>
      <c r="U3" s="53">
        <v>5</v>
      </c>
      <c r="V3" s="54">
        <v>189.75024999999999</v>
      </c>
    </row>
    <row r="5" spans="1:24">
      <c r="Q5" s="32">
        <f>SUM(Q2:Q4)</f>
        <v>8</v>
      </c>
      <c r="R5" s="32">
        <f>SUM(R2:R4)</f>
        <v>1517.002</v>
      </c>
      <c r="S5" s="33">
        <f>SUM(R5/Q5)</f>
        <v>189.62524999999999</v>
      </c>
      <c r="T5" s="32">
        <f>SUM(T2:T4)</f>
        <v>20</v>
      </c>
      <c r="U5" s="32">
        <f>SUM(U2:U4)</f>
        <v>16</v>
      </c>
      <c r="V5" s="34">
        <f>SUM(S5+U5)</f>
        <v>205.62524999999999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_1"/>
    <protectedRange algorithmName="SHA-512" hashValue="ON39YdpmFHfN9f47KpiRvqrKx0V9+erV1CNkpWzYhW/Qyc6aT8rEyCrvauWSYGZK2ia3o7vd3akF07acHAFpOA==" saltValue="yVW9XmDwTqEnmpSGai0KYg==" spinCount="100000" sqref="D2 D3" name="Range1_1_9_1"/>
    <protectedRange algorithmName="SHA-512" hashValue="ON39YdpmFHfN9f47KpiRvqrKx0V9+erV1CNkpWzYhW/Qyc6aT8rEyCrvauWSYGZK2ia3o7vd3akF07acHAFpOA==" saltValue="yVW9XmDwTqEnmpSGai0KYg==" spinCount="100000" sqref="T2 T3" name="Range1_3_5_13_1"/>
  </protectedRanges>
  <hyperlinks>
    <hyperlink ref="X1" location="'Texas 2025'!A1" display="Return to Rankings" xr:uid="{717A4348-69D5-4FE6-BC8A-E16C9E992A86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7F6-214A-49E1-B635-FDAFA05CE5FF}">
  <dimension ref="A1:X13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1406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71</v>
      </c>
      <c r="C2" s="3">
        <v>45696</v>
      </c>
      <c r="D2" s="4" t="s">
        <v>42</v>
      </c>
      <c r="E2" s="5">
        <v>184</v>
      </c>
      <c r="F2" s="22">
        <v>3</v>
      </c>
      <c r="G2" s="43">
        <v>185</v>
      </c>
      <c r="H2" s="22">
        <v>0</v>
      </c>
      <c r="I2" s="5">
        <v>190</v>
      </c>
      <c r="J2" s="22">
        <v>0</v>
      </c>
      <c r="K2" s="5">
        <v>177</v>
      </c>
      <c r="L2" s="22">
        <v>1</v>
      </c>
      <c r="M2" s="5"/>
      <c r="N2" s="22"/>
      <c r="O2" s="5"/>
      <c r="P2" s="22"/>
      <c r="Q2" s="6">
        <v>4</v>
      </c>
      <c r="R2" s="6">
        <v>736</v>
      </c>
      <c r="S2" s="7">
        <v>184</v>
      </c>
      <c r="T2" s="39">
        <v>4</v>
      </c>
      <c r="U2" s="8">
        <v>11</v>
      </c>
      <c r="V2" s="9">
        <v>195</v>
      </c>
    </row>
    <row r="3" spans="1:24">
      <c r="A3" s="1" t="s">
        <v>74</v>
      </c>
      <c r="B3" s="2" t="s">
        <v>71</v>
      </c>
      <c r="C3" s="3">
        <v>45710</v>
      </c>
      <c r="D3" s="4" t="s">
        <v>42</v>
      </c>
      <c r="E3" s="5">
        <v>180</v>
      </c>
      <c r="F3" s="22">
        <v>0</v>
      </c>
      <c r="G3" s="5">
        <v>179</v>
      </c>
      <c r="H3" s="22">
        <v>1</v>
      </c>
      <c r="I3" s="5">
        <v>189</v>
      </c>
      <c r="J3" s="22">
        <v>1</v>
      </c>
      <c r="K3" s="5">
        <v>173</v>
      </c>
      <c r="L3" s="22">
        <v>0</v>
      </c>
      <c r="M3" s="5"/>
      <c r="N3" s="22"/>
      <c r="O3" s="5"/>
      <c r="P3" s="22"/>
      <c r="Q3" s="6">
        <v>4</v>
      </c>
      <c r="R3" s="6">
        <v>721</v>
      </c>
      <c r="S3" s="7">
        <v>180.25</v>
      </c>
      <c r="T3" s="36">
        <v>2</v>
      </c>
      <c r="U3" s="8">
        <v>5</v>
      </c>
      <c r="V3" s="9">
        <v>185.25</v>
      </c>
    </row>
    <row r="4" spans="1:24">
      <c r="A4" s="1" t="s">
        <v>74</v>
      </c>
      <c r="B4" s="2" t="s">
        <v>71</v>
      </c>
      <c r="C4" s="3">
        <v>45738</v>
      </c>
      <c r="D4" s="4" t="s">
        <v>42</v>
      </c>
      <c r="E4" s="5">
        <v>182</v>
      </c>
      <c r="F4" s="22">
        <v>2</v>
      </c>
      <c r="G4" s="5">
        <v>182</v>
      </c>
      <c r="H4" s="22">
        <v>0</v>
      </c>
      <c r="I4" s="5">
        <v>186</v>
      </c>
      <c r="J4" s="22">
        <v>2</v>
      </c>
      <c r="K4" s="5">
        <v>180</v>
      </c>
      <c r="L4" s="22">
        <v>0</v>
      </c>
      <c r="M4" s="5"/>
      <c r="N4" s="22"/>
      <c r="O4" s="5"/>
      <c r="P4" s="22"/>
      <c r="Q4" s="6">
        <v>4</v>
      </c>
      <c r="R4" s="6">
        <v>730</v>
      </c>
      <c r="S4" s="7">
        <v>182.5</v>
      </c>
      <c r="T4" s="36">
        <v>4</v>
      </c>
      <c r="U4" s="8">
        <v>11</v>
      </c>
      <c r="V4" s="9">
        <v>193.5</v>
      </c>
    </row>
    <row r="5" spans="1:24">
      <c r="A5" s="1" t="s">
        <v>74</v>
      </c>
      <c r="B5" s="2" t="s">
        <v>71</v>
      </c>
      <c r="C5" s="3">
        <v>45745</v>
      </c>
      <c r="D5" s="4" t="s">
        <v>42</v>
      </c>
      <c r="E5" s="5">
        <v>190</v>
      </c>
      <c r="F5" s="22">
        <v>1</v>
      </c>
      <c r="G5" s="5">
        <v>179</v>
      </c>
      <c r="H5" s="22">
        <v>1</v>
      </c>
      <c r="I5" s="5">
        <v>178</v>
      </c>
      <c r="J5" s="22">
        <v>0</v>
      </c>
      <c r="K5" s="5">
        <v>183</v>
      </c>
      <c r="L5" s="22">
        <v>0</v>
      </c>
      <c r="M5" s="5">
        <v>179</v>
      </c>
      <c r="N5" s="22">
        <v>0</v>
      </c>
      <c r="O5" s="5">
        <v>176</v>
      </c>
      <c r="P5" s="22">
        <v>1</v>
      </c>
      <c r="Q5" s="6">
        <v>6</v>
      </c>
      <c r="R5" s="6">
        <v>1085</v>
      </c>
      <c r="S5" s="7">
        <v>180.83333333333334</v>
      </c>
      <c r="T5" s="36">
        <v>3</v>
      </c>
      <c r="U5" s="8">
        <v>16</v>
      </c>
      <c r="V5" s="9">
        <v>196.83333333333334</v>
      </c>
    </row>
    <row r="7" spans="1:24">
      <c r="Q7" s="32">
        <f>SUM(Q2:Q6)</f>
        <v>18</v>
      </c>
      <c r="R7" s="32">
        <f>SUM(R2:R6)</f>
        <v>3272</v>
      </c>
      <c r="S7" s="33">
        <f>SUM(R7/Q7)</f>
        <v>181.77777777777777</v>
      </c>
      <c r="T7" s="32">
        <f>SUM(T2:T6)</f>
        <v>13</v>
      </c>
      <c r="U7" s="32">
        <f>SUM(U2:U6)</f>
        <v>43</v>
      </c>
      <c r="V7" s="34">
        <f>SUM(S7+U7)</f>
        <v>224.77777777777777</v>
      </c>
    </row>
    <row r="10" spans="1:24">
      <c r="A10" s="24" t="s">
        <v>1</v>
      </c>
      <c r="B10" s="25" t="s">
        <v>2</v>
      </c>
      <c r="C10" s="26" t="s">
        <v>3</v>
      </c>
      <c r="D10" s="27" t="s">
        <v>4</v>
      </c>
      <c r="E10" s="28" t="s">
        <v>19</v>
      </c>
      <c r="F10" s="28" t="s">
        <v>20</v>
      </c>
      <c r="G10" s="28" t="s">
        <v>21</v>
      </c>
      <c r="H10" s="28" t="s">
        <v>20</v>
      </c>
      <c r="I10" s="28" t="s">
        <v>22</v>
      </c>
      <c r="J10" s="28" t="s">
        <v>20</v>
      </c>
      <c r="K10" s="28" t="s">
        <v>23</v>
      </c>
      <c r="L10" s="28" t="s">
        <v>20</v>
      </c>
      <c r="M10" s="28" t="s">
        <v>24</v>
      </c>
      <c r="N10" s="28" t="s">
        <v>20</v>
      </c>
      <c r="O10" s="28" t="s">
        <v>25</v>
      </c>
      <c r="P10" s="28" t="s">
        <v>20</v>
      </c>
      <c r="Q10" s="29" t="s">
        <v>26</v>
      </c>
      <c r="R10" s="30" t="s">
        <v>27</v>
      </c>
      <c r="S10" s="31" t="s">
        <v>5</v>
      </c>
      <c r="T10" s="31" t="s">
        <v>28</v>
      </c>
      <c r="U10" s="30" t="s">
        <v>6</v>
      </c>
      <c r="V10" s="31" t="s">
        <v>29</v>
      </c>
    </row>
    <row r="11" spans="1:24">
      <c r="A11" s="46" t="s">
        <v>11</v>
      </c>
      <c r="B11" s="43" t="s">
        <v>71</v>
      </c>
      <c r="C11" s="47">
        <v>45724</v>
      </c>
      <c r="D11" s="48" t="s">
        <v>42</v>
      </c>
      <c r="E11" s="23">
        <v>178</v>
      </c>
      <c r="F11" s="50">
        <v>1</v>
      </c>
      <c r="G11" s="23">
        <v>175</v>
      </c>
      <c r="H11" s="50">
        <v>0</v>
      </c>
      <c r="I11" s="49">
        <v>177</v>
      </c>
      <c r="J11" s="50">
        <v>3</v>
      </c>
      <c r="K11" s="23">
        <v>182</v>
      </c>
      <c r="L11" s="50">
        <v>4</v>
      </c>
      <c r="M11" s="23"/>
      <c r="N11" s="50"/>
      <c r="O11" s="49"/>
      <c r="P11" s="50"/>
      <c r="Q11" s="51">
        <v>4</v>
      </c>
      <c r="R11" s="51">
        <v>712</v>
      </c>
      <c r="S11" s="52">
        <v>178</v>
      </c>
      <c r="T11" s="39">
        <v>8</v>
      </c>
      <c r="U11" s="53">
        <v>3</v>
      </c>
      <c r="V11" s="54">
        <v>181</v>
      </c>
    </row>
    <row r="13" spans="1:24">
      <c r="Q13" s="32">
        <f>SUM(Q11:Q12)</f>
        <v>4</v>
      </c>
      <c r="R13" s="32">
        <f>SUM(R11:R12)</f>
        <v>712</v>
      </c>
      <c r="S13" s="33">
        <f>SUM(R13/Q13)</f>
        <v>178</v>
      </c>
      <c r="T13" s="32">
        <f>SUM(T11:T12)</f>
        <v>8</v>
      </c>
      <c r="U13" s="32">
        <f>SUM(U11:U12)</f>
        <v>3</v>
      </c>
      <c r="V13" s="34">
        <f>SUM(S13+U13)</f>
        <v>181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_1_1"/>
    <protectedRange algorithmName="SHA-512" hashValue="ON39YdpmFHfN9f47KpiRvqrKx0V9+erV1CNkpWzYhW/Qyc6aT8rEyCrvauWSYGZK2ia3o7vd3akF07acHAFpOA==" saltValue="yVW9XmDwTqEnmpSGai0KYg==" spinCount="100000" sqref="E2:P3 B2:C3 B11:C11 E11:P11 B4:C4 E4:P4 E5:P5 B5:C5" name="Range1_6_1_1"/>
    <protectedRange algorithmName="SHA-512" hashValue="ON39YdpmFHfN9f47KpiRvqrKx0V9+erV1CNkpWzYhW/Qyc6aT8rEyCrvauWSYGZK2ia3o7vd3akF07acHAFpOA==" saltValue="yVW9XmDwTqEnmpSGai0KYg==" spinCount="100000" sqref="D2:D3 D11 D4 D5" name="Range1_1_10_1_1"/>
    <protectedRange algorithmName="SHA-512" hashValue="ON39YdpmFHfN9f47KpiRvqrKx0V9+erV1CNkpWzYhW/Qyc6aT8rEyCrvauWSYGZK2ia3o7vd3akF07acHAFpOA==" saltValue="yVW9XmDwTqEnmpSGai0KYg==" spinCount="100000" sqref="T2:T3 T11 T4 T5" name="Range1_3_5_14_1_1"/>
  </protectedRanges>
  <hyperlinks>
    <hyperlink ref="X1" location="'Texas 2025'!A1" display="Return to Rankings" xr:uid="{037D00E9-D351-45C0-9A11-A1BA7B11C3A6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5133-EF2D-4E11-9D72-6FF89894BE6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46</v>
      </c>
      <c r="C2" s="3">
        <v>45697</v>
      </c>
      <c r="D2" s="4" t="s">
        <v>49</v>
      </c>
      <c r="E2" s="5">
        <v>193</v>
      </c>
      <c r="F2" s="22">
        <v>1</v>
      </c>
      <c r="G2" s="5">
        <v>195</v>
      </c>
      <c r="H2" s="22">
        <v>2</v>
      </c>
      <c r="I2" s="5">
        <v>192</v>
      </c>
      <c r="J2" s="22">
        <v>3</v>
      </c>
      <c r="K2" s="5">
        <v>189.001</v>
      </c>
      <c r="L2" s="22">
        <v>2</v>
      </c>
      <c r="M2" s="5"/>
      <c r="N2" s="22"/>
      <c r="O2" s="5"/>
      <c r="P2" s="22"/>
      <c r="Q2" s="6">
        <v>4</v>
      </c>
      <c r="R2" s="6">
        <v>769.00099999999998</v>
      </c>
      <c r="S2" s="7">
        <v>192.25024999999999</v>
      </c>
      <c r="T2" s="39">
        <v>8</v>
      </c>
      <c r="U2" s="8">
        <v>6</v>
      </c>
      <c r="V2" s="9">
        <v>198.25024999999999</v>
      </c>
    </row>
    <row r="4" spans="1:24">
      <c r="Q4" s="32">
        <f>SUM(Q2:Q3)</f>
        <v>4</v>
      </c>
      <c r="R4" s="32">
        <f>SUM(R2:R3)</f>
        <v>769.00099999999998</v>
      </c>
      <c r="S4" s="33">
        <f>SUM(R4/Q4)</f>
        <v>192.25024999999999</v>
      </c>
      <c r="T4" s="32">
        <f>SUM(T2:T3)</f>
        <v>8</v>
      </c>
      <c r="U4" s="32">
        <f>SUM(U2:U3)</f>
        <v>6</v>
      </c>
      <c r="V4" s="34">
        <f>SUM(S4+U4)</f>
        <v>198.25024999999999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Texas 2025'!A1" display="Return to Rankings" xr:uid="{0341DD02-447F-4E92-9F07-08DF9733BBC0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4579-B010-4542-9657-174FC0B447AF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53</v>
      </c>
      <c r="C2" s="3">
        <v>45697</v>
      </c>
      <c r="D2" s="4" t="s">
        <v>49</v>
      </c>
      <c r="E2" s="5">
        <v>190</v>
      </c>
      <c r="F2" s="22">
        <v>1</v>
      </c>
      <c r="G2" s="23">
        <v>191</v>
      </c>
      <c r="H2" s="22">
        <v>3</v>
      </c>
      <c r="I2" s="5">
        <v>187</v>
      </c>
      <c r="J2" s="22">
        <v>2</v>
      </c>
      <c r="K2" s="5">
        <v>188</v>
      </c>
      <c r="L2" s="22">
        <v>0</v>
      </c>
      <c r="M2" s="5"/>
      <c r="N2" s="22"/>
      <c r="O2" s="5"/>
      <c r="P2" s="22"/>
      <c r="Q2" s="6">
        <v>4</v>
      </c>
      <c r="R2" s="6">
        <v>756</v>
      </c>
      <c r="S2" s="7">
        <v>189</v>
      </c>
      <c r="T2" s="39">
        <v>6</v>
      </c>
      <c r="U2" s="8">
        <v>6</v>
      </c>
      <c r="V2" s="9">
        <v>195</v>
      </c>
    </row>
    <row r="4" spans="1:24">
      <c r="Q4" s="32">
        <f>SUM(Q2:Q3)</f>
        <v>4</v>
      </c>
      <c r="R4" s="32">
        <f>SUM(R2:R3)</f>
        <v>756</v>
      </c>
      <c r="S4" s="33">
        <f>SUM(R4/Q4)</f>
        <v>189</v>
      </c>
      <c r="T4" s="32">
        <f>SUM(T2:T3)</f>
        <v>6</v>
      </c>
      <c r="U4" s="32">
        <f>SUM(U2:U3)</f>
        <v>6</v>
      </c>
      <c r="V4" s="34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A14F388D-EDE6-4CD7-87F5-BA617A083486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E6DB-7CC8-4ECC-A820-7ECEE6A86CE0}">
  <dimension ref="A1:X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9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68</v>
      </c>
      <c r="C2" s="3">
        <v>45697</v>
      </c>
      <c r="D2" s="4" t="s">
        <v>49</v>
      </c>
      <c r="E2" s="41">
        <v>192</v>
      </c>
      <c r="F2" s="42">
        <v>0</v>
      </c>
      <c r="G2" s="41">
        <v>196</v>
      </c>
      <c r="H2" s="42">
        <v>1</v>
      </c>
      <c r="I2" s="41">
        <v>193</v>
      </c>
      <c r="J2" s="42">
        <v>3</v>
      </c>
      <c r="K2" s="41">
        <v>190</v>
      </c>
      <c r="L2" s="42">
        <v>1</v>
      </c>
      <c r="M2" s="41"/>
      <c r="N2" s="42"/>
      <c r="O2" s="41"/>
      <c r="P2" s="42"/>
      <c r="Q2" s="6">
        <v>4</v>
      </c>
      <c r="R2" s="6">
        <v>771</v>
      </c>
      <c r="S2" s="7">
        <v>192.75</v>
      </c>
      <c r="T2" s="39">
        <v>5</v>
      </c>
      <c r="U2" s="8">
        <v>11</v>
      </c>
      <c r="V2" s="9">
        <v>203.75</v>
      </c>
    </row>
    <row r="3" spans="1:24">
      <c r="A3" s="46" t="s">
        <v>65</v>
      </c>
      <c r="B3" s="43" t="s">
        <v>68</v>
      </c>
      <c r="C3" s="47">
        <v>45725</v>
      </c>
      <c r="D3" s="48" t="s">
        <v>49</v>
      </c>
      <c r="E3" s="41">
        <v>175</v>
      </c>
      <c r="F3" s="42">
        <v>0</v>
      </c>
      <c r="G3" s="41">
        <v>179</v>
      </c>
      <c r="H3" s="42">
        <v>1</v>
      </c>
      <c r="I3" s="41">
        <v>184</v>
      </c>
      <c r="J3" s="42">
        <v>1</v>
      </c>
      <c r="K3" s="41">
        <v>176</v>
      </c>
      <c r="L3" s="42">
        <v>1</v>
      </c>
      <c r="M3" s="41"/>
      <c r="N3" s="42"/>
      <c r="O3" s="41"/>
      <c r="P3" s="42"/>
      <c r="Q3" s="51">
        <v>4</v>
      </c>
      <c r="R3" s="51">
        <v>714</v>
      </c>
      <c r="S3" s="52">
        <v>178.5</v>
      </c>
      <c r="T3" s="39">
        <v>3</v>
      </c>
      <c r="U3" s="53">
        <v>13</v>
      </c>
      <c r="V3" s="54">
        <v>191.5</v>
      </c>
    </row>
    <row r="4" spans="1:24">
      <c r="A4" s="1" t="s">
        <v>65</v>
      </c>
      <c r="B4" s="2" t="s">
        <v>68</v>
      </c>
      <c r="C4" s="3">
        <v>45745</v>
      </c>
      <c r="D4" s="4" t="s">
        <v>42</v>
      </c>
      <c r="E4" s="5">
        <v>183</v>
      </c>
      <c r="F4" s="22">
        <v>2</v>
      </c>
      <c r="G4" s="5">
        <v>180</v>
      </c>
      <c r="H4" s="22">
        <v>0</v>
      </c>
      <c r="I4" s="5">
        <v>188.001</v>
      </c>
      <c r="J4" s="22">
        <v>2</v>
      </c>
      <c r="K4" s="5">
        <v>183</v>
      </c>
      <c r="L4" s="22">
        <v>0</v>
      </c>
      <c r="M4" s="5">
        <v>184</v>
      </c>
      <c r="N4" s="22">
        <v>3</v>
      </c>
      <c r="O4" s="5">
        <v>185</v>
      </c>
      <c r="P4" s="22">
        <v>2</v>
      </c>
      <c r="Q4" s="6">
        <v>6</v>
      </c>
      <c r="R4" s="6">
        <v>1103.001</v>
      </c>
      <c r="S4" s="7">
        <v>183.83349999999999</v>
      </c>
      <c r="T4" s="36">
        <v>9</v>
      </c>
      <c r="U4" s="8">
        <v>4</v>
      </c>
      <c r="V4" s="9">
        <v>187.83349999999999</v>
      </c>
    </row>
    <row r="6" spans="1:24">
      <c r="Q6" s="32">
        <f>SUM(Q2:Q5)</f>
        <v>14</v>
      </c>
      <c r="R6" s="32">
        <f>SUM(R2:R5)</f>
        <v>2588.0010000000002</v>
      </c>
      <c r="S6" s="33">
        <f>SUM(R6/Q6)</f>
        <v>184.85721428571429</v>
      </c>
      <c r="T6" s="32">
        <f>SUM(T2:T5)</f>
        <v>17</v>
      </c>
      <c r="U6" s="32">
        <f>SUM(U2:U5)</f>
        <v>28</v>
      </c>
      <c r="V6" s="34">
        <f>SUM(S6+U6)</f>
        <v>212.85721428571429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" name="Range1_6_1_1"/>
    <protectedRange algorithmName="SHA-512" hashValue="ON39YdpmFHfN9f47KpiRvqrKx0V9+erV1CNkpWzYhW/Qyc6aT8rEyCrvauWSYGZK2ia3o7vd3akF07acHAFpOA==" saltValue="yVW9XmDwTqEnmpSGai0KYg==" spinCount="100000" sqref="D2 D3 D4" name="Range1_1_10_1_1"/>
    <protectedRange algorithmName="SHA-512" hashValue="ON39YdpmFHfN9f47KpiRvqrKx0V9+erV1CNkpWzYhW/Qyc6aT8rEyCrvauWSYGZK2ia3o7vd3akF07acHAFpOA==" saltValue="yVW9XmDwTqEnmpSGai0KYg==" spinCount="100000" sqref="T2 T3 T4" name="Range1_3_5_14_1_1"/>
  </protectedRanges>
  <hyperlinks>
    <hyperlink ref="X1" location="'Texas 2025'!A1" display="Return to Rankings" xr:uid="{6AE167D2-79A7-49F9-ADC4-9E757A975FDB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E63B-6263-47AA-9C70-153B5AFADA60}">
  <dimension ref="A1:X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72</v>
      </c>
      <c r="C2" s="3">
        <v>45696</v>
      </c>
      <c r="D2" s="4" t="s">
        <v>42</v>
      </c>
      <c r="E2" s="5">
        <v>182</v>
      </c>
      <c r="F2" s="22">
        <v>1</v>
      </c>
      <c r="G2" s="43">
        <v>173</v>
      </c>
      <c r="H2" s="22">
        <v>0</v>
      </c>
      <c r="I2" s="5">
        <v>180</v>
      </c>
      <c r="J2" s="22">
        <v>0</v>
      </c>
      <c r="K2" s="5">
        <v>180</v>
      </c>
      <c r="L2" s="22">
        <v>1</v>
      </c>
      <c r="M2" s="5"/>
      <c r="N2" s="22"/>
      <c r="O2" s="5"/>
      <c r="P2" s="22"/>
      <c r="Q2" s="6">
        <v>4</v>
      </c>
      <c r="R2" s="6">
        <v>715</v>
      </c>
      <c r="S2" s="7">
        <v>178.75</v>
      </c>
      <c r="T2" s="39">
        <v>2</v>
      </c>
      <c r="U2" s="8">
        <v>6</v>
      </c>
      <c r="V2" s="9">
        <v>184.75</v>
      </c>
    </row>
    <row r="3" spans="1:24">
      <c r="A3" s="1" t="s">
        <v>74</v>
      </c>
      <c r="B3" s="2" t="s">
        <v>72</v>
      </c>
      <c r="C3" s="3">
        <v>45738</v>
      </c>
      <c r="D3" s="4" t="s">
        <v>42</v>
      </c>
      <c r="E3" s="5">
        <v>183</v>
      </c>
      <c r="F3" s="22">
        <v>3</v>
      </c>
      <c r="G3" s="5">
        <v>181</v>
      </c>
      <c r="H3" s="22">
        <v>1</v>
      </c>
      <c r="I3" s="5">
        <v>179</v>
      </c>
      <c r="J3" s="22">
        <v>1</v>
      </c>
      <c r="K3" s="5">
        <v>172</v>
      </c>
      <c r="L3" s="22">
        <v>1</v>
      </c>
      <c r="M3" s="5"/>
      <c r="N3" s="22"/>
      <c r="O3" s="5"/>
      <c r="P3" s="22"/>
      <c r="Q3" s="6">
        <v>4</v>
      </c>
      <c r="R3" s="6">
        <v>715</v>
      </c>
      <c r="S3" s="7">
        <v>178.75</v>
      </c>
      <c r="T3" s="36">
        <v>6</v>
      </c>
      <c r="U3" s="8">
        <v>6</v>
      </c>
      <c r="V3" s="9">
        <v>184.75</v>
      </c>
    </row>
    <row r="4" spans="1:24">
      <c r="A4" s="1" t="s">
        <v>74</v>
      </c>
      <c r="B4" s="2" t="s">
        <v>72</v>
      </c>
      <c r="C4" s="3">
        <v>45745</v>
      </c>
      <c r="D4" s="4" t="s">
        <v>42</v>
      </c>
      <c r="E4" s="5">
        <v>183</v>
      </c>
      <c r="F4" s="22">
        <v>1</v>
      </c>
      <c r="G4" s="5">
        <v>189</v>
      </c>
      <c r="H4" s="22">
        <v>1</v>
      </c>
      <c r="I4" s="5">
        <v>190</v>
      </c>
      <c r="J4" s="22">
        <v>0</v>
      </c>
      <c r="K4" s="5">
        <v>181</v>
      </c>
      <c r="L4" s="22">
        <v>0</v>
      </c>
      <c r="M4" s="5">
        <v>185</v>
      </c>
      <c r="N4" s="22">
        <v>3</v>
      </c>
      <c r="O4" s="5">
        <v>192</v>
      </c>
      <c r="P4" s="22">
        <v>0</v>
      </c>
      <c r="Q4" s="6">
        <v>6</v>
      </c>
      <c r="R4" s="6">
        <v>1120</v>
      </c>
      <c r="S4" s="7">
        <v>186.66666666666666</v>
      </c>
      <c r="T4" s="36">
        <v>5</v>
      </c>
      <c r="U4" s="8">
        <v>26</v>
      </c>
      <c r="V4" s="9">
        <v>212.66666666666666</v>
      </c>
    </row>
    <row r="6" spans="1:24">
      <c r="Q6" s="32">
        <f>SUM(Q2:Q5)</f>
        <v>14</v>
      </c>
      <c r="R6" s="32">
        <f>SUM(R2:R5)</f>
        <v>2550</v>
      </c>
      <c r="S6" s="33">
        <f>SUM(R6/Q6)</f>
        <v>182.14285714285714</v>
      </c>
      <c r="T6" s="32">
        <f>SUM(T2:T5)</f>
        <v>13</v>
      </c>
      <c r="U6" s="32">
        <f>SUM(U2:U5)</f>
        <v>38</v>
      </c>
      <c r="V6" s="34">
        <f>SUM(S6+U6)</f>
        <v>220.14285714285714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" name="Range1_6_1_1"/>
    <protectedRange algorithmName="SHA-512" hashValue="ON39YdpmFHfN9f47KpiRvqrKx0V9+erV1CNkpWzYhW/Qyc6aT8rEyCrvauWSYGZK2ia3o7vd3akF07acHAFpOA==" saltValue="yVW9XmDwTqEnmpSGai0KYg==" spinCount="100000" sqref="D2 D3 D4" name="Range1_1_10_1_1"/>
    <protectedRange algorithmName="SHA-512" hashValue="ON39YdpmFHfN9f47KpiRvqrKx0V9+erV1CNkpWzYhW/Qyc6aT8rEyCrvauWSYGZK2ia3o7vd3akF07acHAFpOA==" saltValue="yVW9XmDwTqEnmpSGai0KYg==" spinCount="100000" sqref="T2 T3 T4" name="Range1_3_5_14_1_1"/>
  </protectedRanges>
  <hyperlinks>
    <hyperlink ref="X1" location="'Texas 2025'!A1" display="Return to Rankings" xr:uid="{0276F2C8-6FC4-4FAD-89B8-EF37A7D22689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A5CC-C26F-4DC9-ACA8-A979B3BED26E}">
  <dimension ref="A1:X12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57</v>
      </c>
      <c r="C2" s="3">
        <v>45696</v>
      </c>
      <c r="D2" s="4" t="s">
        <v>42</v>
      </c>
      <c r="E2" s="5">
        <v>179.001</v>
      </c>
      <c r="F2" s="22">
        <v>1</v>
      </c>
      <c r="G2" s="5">
        <v>184</v>
      </c>
      <c r="H2" s="22">
        <v>2</v>
      </c>
      <c r="I2" s="5">
        <v>175</v>
      </c>
      <c r="J2" s="22">
        <v>2</v>
      </c>
      <c r="K2" s="5">
        <v>184</v>
      </c>
      <c r="L2" s="22">
        <v>4</v>
      </c>
      <c r="M2" s="5"/>
      <c r="N2" s="22"/>
      <c r="O2" s="5"/>
      <c r="P2" s="22"/>
      <c r="Q2" s="6">
        <v>4</v>
      </c>
      <c r="R2" s="6">
        <v>722.00099999999998</v>
      </c>
      <c r="S2" s="7">
        <v>180.50024999999999</v>
      </c>
      <c r="T2" s="39">
        <v>9</v>
      </c>
      <c r="U2" s="8">
        <v>8</v>
      </c>
      <c r="V2" s="9">
        <v>188.50024999999999</v>
      </c>
    </row>
    <row r="3" spans="1:24">
      <c r="A3" s="1" t="s">
        <v>33</v>
      </c>
      <c r="B3" s="2" t="s">
        <v>57</v>
      </c>
      <c r="C3" s="3">
        <v>45738</v>
      </c>
      <c r="D3" s="4" t="s">
        <v>42</v>
      </c>
      <c r="E3" s="23">
        <v>178</v>
      </c>
      <c r="F3" s="22">
        <v>2</v>
      </c>
      <c r="G3" s="23">
        <v>173</v>
      </c>
      <c r="H3" s="22">
        <v>2</v>
      </c>
      <c r="I3" s="5">
        <v>180</v>
      </c>
      <c r="J3" s="22">
        <v>1</v>
      </c>
      <c r="K3" s="37">
        <v>176</v>
      </c>
      <c r="L3" s="22">
        <v>0</v>
      </c>
      <c r="M3" s="37"/>
      <c r="N3" s="22"/>
      <c r="O3" s="5"/>
      <c r="P3" s="22"/>
      <c r="Q3" s="6">
        <v>4</v>
      </c>
      <c r="R3" s="6">
        <v>707</v>
      </c>
      <c r="S3" s="7">
        <v>176.75</v>
      </c>
      <c r="T3" s="36">
        <v>5</v>
      </c>
      <c r="U3" s="8">
        <v>9</v>
      </c>
      <c r="V3" s="9">
        <v>185.75</v>
      </c>
    </row>
    <row r="4" spans="1:24">
      <c r="A4" s="1" t="s">
        <v>33</v>
      </c>
      <c r="B4" s="2" t="s">
        <v>57</v>
      </c>
      <c r="C4" s="3">
        <v>45745</v>
      </c>
      <c r="D4" s="4" t="s">
        <v>42</v>
      </c>
      <c r="E4" s="23">
        <v>184</v>
      </c>
      <c r="F4" s="22">
        <v>2</v>
      </c>
      <c r="G4" s="23">
        <v>173</v>
      </c>
      <c r="H4" s="22">
        <v>0</v>
      </c>
      <c r="I4" s="5">
        <v>185</v>
      </c>
      <c r="J4" s="22">
        <v>0</v>
      </c>
      <c r="K4" s="37">
        <v>173</v>
      </c>
      <c r="L4" s="22">
        <v>0</v>
      </c>
      <c r="M4" s="37">
        <v>177</v>
      </c>
      <c r="N4" s="22">
        <v>0</v>
      </c>
      <c r="O4" s="5">
        <v>181</v>
      </c>
      <c r="P4" s="22">
        <v>2</v>
      </c>
      <c r="Q4" s="6">
        <v>6</v>
      </c>
      <c r="R4" s="6">
        <v>1073</v>
      </c>
      <c r="S4" s="7">
        <v>178.83333333333334</v>
      </c>
      <c r="T4" s="36">
        <v>4</v>
      </c>
      <c r="U4" s="8">
        <v>18</v>
      </c>
      <c r="V4" s="9">
        <v>196.83333333333334</v>
      </c>
    </row>
    <row r="6" spans="1:24">
      <c r="Q6" s="32">
        <f>SUM(Q2:Q5)</f>
        <v>14</v>
      </c>
      <c r="R6" s="32">
        <f>SUM(R2:R5)</f>
        <v>2502.0010000000002</v>
      </c>
      <c r="S6" s="33">
        <f>SUM(R6/Q6)</f>
        <v>178.71435714285715</v>
      </c>
      <c r="T6" s="32">
        <f>SUM(T2:T5)</f>
        <v>18</v>
      </c>
      <c r="U6" s="32">
        <f>SUM(U2:U5)</f>
        <v>35</v>
      </c>
      <c r="V6" s="34">
        <f>SUM(S6+U6)</f>
        <v>213.71435714285715</v>
      </c>
    </row>
    <row r="9" spans="1:24">
      <c r="A9" s="24" t="s">
        <v>1</v>
      </c>
      <c r="B9" s="25" t="s">
        <v>2</v>
      </c>
      <c r="C9" s="26" t="s">
        <v>3</v>
      </c>
      <c r="D9" s="27" t="s">
        <v>4</v>
      </c>
      <c r="E9" s="28" t="s">
        <v>19</v>
      </c>
      <c r="F9" s="28" t="s">
        <v>20</v>
      </c>
      <c r="G9" s="28" t="s">
        <v>21</v>
      </c>
      <c r="H9" s="28" t="s">
        <v>20</v>
      </c>
      <c r="I9" s="28" t="s">
        <v>22</v>
      </c>
      <c r="J9" s="28" t="s">
        <v>20</v>
      </c>
      <c r="K9" s="28" t="s">
        <v>23</v>
      </c>
      <c r="L9" s="28" t="s">
        <v>20</v>
      </c>
      <c r="M9" s="28" t="s">
        <v>24</v>
      </c>
      <c r="N9" s="28" t="s">
        <v>20</v>
      </c>
      <c r="O9" s="28" t="s">
        <v>25</v>
      </c>
      <c r="P9" s="28" t="s">
        <v>20</v>
      </c>
      <c r="Q9" s="29" t="s">
        <v>26</v>
      </c>
      <c r="R9" s="30" t="s">
        <v>27</v>
      </c>
      <c r="S9" s="31" t="s">
        <v>5</v>
      </c>
      <c r="T9" s="31" t="s">
        <v>28</v>
      </c>
      <c r="U9" s="30" t="s">
        <v>6</v>
      </c>
      <c r="V9" s="31" t="s">
        <v>29</v>
      </c>
    </row>
    <row r="10" spans="1:24">
      <c r="A10" s="1" t="s">
        <v>65</v>
      </c>
      <c r="B10" s="2" t="s">
        <v>57</v>
      </c>
      <c r="C10" s="3">
        <v>45697</v>
      </c>
      <c r="D10" s="4" t="s">
        <v>49</v>
      </c>
      <c r="E10" s="41">
        <v>185</v>
      </c>
      <c r="F10" s="42">
        <v>2</v>
      </c>
      <c r="G10" s="41">
        <v>187</v>
      </c>
      <c r="H10" s="42">
        <v>2</v>
      </c>
      <c r="I10" s="41">
        <v>190</v>
      </c>
      <c r="J10" s="42">
        <v>1</v>
      </c>
      <c r="K10" s="41">
        <v>189</v>
      </c>
      <c r="L10" s="42">
        <v>3</v>
      </c>
      <c r="M10" s="41"/>
      <c r="N10" s="42"/>
      <c r="O10" s="41"/>
      <c r="P10" s="42"/>
      <c r="Q10" s="6">
        <v>4</v>
      </c>
      <c r="R10" s="6">
        <v>751</v>
      </c>
      <c r="S10" s="7">
        <v>187.75</v>
      </c>
      <c r="T10" s="39">
        <v>8</v>
      </c>
      <c r="U10" s="8">
        <v>4</v>
      </c>
      <c r="V10" s="9">
        <v>191.75</v>
      </c>
    </row>
    <row r="12" spans="1:24">
      <c r="Q12" s="32">
        <f>SUM(Q10:Q11)</f>
        <v>4</v>
      </c>
      <c r="R12" s="32">
        <f>SUM(R10:R11)</f>
        <v>751</v>
      </c>
      <c r="S12" s="33">
        <f>SUM(R12/Q12)</f>
        <v>187.75</v>
      </c>
      <c r="T12" s="32">
        <f>SUM(T10:T11)</f>
        <v>8</v>
      </c>
      <c r="U12" s="32">
        <f>SUM(U10:U11)</f>
        <v>4</v>
      </c>
      <c r="V12" s="34">
        <f>SUM(S12+U12)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 B9" name="Range1_2_1_1"/>
    <protectedRange algorithmName="SHA-512" hashValue="ON39YdpmFHfN9f47KpiRvqrKx0V9+erV1CNkpWzYhW/Qyc6aT8rEyCrvauWSYGZK2ia3o7vd3akF07acHAFpOA==" saltValue="yVW9XmDwTqEnmpSGai0KYg==" spinCount="100000" sqref="B2:C2 E2:P2 B10:C10 E10:P10 E3:P3 B3:C3 B4:C4 E4:P4" name="Range1_6_1_1"/>
    <protectedRange algorithmName="SHA-512" hashValue="ON39YdpmFHfN9f47KpiRvqrKx0V9+erV1CNkpWzYhW/Qyc6aT8rEyCrvauWSYGZK2ia3o7vd3akF07acHAFpOA==" saltValue="yVW9XmDwTqEnmpSGai0KYg==" spinCount="100000" sqref="D2 D10 D3 D4" name="Range1_1_10_1_1"/>
    <protectedRange algorithmName="SHA-512" hashValue="ON39YdpmFHfN9f47KpiRvqrKx0V9+erV1CNkpWzYhW/Qyc6aT8rEyCrvauWSYGZK2ia3o7vd3akF07acHAFpOA==" saltValue="yVW9XmDwTqEnmpSGai0KYg==" spinCount="100000" sqref="T2 T10 T3 T4" name="Range1_3_5_14_1_1"/>
  </protectedRanges>
  <hyperlinks>
    <hyperlink ref="X1" location="'Texas 2025'!A1" display="Return to Rankings" xr:uid="{9BE7E698-A0C2-47DD-A59E-D85BEFE1A8C6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460D-96B6-4A93-9674-57A8F7A518E6}">
  <dimension ref="A1:X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11</v>
      </c>
      <c r="B2" s="2" t="s">
        <v>50</v>
      </c>
      <c r="C2" s="3">
        <v>45696</v>
      </c>
      <c r="D2" s="4" t="s">
        <v>42</v>
      </c>
      <c r="E2" s="5">
        <v>190</v>
      </c>
      <c r="F2" s="22">
        <v>0</v>
      </c>
      <c r="G2" s="23">
        <v>189</v>
      </c>
      <c r="H2" s="22">
        <v>0</v>
      </c>
      <c r="I2" s="5">
        <v>188</v>
      </c>
      <c r="J2" s="22">
        <v>1</v>
      </c>
      <c r="K2" s="5">
        <v>187</v>
      </c>
      <c r="L2" s="22">
        <v>0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39">
        <v>1</v>
      </c>
      <c r="U2" s="8">
        <v>13</v>
      </c>
      <c r="V2" s="9">
        <v>201.5</v>
      </c>
    </row>
    <row r="3" spans="1:24" ht="15" customHeight="1">
      <c r="A3" s="1" t="s">
        <v>11</v>
      </c>
      <c r="B3" s="2" t="s">
        <v>50</v>
      </c>
      <c r="C3" s="3">
        <v>45710</v>
      </c>
      <c r="D3" s="4" t="s">
        <v>42</v>
      </c>
      <c r="E3" s="5">
        <v>196</v>
      </c>
      <c r="F3" s="22">
        <v>2</v>
      </c>
      <c r="G3" s="23">
        <v>195</v>
      </c>
      <c r="H3" s="22">
        <v>1</v>
      </c>
      <c r="I3" s="5">
        <v>193</v>
      </c>
      <c r="J3" s="22">
        <v>2</v>
      </c>
      <c r="K3" s="5">
        <v>196</v>
      </c>
      <c r="L3" s="22">
        <v>3</v>
      </c>
      <c r="M3" s="5"/>
      <c r="N3" s="22"/>
      <c r="O3" s="5"/>
      <c r="P3" s="22"/>
      <c r="Q3" s="6">
        <v>4</v>
      </c>
      <c r="R3" s="6">
        <v>780</v>
      </c>
      <c r="S3" s="7">
        <v>195</v>
      </c>
      <c r="T3" s="36">
        <v>8</v>
      </c>
      <c r="U3" s="8">
        <v>11</v>
      </c>
      <c r="V3" s="9">
        <v>206</v>
      </c>
    </row>
    <row r="4" spans="1:24" ht="15" customHeight="1">
      <c r="A4" s="46" t="s">
        <v>11</v>
      </c>
      <c r="B4" s="43" t="s">
        <v>50</v>
      </c>
      <c r="C4" s="47">
        <v>45724</v>
      </c>
      <c r="D4" s="48" t="s">
        <v>42</v>
      </c>
      <c r="E4" s="49">
        <v>193</v>
      </c>
      <c r="F4" s="50">
        <v>1</v>
      </c>
      <c r="G4" s="23">
        <v>193</v>
      </c>
      <c r="H4" s="50">
        <v>5</v>
      </c>
      <c r="I4" s="49">
        <v>192</v>
      </c>
      <c r="J4" s="50">
        <v>1</v>
      </c>
      <c r="K4" s="49">
        <v>196.001</v>
      </c>
      <c r="L4" s="50">
        <v>4</v>
      </c>
      <c r="M4" s="49"/>
      <c r="N4" s="50"/>
      <c r="O4" s="49"/>
      <c r="P4" s="50"/>
      <c r="Q4" s="51">
        <v>4</v>
      </c>
      <c r="R4" s="51">
        <v>774.00099999999998</v>
      </c>
      <c r="S4" s="52">
        <v>193.50024999999999</v>
      </c>
      <c r="T4" s="39">
        <v>11</v>
      </c>
      <c r="U4" s="53">
        <v>9</v>
      </c>
      <c r="V4" s="54">
        <v>202.50024999999999</v>
      </c>
    </row>
    <row r="6" spans="1:24">
      <c r="Q6" s="32">
        <f>SUM(Q2:Q5)</f>
        <v>12</v>
      </c>
      <c r="R6" s="32">
        <f>SUM(R2:R5)</f>
        <v>2308.0010000000002</v>
      </c>
      <c r="S6" s="33">
        <f>SUM(R6/Q6)</f>
        <v>192.33341666666669</v>
      </c>
      <c r="T6" s="32">
        <f>SUM(T2:T5)</f>
        <v>20</v>
      </c>
      <c r="U6" s="32">
        <f>SUM(U2:U5)</f>
        <v>33</v>
      </c>
      <c r="V6" s="34">
        <f>SUM(S6+U6)</f>
        <v>225.33341666666669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</protectedRanges>
  <hyperlinks>
    <hyperlink ref="X1" location="'Texas 2025'!A1" display="Return to Rankings" xr:uid="{31DED394-C1C1-45FC-9339-183A1F23AC35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3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37</v>
      </c>
      <c r="C2" s="3">
        <v>45693</v>
      </c>
      <c r="D2" s="4" t="s">
        <v>36</v>
      </c>
      <c r="E2" s="5">
        <v>164</v>
      </c>
      <c r="F2" s="22">
        <v>1</v>
      </c>
      <c r="G2" s="23">
        <v>169</v>
      </c>
      <c r="H2" s="22">
        <v>1</v>
      </c>
      <c r="I2" s="5">
        <v>178</v>
      </c>
      <c r="J2" s="22">
        <v>1</v>
      </c>
      <c r="K2" s="5">
        <v>183</v>
      </c>
      <c r="L2" s="22">
        <v>1</v>
      </c>
      <c r="M2" s="5"/>
      <c r="N2" s="22"/>
      <c r="O2" s="5"/>
      <c r="P2" s="22"/>
      <c r="Q2" s="6">
        <v>4</v>
      </c>
      <c r="R2" s="6">
        <v>694</v>
      </c>
      <c r="S2" s="7">
        <v>173.5</v>
      </c>
      <c r="T2" s="36">
        <v>4</v>
      </c>
      <c r="U2" s="8">
        <v>4</v>
      </c>
      <c r="V2" s="9">
        <v>177.5</v>
      </c>
    </row>
    <row r="4" spans="1:24">
      <c r="Q4" s="32">
        <f>SUM(Q2:Q3)</f>
        <v>4</v>
      </c>
      <c r="R4" s="32">
        <f>SUM(R2:R3)</f>
        <v>694</v>
      </c>
      <c r="S4" s="33">
        <f>SUM(R4/Q4)</f>
        <v>173.5</v>
      </c>
      <c r="T4" s="32">
        <f>SUM(T2:T3)</f>
        <v>4</v>
      </c>
      <c r="U4" s="32">
        <f>SUM(U2:U3)</f>
        <v>4</v>
      </c>
      <c r="V4" s="34">
        <f>SUM(S4+U4)</f>
        <v>177.5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33</v>
      </c>
      <c r="B8" s="2" t="s">
        <v>37</v>
      </c>
      <c r="C8" s="3">
        <v>45700</v>
      </c>
      <c r="D8" s="4" t="s">
        <v>36</v>
      </c>
      <c r="E8" s="23">
        <v>182</v>
      </c>
      <c r="F8" s="22"/>
      <c r="G8" s="23">
        <v>182</v>
      </c>
      <c r="H8" s="22"/>
      <c r="I8" s="5">
        <v>184</v>
      </c>
      <c r="J8" s="22"/>
      <c r="K8" s="37">
        <v>186</v>
      </c>
      <c r="L8" s="22"/>
      <c r="M8" s="37"/>
      <c r="N8" s="22"/>
      <c r="O8" s="5"/>
      <c r="P8" s="22"/>
      <c r="Q8" s="6">
        <v>4</v>
      </c>
      <c r="R8" s="6">
        <v>734</v>
      </c>
      <c r="S8" s="7">
        <v>183.5</v>
      </c>
      <c r="T8" s="36">
        <v>0</v>
      </c>
      <c r="U8" s="8">
        <v>5</v>
      </c>
      <c r="V8" s="9">
        <v>188.5</v>
      </c>
    </row>
    <row r="9" spans="1:24">
      <c r="A9" s="1" t="s">
        <v>33</v>
      </c>
      <c r="B9" s="2" t="s">
        <v>37</v>
      </c>
      <c r="C9" s="3">
        <v>45714</v>
      </c>
      <c r="D9" s="4" t="s">
        <v>36</v>
      </c>
      <c r="E9" s="23">
        <v>176</v>
      </c>
      <c r="F9" s="22"/>
      <c r="G9" s="23">
        <v>174</v>
      </c>
      <c r="H9" s="22">
        <v>1</v>
      </c>
      <c r="I9" s="5">
        <v>179</v>
      </c>
      <c r="J9" s="22"/>
      <c r="K9" s="37">
        <v>185</v>
      </c>
      <c r="L9" s="22"/>
      <c r="M9" s="37"/>
      <c r="N9" s="22"/>
      <c r="O9" s="5"/>
      <c r="P9" s="22"/>
      <c r="Q9" s="6">
        <v>4</v>
      </c>
      <c r="R9" s="6">
        <v>714</v>
      </c>
      <c r="S9" s="7">
        <v>178.5</v>
      </c>
      <c r="T9" s="36">
        <v>1</v>
      </c>
      <c r="U9" s="8">
        <v>5</v>
      </c>
      <c r="V9" s="9">
        <v>183.5</v>
      </c>
    </row>
    <row r="10" spans="1:24">
      <c r="A10" s="1" t="s">
        <v>33</v>
      </c>
      <c r="B10" s="2" t="s">
        <v>37</v>
      </c>
      <c r="C10" s="3">
        <v>45721</v>
      </c>
      <c r="D10" s="4" t="s">
        <v>36</v>
      </c>
      <c r="E10" s="5">
        <v>178</v>
      </c>
      <c r="F10" s="22">
        <v>1</v>
      </c>
      <c r="G10" s="23">
        <v>183</v>
      </c>
      <c r="H10" s="22"/>
      <c r="I10" s="5">
        <v>184</v>
      </c>
      <c r="J10" s="22">
        <v>1</v>
      </c>
      <c r="K10" s="5">
        <v>185</v>
      </c>
      <c r="L10" s="22">
        <v>1</v>
      </c>
      <c r="M10" s="5"/>
      <c r="N10" s="22"/>
      <c r="O10" s="5"/>
      <c r="P10" s="22"/>
      <c r="Q10" s="6">
        <v>4</v>
      </c>
      <c r="R10" s="6">
        <v>730</v>
      </c>
      <c r="S10" s="7">
        <v>182.5</v>
      </c>
      <c r="T10" s="36">
        <v>3</v>
      </c>
      <c r="U10" s="8">
        <v>11</v>
      </c>
      <c r="V10" s="9">
        <v>193.5</v>
      </c>
    </row>
    <row r="11" spans="1:24">
      <c r="A11" s="1" t="s">
        <v>33</v>
      </c>
      <c r="B11" s="2" t="s">
        <v>37</v>
      </c>
      <c r="C11" s="3">
        <v>45742</v>
      </c>
      <c r="D11" s="4" t="s">
        <v>36</v>
      </c>
      <c r="E11" s="23">
        <v>167</v>
      </c>
      <c r="F11" s="22"/>
      <c r="G11" s="23">
        <v>175</v>
      </c>
      <c r="H11" s="22"/>
      <c r="I11" s="5">
        <v>183</v>
      </c>
      <c r="J11" s="22">
        <v>1</v>
      </c>
      <c r="K11" s="37">
        <v>181</v>
      </c>
      <c r="L11" s="22"/>
      <c r="M11" s="37"/>
      <c r="N11" s="22"/>
      <c r="O11" s="5"/>
      <c r="P11" s="22"/>
      <c r="Q11" s="6">
        <v>4</v>
      </c>
      <c r="R11" s="6">
        <v>706</v>
      </c>
      <c r="S11" s="7">
        <v>176.5</v>
      </c>
      <c r="T11" s="36">
        <v>1</v>
      </c>
      <c r="U11" s="8">
        <v>13</v>
      </c>
      <c r="V11" s="9">
        <v>189.5</v>
      </c>
    </row>
    <row r="13" spans="1:24">
      <c r="Q13" s="32">
        <f>SUM(Q8:Q12)</f>
        <v>16</v>
      </c>
      <c r="R13" s="32">
        <f>SUM(R8:R12)</f>
        <v>2884</v>
      </c>
      <c r="S13" s="33">
        <f>SUM(R13/Q13)</f>
        <v>180.25</v>
      </c>
      <c r="T13" s="32">
        <f>SUM(T8:T12)</f>
        <v>5</v>
      </c>
      <c r="U13" s="32">
        <f>SUM(U8:U12)</f>
        <v>34</v>
      </c>
      <c r="V13" s="34">
        <f>SUM(S13+U13)</f>
        <v>214.25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 B9:C9 B10:C10 B11:C11" name="Range1_2_1_1"/>
    <protectedRange algorithmName="SHA-512" hashValue="ON39YdpmFHfN9f47KpiRvqrKx0V9+erV1CNkpWzYhW/Qyc6aT8rEyCrvauWSYGZK2ia3o7vd3akF07acHAFpOA==" saltValue="yVW9XmDwTqEnmpSGai0KYg==" spinCount="100000" sqref="D2 D8 D9 D10 D11" name="Range1_1_8_1_1"/>
    <protectedRange algorithmName="SHA-512" hashValue="ON39YdpmFHfN9f47KpiRvqrKx0V9+erV1CNkpWzYhW/Qyc6aT8rEyCrvauWSYGZK2ia3o7vd3akF07acHAFpOA==" saltValue="yVW9XmDwTqEnmpSGai0KYg==" spinCount="100000" sqref="P2 P8 P9 P10 P11" name="Range1_3_3_1_1"/>
    <protectedRange algorithmName="SHA-512" hashValue="ON39YdpmFHfN9f47KpiRvqrKx0V9+erV1CNkpWzYhW/Qyc6aT8rEyCrvauWSYGZK2ia3o7vd3akF07acHAFpOA==" saltValue="yVW9XmDwTqEnmpSGai0KYg==" spinCount="100000" sqref="E2:O2 T2 E8:O8 T8 T9 E9:O9 E10:O10 T10 T11 E11:O11" name="Range1_3_5_12_1_1"/>
  </protectedRanges>
  <hyperlinks>
    <hyperlink ref="X1" location="'Texas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35</v>
      </c>
      <c r="C2" s="3">
        <v>45693</v>
      </c>
      <c r="D2" s="4" t="s">
        <v>36</v>
      </c>
      <c r="E2" s="23">
        <v>183</v>
      </c>
      <c r="F2" s="22"/>
      <c r="G2" s="23">
        <v>184</v>
      </c>
      <c r="H2" s="22">
        <v>1</v>
      </c>
      <c r="I2" s="5">
        <v>184</v>
      </c>
      <c r="J2" s="22"/>
      <c r="K2" s="37">
        <v>188</v>
      </c>
      <c r="L2" s="22"/>
      <c r="M2" s="37"/>
      <c r="N2" s="22"/>
      <c r="O2" s="5"/>
      <c r="P2" s="22"/>
      <c r="Q2" s="6">
        <v>4</v>
      </c>
      <c r="R2" s="6">
        <v>739</v>
      </c>
      <c r="S2" s="7">
        <v>184.75</v>
      </c>
      <c r="T2" s="36">
        <v>1</v>
      </c>
      <c r="U2" s="8">
        <v>13</v>
      </c>
      <c r="V2" s="9">
        <v>197.75</v>
      </c>
    </row>
    <row r="3" spans="1:24">
      <c r="A3" s="1" t="s">
        <v>11</v>
      </c>
      <c r="B3" s="2" t="s">
        <v>35</v>
      </c>
      <c r="C3" s="3">
        <v>45700</v>
      </c>
      <c r="D3" s="4" t="s">
        <v>36</v>
      </c>
      <c r="E3" s="23">
        <v>190</v>
      </c>
      <c r="F3" s="22">
        <v>3</v>
      </c>
      <c r="G3" s="23">
        <v>182</v>
      </c>
      <c r="H3" s="22">
        <v>2</v>
      </c>
      <c r="I3" s="5">
        <v>189</v>
      </c>
      <c r="J3" s="22">
        <v>4</v>
      </c>
      <c r="K3" s="37">
        <v>187</v>
      </c>
      <c r="L3" s="22"/>
      <c r="M3" s="37"/>
      <c r="N3" s="22"/>
      <c r="O3" s="5"/>
      <c r="P3" s="22"/>
      <c r="Q3" s="6">
        <v>4</v>
      </c>
      <c r="R3" s="6">
        <v>748</v>
      </c>
      <c r="S3" s="7">
        <v>187</v>
      </c>
      <c r="T3" s="36">
        <v>9</v>
      </c>
      <c r="U3" s="8">
        <v>5</v>
      </c>
      <c r="V3" s="9">
        <v>192</v>
      </c>
    </row>
    <row r="4" spans="1:24">
      <c r="A4" s="1" t="s">
        <v>11</v>
      </c>
      <c r="B4" s="2" t="s">
        <v>35</v>
      </c>
      <c r="C4" s="3">
        <v>45714</v>
      </c>
      <c r="D4" s="4" t="s">
        <v>36</v>
      </c>
      <c r="E4" s="23">
        <v>188.001</v>
      </c>
      <c r="F4" s="22">
        <v>3</v>
      </c>
      <c r="G4" s="23">
        <v>190</v>
      </c>
      <c r="H4" s="22"/>
      <c r="I4" s="5">
        <v>187</v>
      </c>
      <c r="J4" s="22">
        <v>2</v>
      </c>
      <c r="K4" s="37">
        <v>188.001</v>
      </c>
      <c r="L4" s="22">
        <v>2</v>
      </c>
      <c r="M4" s="37"/>
      <c r="N4" s="22"/>
      <c r="O4" s="5"/>
      <c r="P4" s="22"/>
      <c r="Q4" s="6">
        <v>4</v>
      </c>
      <c r="R4" s="6">
        <v>753.00199999999995</v>
      </c>
      <c r="S4" s="7">
        <v>188.25049999999999</v>
      </c>
      <c r="T4" s="36">
        <v>7</v>
      </c>
      <c r="U4" s="8">
        <v>11</v>
      </c>
      <c r="V4" s="9">
        <v>199.25049999999999</v>
      </c>
    </row>
    <row r="5" spans="1:24">
      <c r="A5" s="1" t="s">
        <v>11</v>
      </c>
      <c r="B5" s="2" t="s">
        <v>35</v>
      </c>
      <c r="C5" s="3">
        <v>45721</v>
      </c>
      <c r="D5" s="4" t="s">
        <v>36</v>
      </c>
      <c r="E5" s="23">
        <v>186</v>
      </c>
      <c r="F5" s="22">
        <v>1</v>
      </c>
      <c r="G5" s="23">
        <v>184</v>
      </c>
      <c r="H5" s="22">
        <v>1</v>
      </c>
      <c r="I5" s="5">
        <v>182</v>
      </c>
      <c r="J5" s="22">
        <v>1</v>
      </c>
      <c r="K5" s="37">
        <v>181</v>
      </c>
      <c r="L5" s="22"/>
      <c r="M5" s="37"/>
      <c r="N5" s="22"/>
      <c r="O5" s="5"/>
      <c r="P5" s="22"/>
      <c r="Q5" s="6">
        <v>4</v>
      </c>
      <c r="R5" s="6">
        <v>733</v>
      </c>
      <c r="S5" s="7">
        <v>183.25</v>
      </c>
      <c r="T5" s="36">
        <v>3</v>
      </c>
      <c r="U5" s="8">
        <v>5</v>
      </c>
      <c r="V5" s="9">
        <v>188.25</v>
      </c>
    </row>
    <row r="6" spans="1:24">
      <c r="A6" s="1" t="s">
        <v>11</v>
      </c>
      <c r="B6" s="2" t="s">
        <v>35</v>
      </c>
      <c r="C6" s="3">
        <v>45742</v>
      </c>
      <c r="D6" s="4" t="s">
        <v>36</v>
      </c>
      <c r="E6" s="23">
        <v>183</v>
      </c>
      <c r="F6" s="22">
        <v>1</v>
      </c>
      <c r="G6" s="23">
        <v>184</v>
      </c>
      <c r="H6" s="22">
        <v>1</v>
      </c>
      <c r="I6" s="5">
        <v>183</v>
      </c>
      <c r="J6" s="22"/>
      <c r="K6" s="37">
        <v>179</v>
      </c>
      <c r="L6" s="22"/>
      <c r="M6" s="37"/>
      <c r="N6" s="22"/>
      <c r="O6" s="5"/>
      <c r="P6" s="22"/>
      <c r="Q6" s="6">
        <v>4</v>
      </c>
      <c r="R6" s="6">
        <v>729</v>
      </c>
      <c r="S6" s="7">
        <v>182.25</v>
      </c>
      <c r="T6" s="36">
        <v>2</v>
      </c>
      <c r="U6" s="8">
        <v>6</v>
      </c>
      <c r="V6" s="9">
        <v>188.25</v>
      </c>
    </row>
    <row r="8" spans="1:24">
      <c r="Q8" s="32">
        <f>SUM(Q2:Q7)</f>
        <v>20</v>
      </c>
      <c r="R8" s="32">
        <f>SUM(R2:R7)</f>
        <v>3702.002</v>
      </c>
      <c r="S8" s="33">
        <f>SUM(R8/Q8)</f>
        <v>185.1001</v>
      </c>
      <c r="T8" s="32">
        <f>SUM(T2:T7)</f>
        <v>22</v>
      </c>
      <c r="U8" s="32">
        <f>SUM(U2:U7)</f>
        <v>40</v>
      </c>
      <c r="V8" s="34">
        <f>SUM(S8+U8)</f>
        <v>225.1001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 B4:C4 B5:C5 B6:C6" name="Range1_5_1"/>
    <protectedRange algorithmName="SHA-512" hashValue="ON39YdpmFHfN9f47KpiRvqrKx0V9+erV1CNkpWzYhW/Qyc6aT8rEyCrvauWSYGZK2ia3o7vd3akF07acHAFpOA==" saltValue="yVW9XmDwTqEnmpSGai0KYg==" spinCount="100000" sqref="D2 D3 D4 D5 D6" name="Range1_1_9_1"/>
    <protectedRange algorithmName="SHA-512" hashValue="ON39YdpmFHfN9f47KpiRvqrKx0V9+erV1CNkpWzYhW/Qyc6aT8rEyCrvauWSYGZK2ia3o7vd3akF07acHAFpOA==" saltValue="yVW9XmDwTqEnmpSGai0KYg==" spinCount="100000" sqref="T2 T3 T4 T5 T6" name="Range1_3_5_13_1"/>
  </protectedRanges>
  <hyperlinks>
    <hyperlink ref="X1" location="'Texas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113C-2BD3-4E1E-9AA8-817AD9970B0A}">
  <dimension ref="A1:X8"/>
  <sheetViews>
    <sheetView workbookViewId="0">
      <selection activeCell="X1" sqref="X1"/>
    </sheetView>
  </sheetViews>
  <sheetFormatPr defaultColWidth="11.140625" defaultRowHeight="15"/>
  <cols>
    <col min="1" max="1" width="13.710937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56</v>
      </c>
      <c r="C2" s="3">
        <v>45696</v>
      </c>
      <c r="D2" s="4" t="s">
        <v>42</v>
      </c>
      <c r="E2" s="5">
        <v>179</v>
      </c>
      <c r="F2" s="22">
        <v>0</v>
      </c>
      <c r="G2" s="5">
        <v>180</v>
      </c>
      <c r="H2" s="22">
        <v>0</v>
      </c>
      <c r="I2" s="5">
        <v>183</v>
      </c>
      <c r="J2" s="22">
        <v>0</v>
      </c>
      <c r="K2" s="5">
        <v>186</v>
      </c>
      <c r="L2" s="22">
        <v>0</v>
      </c>
      <c r="M2" s="5"/>
      <c r="N2" s="22"/>
      <c r="O2" s="5"/>
      <c r="P2" s="22"/>
      <c r="Q2" s="6">
        <v>4</v>
      </c>
      <c r="R2" s="6">
        <v>728</v>
      </c>
      <c r="S2" s="7">
        <v>182</v>
      </c>
      <c r="T2" s="39">
        <v>0</v>
      </c>
      <c r="U2" s="8">
        <v>9</v>
      </c>
      <c r="V2" s="9">
        <v>191</v>
      </c>
    </row>
    <row r="3" spans="1:24" ht="15" customHeight="1">
      <c r="A3" s="1" t="s">
        <v>33</v>
      </c>
      <c r="B3" s="2" t="s">
        <v>56</v>
      </c>
      <c r="C3" s="3">
        <v>45710</v>
      </c>
      <c r="D3" s="4" t="s">
        <v>42</v>
      </c>
      <c r="E3" s="23">
        <v>188</v>
      </c>
      <c r="F3" s="22">
        <v>2</v>
      </c>
      <c r="G3" s="23">
        <v>181</v>
      </c>
      <c r="H3" s="22">
        <v>0</v>
      </c>
      <c r="I3" s="5">
        <v>184</v>
      </c>
      <c r="J3" s="22">
        <v>1</v>
      </c>
      <c r="K3" s="37">
        <v>187</v>
      </c>
      <c r="L3" s="22">
        <v>0</v>
      </c>
      <c r="M3" s="37"/>
      <c r="N3" s="22"/>
      <c r="O3" s="5"/>
      <c r="P3" s="22"/>
      <c r="Q3" s="6">
        <v>4</v>
      </c>
      <c r="R3" s="6">
        <v>740</v>
      </c>
      <c r="S3" s="7">
        <v>185</v>
      </c>
      <c r="T3" s="36">
        <v>3</v>
      </c>
      <c r="U3" s="8">
        <v>13</v>
      </c>
      <c r="V3" s="9">
        <v>198</v>
      </c>
    </row>
    <row r="4" spans="1:24" ht="15" customHeight="1">
      <c r="A4" s="46" t="s">
        <v>33</v>
      </c>
      <c r="B4" s="43" t="s">
        <v>56</v>
      </c>
      <c r="C4" s="47">
        <v>45724</v>
      </c>
      <c r="D4" s="48" t="s">
        <v>42</v>
      </c>
      <c r="E4" s="23">
        <v>182</v>
      </c>
      <c r="F4" s="50">
        <v>0</v>
      </c>
      <c r="G4" s="23">
        <v>181</v>
      </c>
      <c r="H4" s="50">
        <v>1</v>
      </c>
      <c r="I4" s="49">
        <v>186</v>
      </c>
      <c r="J4" s="50">
        <v>0</v>
      </c>
      <c r="K4" s="23">
        <v>180</v>
      </c>
      <c r="L4" s="50">
        <v>2</v>
      </c>
      <c r="M4" s="23"/>
      <c r="N4" s="50"/>
      <c r="O4" s="49"/>
      <c r="P4" s="50"/>
      <c r="Q4" s="51">
        <v>4</v>
      </c>
      <c r="R4" s="51">
        <v>729</v>
      </c>
      <c r="S4" s="52">
        <v>182.25</v>
      </c>
      <c r="T4" s="39">
        <v>3</v>
      </c>
      <c r="U4" s="53">
        <v>11</v>
      </c>
      <c r="V4" s="54">
        <v>193.25</v>
      </c>
    </row>
    <row r="5" spans="1:24" ht="15" customHeight="1">
      <c r="A5" s="1" t="s">
        <v>33</v>
      </c>
      <c r="B5" s="2" t="s">
        <v>56</v>
      </c>
      <c r="C5" s="3">
        <v>45738</v>
      </c>
      <c r="D5" s="4" t="s">
        <v>42</v>
      </c>
      <c r="E5" s="5">
        <v>182</v>
      </c>
      <c r="F5" s="22">
        <v>3</v>
      </c>
      <c r="G5" s="23">
        <v>180</v>
      </c>
      <c r="H5" s="22">
        <v>2</v>
      </c>
      <c r="I5" s="5">
        <v>172</v>
      </c>
      <c r="J5" s="22">
        <v>0</v>
      </c>
      <c r="K5" s="5">
        <v>156</v>
      </c>
      <c r="L5" s="22">
        <v>0</v>
      </c>
      <c r="M5" s="5"/>
      <c r="N5" s="22"/>
      <c r="O5" s="5"/>
      <c r="P5" s="22"/>
      <c r="Q5" s="6">
        <v>4</v>
      </c>
      <c r="R5" s="6">
        <v>690</v>
      </c>
      <c r="S5" s="7">
        <v>172.5</v>
      </c>
      <c r="T5" s="36">
        <v>5</v>
      </c>
      <c r="U5" s="8">
        <v>8</v>
      </c>
      <c r="V5" s="9">
        <v>180.5</v>
      </c>
    </row>
    <row r="6" spans="1:24" ht="15" customHeight="1">
      <c r="A6" s="1" t="s">
        <v>33</v>
      </c>
      <c r="B6" s="2" t="s">
        <v>56</v>
      </c>
      <c r="C6" s="3">
        <v>45745</v>
      </c>
      <c r="D6" s="4" t="s">
        <v>42</v>
      </c>
      <c r="E6" s="23">
        <v>165</v>
      </c>
      <c r="F6" s="22">
        <v>0</v>
      </c>
      <c r="G6" s="23">
        <v>180</v>
      </c>
      <c r="H6" s="22">
        <v>1</v>
      </c>
      <c r="I6" s="5">
        <v>171</v>
      </c>
      <c r="J6" s="22">
        <v>0</v>
      </c>
      <c r="K6" s="37">
        <v>174</v>
      </c>
      <c r="L6" s="22">
        <v>1</v>
      </c>
      <c r="M6" s="37">
        <v>181</v>
      </c>
      <c r="N6" s="22">
        <v>2</v>
      </c>
      <c r="O6" s="5">
        <v>184</v>
      </c>
      <c r="P6" s="22">
        <v>3</v>
      </c>
      <c r="Q6" s="6">
        <v>6</v>
      </c>
      <c r="R6" s="6">
        <v>1055</v>
      </c>
      <c r="S6" s="7">
        <v>175.83333333333334</v>
      </c>
      <c r="T6" s="36">
        <v>7</v>
      </c>
      <c r="U6" s="8">
        <v>10</v>
      </c>
      <c r="V6" s="9">
        <v>185.83333333333334</v>
      </c>
    </row>
    <row r="8" spans="1:24">
      <c r="Q8" s="32">
        <f>SUM(Q2:Q7)</f>
        <v>22</v>
      </c>
      <c r="R8" s="32">
        <f>SUM(R2:R7)</f>
        <v>3942</v>
      </c>
      <c r="S8" s="33">
        <f>SUM(R8/Q8)</f>
        <v>179.18181818181819</v>
      </c>
      <c r="T8" s="32">
        <f>SUM(T2:T7)</f>
        <v>18</v>
      </c>
      <c r="U8" s="32">
        <f>SUM(U2:U7)</f>
        <v>51</v>
      </c>
      <c r="V8" s="34">
        <f>SUM(S8+U8)</f>
        <v>230.18181818181819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 E5:P5 B5:C5 B6:C6 E6:P6" name="Range1_6_1_1"/>
    <protectedRange algorithmName="SHA-512" hashValue="ON39YdpmFHfN9f47KpiRvqrKx0V9+erV1CNkpWzYhW/Qyc6aT8rEyCrvauWSYGZK2ia3o7vd3akF07acHAFpOA==" saltValue="yVW9XmDwTqEnmpSGai0KYg==" spinCount="100000" sqref="D2 D3 D4 D5 D6" name="Range1_1_10_1_1"/>
    <protectedRange algorithmName="SHA-512" hashValue="ON39YdpmFHfN9f47KpiRvqrKx0V9+erV1CNkpWzYhW/Qyc6aT8rEyCrvauWSYGZK2ia3o7vd3akF07acHAFpOA==" saltValue="yVW9XmDwTqEnmpSGai0KYg==" spinCount="100000" sqref="T2 T3 T4 T5 T6" name="Range1_3_5_14_1_1"/>
  </protectedRanges>
  <hyperlinks>
    <hyperlink ref="X1" location="'Texas 2025'!A1" display="Return to Rankings" xr:uid="{0F275888-568F-4C67-98F9-0D10F5F996EE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0613-1FA9-4ED6-8DB7-0596D910F7B9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2.57031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79</v>
      </c>
      <c r="C2" s="3">
        <v>45721</v>
      </c>
      <c r="D2" s="4" t="s">
        <v>36</v>
      </c>
      <c r="E2" s="23">
        <v>179</v>
      </c>
      <c r="F2" s="22"/>
      <c r="G2" s="23">
        <v>168</v>
      </c>
      <c r="H2" s="22"/>
      <c r="I2" s="5">
        <v>167</v>
      </c>
      <c r="J2" s="22"/>
      <c r="K2" s="37">
        <v>167</v>
      </c>
      <c r="L2" s="22"/>
      <c r="M2" s="37"/>
      <c r="N2" s="22"/>
      <c r="O2" s="5"/>
      <c r="P2" s="22"/>
      <c r="Q2" s="6">
        <v>4</v>
      </c>
      <c r="R2" s="6">
        <v>681</v>
      </c>
      <c r="S2" s="7">
        <v>170.25</v>
      </c>
      <c r="T2" s="36">
        <v>0</v>
      </c>
      <c r="U2" s="8">
        <v>6</v>
      </c>
      <c r="V2" s="9">
        <v>176.25</v>
      </c>
    </row>
    <row r="3" spans="1:24">
      <c r="A3" s="1" t="s">
        <v>33</v>
      </c>
      <c r="B3" s="2" t="s">
        <v>79</v>
      </c>
      <c r="C3" s="3">
        <v>45742</v>
      </c>
      <c r="D3" s="4" t="s">
        <v>36</v>
      </c>
      <c r="E3" s="5">
        <v>166</v>
      </c>
      <c r="F3" s="22">
        <v>2</v>
      </c>
      <c r="G3" s="23">
        <v>165</v>
      </c>
      <c r="H3" s="22"/>
      <c r="I3" s="5">
        <v>171</v>
      </c>
      <c r="J3" s="22">
        <v>1</v>
      </c>
      <c r="K3" s="5">
        <v>179</v>
      </c>
      <c r="L3" s="22"/>
      <c r="M3" s="5"/>
      <c r="N3" s="22"/>
      <c r="O3" s="5"/>
      <c r="P3" s="22"/>
      <c r="Q3" s="6">
        <v>4</v>
      </c>
      <c r="R3" s="6">
        <v>681</v>
      </c>
      <c r="S3" s="7">
        <v>170.25</v>
      </c>
      <c r="T3" s="36">
        <v>3</v>
      </c>
      <c r="U3" s="8">
        <v>4</v>
      </c>
      <c r="V3" s="9">
        <v>174.25</v>
      </c>
    </row>
    <row r="5" spans="1:24">
      <c r="Q5" s="32">
        <f>SUM(Q2:Q4)</f>
        <v>8</v>
      </c>
      <c r="R5" s="32">
        <f>SUM(R2:R4)</f>
        <v>1362</v>
      </c>
      <c r="S5" s="33">
        <f>SUM(R5/Q5)</f>
        <v>170.25</v>
      </c>
      <c r="T5" s="32">
        <f>SUM(T2:T4)</f>
        <v>3</v>
      </c>
      <c r="U5" s="32">
        <f>SUM(U2:U4)</f>
        <v>10</v>
      </c>
      <c r="V5" s="34">
        <f>SUM(S5+U5)</f>
        <v>180.25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87FDF4D9-8C62-426F-AD8F-7E3BA6AB944D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9679-59E5-4B9D-ADDD-F3E0EE7DFAAC}">
  <dimension ref="A1:X4"/>
  <sheetViews>
    <sheetView workbookViewId="0"/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85</v>
      </c>
      <c r="C2" s="3">
        <v>45738</v>
      </c>
      <c r="D2" s="4" t="s">
        <v>42</v>
      </c>
      <c r="E2" s="5">
        <v>177</v>
      </c>
      <c r="F2" s="22">
        <v>0</v>
      </c>
      <c r="G2" s="5">
        <v>173</v>
      </c>
      <c r="H2" s="22">
        <v>1</v>
      </c>
      <c r="I2" s="5">
        <v>180</v>
      </c>
      <c r="J2" s="22">
        <v>1</v>
      </c>
      <c r="K2" s="5">
        <v>173</v>
      </c>
      <c r="L2" s="22">
        <v>0</v>
      </c>
      <c r="M2" s="5"/>
      <c r="N2" s="22"/>
      <c r="O2" s="5"/>
      <c r="P2" s="22"/>
      <c r="Q2" s="6">
        <v>4</v>
      </c>
      <c r="R2" s="6">
        <v>703</v>
      </c>
      <c r="S2" s="7">
        <v>175.75</v>
      </c>
      <c r="T2" s="36">
        <v>2</v>
      </c>
      <c r="U2" s="8">
        <v>3</v>
      </c>
      <c r="V2" s="9">
        <v>178.75</v>
      </c>
    </row>
    <row r="4" spans="1:24">
      <c r="Q4" s="32">
        <f>SUM(Q2:Q3)</f>
        <v>4</v>
      </c>
      <c r="R4" s="32">
        <f>SUM(R2:R3)</f>
        <v>703</v>
      </c>
      <c r="S4" s="33">
        <f>SUM(R4/Q4)</f>
        <v>175.75</v>
      </c>
      <c r="T4" s="32">
        <f>SUM(T2:T3)</f>
        <v>2</v>
      </c>
      <c r="U4" s="32">
        <f>SUM(U2:U3)</f>
        <v>3</v>
      </c>
      <c r="V4" s="34">
        <f>SUM(S4+U4)</f>
        <v>178.75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414F624C-0D74-4351-AA9F-D0F6E9DEE439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B957-203F-457D-BA3B-9162FDD48E85}">
  <dimension ref="A1:X10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83</v>
      </c>
      <c r="C2" s="3">
        <v>45738</v>
      </c>
      <c r="D2" s="4" t="s">
        <v>42</v>
      </c>
      <c r="E2" s="5">
        <v>194</v>
      </c>
      <c r="F2" s="22">
        <v>1</v>
      </c>
      <c r="G2" s="5">
        <v>193</v>
      </c>
      <c r="H2" s="22">
        <v>3</v>
      </c>
      <c r="I2" s="5">
        <v>190</v>
      </c>
      <c r="J2" s="22">
        <v>2</v>
      </c>
      <c r="K2" s="5">
        <v>174</v>
      </c>
      <c r="L2" s="22">
        <v>0</v>
      </c>
      <c r="M2" s="5"/>
      <c r="N2" s="22"/>
      <c r="O2" s="5"/>
      <c r="P2" s="22"/>
      <c r="Q2" s="6">
        <v>4</v>
      </c>
      <c r="R2" s="6">
        <v>751</v>
      </c>
      <c r="S2" s="7">
        <v>187.75</v>
      </c>
      <c r="T2" s="36">
        <v>6</v>
      </c>
      <c r="U2" s="8">
        <v>5</v>
      </c>
      <c r="V2" s="9">
        <v>192.75</v>
      </c>
    </row>
    <row r="4" spans="1:24">
      <c r="Q4" s="32">
        <f>SUM(Q2:Q3)</f>
        <v>4</v>
      </c>
      <c r="R4" s="32">
        <f>SUM(R2:R3)</f>
        <v>751</v>
      </c>
      <c r="S4" s="33">
        <f>SUM(R4/Q4)</f>
        <v>187.75</v>
      </c>
      <c r="T4" s="32">
        <f>SUM(T2:T3)</f>
        <v>6</v>
      </c>
      <c r="U4" s="32">
        <f>SUM(U2:U3)</f>
        <v>5</v>
      </c>
      <c r="V4" s="34">
        <f>SUM(S4+U4)</f>
        <v>192.75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 ht="15" customHeight="1">
      <c r="A8" s="1" t="s">
        <v>11</v>
      </c>
      <c r="B8" s="2" t="s">
        <v>83</v>
      </c>
      <c r="C8" s="3">
        <v>45745</v>
      </c>
      <c r="D8" s="4" t="s">
        <v>42</v>
      </c>
      <c r="E8" s="5">
        <v>191</v>
      </c>
      <c r="F8" s="22">
        <v>1</v>
      </c>
      <c r="G8" s="23">
        <v>187</v>
      </c>
      <c r="H8" s="22">
        <v>1</v>
      </c>
      <c r="I8" s="5">
        <v>192</v>
      </c>
      <c r="J8" s="22">
        <v>1</v>
      </c>
      <c r="K8" s="5">
        <v>185.001</v>
      </c>
      <c r="L8" s="22">
        <v>3</v>
      </c>
      <c r="M8" s="5">
        <v>187</v>
      </c>
      <c r="N8" s="22">
        <v>1</v>
      </c>
      <c r="O8" s="5">
        <v>192</v>
      </c>
      <c r="P8" s="22">
        <v>4</v>
      </c>
      <c r="Q8" s="6">
        <v>6</v>
      </c>
      <c r="R8" s="6">
        <v>1134.001</v>
      </c>
      <c r="S8" s="7">
        <v>189.00016666666667</v>
      </c>
      <c r="T8" s="36">
        <v>11</v>
      </c>
      <c r="U8" s="8">
        <v>22</v>
      </c>
      <c r="V8" s="9">
        <v>211.00016666666667</v>
      </c>
    </row>
    <row r="10" spans="1:24">
      <c r="Q10" s="32">
        <f>SUM(Q8:Q9)</f>
        <v>6</v>
      </c>
      <c r="R10" s="32">
        <f>SUM(R8:R9)</f>
        <v>1134.001</v>
      </c>
      <c r="S10" s="33">
        <f>SUM(R10/Q10)</f>
        <v>189.00016666666667</v>
      </c>
      <c r="T10" s="32">
        <f>SUM(T8:T9)</f>
        <v>11</v>
      </c>
      <c r="U10" s="32">
        <f>SUM(U8:U9)</f>
        <v>22</v>
      </c>
      <c r="V10" s="34">
        <f>SUM(S10+U10)</f>
        <v>211.00016666666667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B8:C8" name="Range1_5_1"/>
    <protectedRange algorithmName="SHA-512" hashValue="ON39YdpmFHfN9f47KpiRvqrKx0V9+erV1CNkpWzYhW/Qyc6aT8rEyCrvauWSYGZK2ia3o7vd3akF07acHAFpOA==" saltValue="yVW9XmDwTqEnmpSGai0KYg==" spinCount="100000" sqref="D2 D8" name="Range1_1_9_1"/>
    <protectedRange algorithmName="SHA-512" hashValue="ON39YdpmFHfN9f47KpiRvqrKx0V9+erV1CNkpWzYhW/Qyc6aT8rEyCrvauWSYGZK2ia3o7vd3akF07acHAFpOA==" saltValue="yVW9XmDwTqEnmpSGai0KYg==" spinCount="100000" sqref="T2 T8" name="Range1_3_5_13_1"/>
  </protectedRanges>
  <hyperlinks>
    <hyperlink ref="X1" location="'Texas 2025'!A1" display="Return to Rankings" xr:uid="{3C254A9B-67F8-4FF9-9D69-90C051735781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6923-B7FB-4127-BA77-9D8E46E0E94D}">
  <dimension ref="A1:X4"/>
  <sheetViews>
    <sheetView workbookViewId="0"/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78</v>
      </c>
      <c r="C2" s="3">
        <v>45714</v>
      </c>
      <c r="D2" s="4" t="s">
        <v>36</v>
      </c>
      <c r="E2" s="5">
        <v>178</v>
      </c>
      <c r="F2" s="22">
        <v>1</v>
      </c>
      <c r="G2" s="5">
        <v>172</v>
      </c>
      <c r="H2" s="22"/>
      <c r="I2" s="5">
        <v>175</v>
      </c>
      <c r="J2" s="22"/>
      <c r="K2" s="5">
        <v>177</v>
      </c>
      <c r="L2" s="22">
        <v>1</v>
      </c>
      <c r="M2" s="5"/>
      <c r="N2" s="22"/>
      <c r="O2" s="5"/>
      <c r="P2" s="22"/>
      <c r="Q2" s="6">
        <v>4</v>
      </c>
      <c r="R2" s="6">
        <v>702</v>
      </c>
      <c r="S2" s="7">
        <v>175.5</v>
      </c>
      <c r="T2" s="36">
        <v>2</v>
      </c>
      <c r="U2" s="8">
        <v>5</v>
      </c>
      <c r="V2" s="9">
        <v>180.5</v>
      </c>
    </row>
    <row r="4" spans="1:24">
      <c r="Q4" s="32">
        <f>SUM(Q2:Q3)</f>
        <v>4</v>
      </c>
      <c r="R4" s="32">
        <f>SUM(R2:R3)</f>
        <v>702</v>
      </c>
      <c r="S4" s="33">
        <f>SUM(R4/Q4)</f>
        <v>175.5</v>
      </c>
      <c r="T4" s="32">
        <f>SUM(T2:T3)</f>
        <v>2</v>
      </c>
      <c r="U4" s="32">
        <f>SUM(U2:U3)</f>
        <v>5</v>
      </c>
      <c r="V4" s="34">
        <f>SUM(S4+U4)</f>
        <v>180.5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1975BE3F-9344-40EB-A0A2-BBCE41AB060B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9CA7-9126-4CAF-B672-BAA61F57A92C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75</v>
      </c>
      <c r="C2" s="3">
        <v>45697</v>
      </c>
      <c r="D2" s="4" t="s">
        <v>49</v>
      </c>
      <c r="E2" s="44">
        <v>180</v>
      </c>
      <c r="F2" s="22">
        <v>0</v>
      </c>
      <c r="G2" s="41">
        <v>187</v>
      </c>
      <c r="H2" s="22">
        <v>1</v>
      </c>
      <c r="I2" s="5">
        <v>184</v>
      </c>
      <c r="J2" s="22">
        <v>1</v>
      </c>
      <c r="K2" s="5">
        <v>189</v>
      </c>
      <c r="L2" s="22">
        <v>2</v>
      </c>
      <c r="M2" s="5"/>
      <c r="N2" s="22"/>
      <c r="O2" s="5"/>
      <c r="P2" s="22"/>
      <c r="Q2" s="6">
        <v>4</v>
      </c>
      <c r="R2" s="6">
        <v>740</v>
      </c>
      <c r="S2" s="7">
        <v>185</v>
      </c>
      <c r="T2" s="39">
        <v>4</v>
      </c>
      <c r="U2" s="8">
        <v>5</v>
      </c>
      <c r="V2" s="9">
        <v>190</v>
      </c>
    </row>
    <row r="3" spans="1:24">
      <c r="A3" s="46" t="s">
        <v>74</v>
      </c>
      <c r="B3" s="43" t="s">
        <v>75</v>
      </c>
      <c r="C3" s="47">
        <v>45725</v>
      </c>
      <c r="D3" s="48" t="s">
        <v>49</v>
      </c>
      <c r="E3" s="55">
        <v>179</v>
      </c>
      <c r="F3" s="50">
        <v>1</v>
      </c>
      <c r="G3" s="41">
        <v>177</v>
      </c>
      <c r="H3" s="50">
        <v>0</v>
      </c>
      <c r="I3" s="49">
        <v>182</v>
      </c>
      <c r="J3" s="50">
        <v>0</v>
      </c>
      <c r="K3" s="49">
        <v>178</v>
      </c>
      <c r="L3" s="50">
        <v>1</v>
      </c>
      <c r="M3" s="49"/>
      <c r="N3" s="50"/>
      <c r="O3" s="49"/>
      <c r="P3" s="50"/>
      <c r="Q3" s="51">
        <v>4</v>
      </c>
      <c r="R3" s="51">
        <v>716</v>
      </c>
      <c r="S3" s="52">
        <v>179</v>
      </c>
      <c r="T3" s="39">
        <v>2</v>
      </c>
      <c r="U3" s="53">
        <v>5</v>
      </c>
      <c r="V3" s="54">
        <v>184</v>
      </c>
    </row>
    <row r="5" spans="1:24">
      <c r="Q5" s="32">
        <f>SUM(Q2:Q4)</f>
        <v>8</v>
      </c>
      <c r="R5" s="32">
        <f>SUM(R2:R4)</f>
        <v>1456</v>
      </c>
      <c r="S5" s="33">
        <f>SUM(R5/Q5)</f>
        <v>182</v>
      </c>
      <c r="T5" s="32">
        <f>SUM(T2:T4)</f>
        <v>6</v>
      </c>
      <c r="U5" s="32">
        <f>SUM(U2:U4)</f>
        <v>10</v>
      </c>
      <c r="V5" s="34">
        <f>SUM(S5+U5)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0411098B-EE87-43C5-8819-AF248DEFE55D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9D86-38E6-498E-856C-9993A0165240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43" t="s">
        <v>81</v>
      </c>
      <c r="C2" s="47">
        <v>45725</v>
      </c>
      <c r="D2" s="48" t="s">
        <v>49</v>
      </c>
      <c r="E2" s="49">
        <v>191</v>
      </c>
      <c r="F2" s="50">
        <v>2</v>
      </c>
      <c r="G2" s="23">
        <v>181</v>
      </c>
      <c r="H2" s="50">
        <v>1</v>
      </c>
      <c r="I2" s="49">
        <v>183</v>
      </c>
      <c r="J2" s="50">
        <v>0</v>
      </c>
      <c r="K2" s="49">
        <v>179</v>
      </c>
      <c r="L2" s="50">
        <v>1</v>
      </c>
      <c r="M2" s="49"/>
      <c r="N2" s="50"/>
      <c r="O2" s="49"/>
      <c r="P2" s="50"/>
      <c r="Q2" s="51">
        <v>4</v>
      </c>
      <c r="R2" s="51">
        <v>734</v>
      </c>
      <c r="S2" s="52">
        <v>183.5</v>
      </c>
      <c r="T2" s="39">
        <v>4</v>
      </c>
      <c r="U2" s="53">
        <v>9</v>
      </c>
      <c r="V2" s="54">
        <v>192.5</v>
      </c>
    </row>
    <row r="4" spans="1:24">
      <c r="Q4" s="32">
        <f>SUM(Q2:Q3)</f>
        <v>4</v>
      </c>
      <c r="R4" s="32">
        <f>SUM(R2:R3)</f>
        <v>734</v>
      </c>
      <c r="S4" s="33">
        <f>SUM(R4/Q4)</f>
        <v>183.5</v>
      </c>
      <c r="T4" s="32">
        <f>SUM(T2:T3)</f>
        <v>4</v>
      </c>
      <c r="U4" s="32">
        <f>SUM(U2:U3)</f>
        <v>9</v>
      </c>
      <c r="V4" s="34">
        <f>SUM(S4+U4)</f>
        <v>192.5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2AF2330D-00B0-418B-8438-00F345BF845E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B1DE-2686-40DF-8AE7-77DE85E4820A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11</v>
      </c>
      <c r="B2" s="2" t="s">
        <v>51</v>
      </c>
      <c r="C2" s="3">
        <v>45696</v>
      </c>
      <c r="D2" s="4" t="s">
        <v>42</v>
      </c>
      <c r="E2" s="5">
        <v>182</v>
      </c>
      <c r="F2" s="22">
        <v>1</v>
      </c>
      <c r="G2" s="37">
        <v>176</v>
      </c>
      <c r="H2" s="22">
        <v>0</v>
      </c>
      <c r="I2" s="5">
        <v>181</v>
      </c>
      <c r="J2" s="22">
        <v>0</v>
      </c>
      <c r="K2" s="5">
        <v>176</v>
      </c>
      <c r="L2" s="22">
        <v>1</v>
      </c>
      <c r="M2" s="5"/>
      <c r="N2" s="22"/>
      <c r="O2" s="5"/>
      <c r="P2" s="22"/>
      <c r="Q2" s="6">
        <v>4</v>
      </c>
      <c r="R2" s="6">
        <v>715</v>
      </c>
      <c r="S2" s="7">
        <v>178.75</v>
      </c>
      <c r="T2" s="39">
        <v>2</v>
      </c>
      <c r="U2" s="8">
        <v>4</v>
      </c>
      <c r="V2" s="9">
        <v>182.75</v>
      </c>
    </row>
    <row r="3" spans="1:24" ht="15" customHeight="1">
      <c r="A3" s="1" t="s">
        <v>11</v>
      </c>
      <c r="B3" s="2" t="s">
        <v>51</v>
      </c>
      <c r="C3" s="3">
        <v>45710</v>
      </c>
      <c r="D3" s="4" t="s">
        <v>42</v>
      </c>
      <c r="E3" s="23">
        <v>192</v>
      </c>
      <c r="F3" s="22">
        <v>2</v>
      </c>
      <c r="G3" s="23">
        <v>193</v>
      </c>
      <c r="H3" s="22">
        <v>2</v>
      </c>
      <c r="I3" s="5">
        <v>189</v>
      </c>
      <c r="J3" s="22">
        <v>2</v>
      </c>
      <c r="K3" s="37">
        <v>192</v>
      </c>
      <c r="L3" s="22">
        <v>1</v>
      </c>
      <c r="M3" s="37"/>
      <c r="N3" s="22"/>
      <c r="O3" s="5"/>
      <c r="P3" s="22"/>
      <c r="Q3" s="6">
        <v>4</v>
      </c>
      <c r="R3" s="6">
        <v>766</v>
      </c>
      <c r="S3" s="7">
        <v>191.5</v>
      </c>
      <c r="T3" s="36">
        <v>7</v>
      </c>
      <c r="U3" s="8">
        <v>3</v>
      </c>
      <c r="V3" s="9">
        <v>194.5</v>
      </c>
    </row>
    <row r="5" spans="1:24">
      <c r="Q5" s="32">
        <f>SUM(Q2:Q4)</f>
        <v>8</v>
      </c>
      <c r="R5" s="32">
        <f>SUM(R2:R4)</f>
        <v>1481</v>
      </c>
      <c r="S5" s="33">
        <f>SUM(R5/Q5)</f>
        <v>185.125</v>
      </c>
      <c r="T5" s="32">
        <f>SUM(T2:T4)</f>
        <v>9</v>
      </c>
      <c r="U5" s="32">
        <f>SUM(U2:U4)</f>
        <v>7</v>
      </c>
      <c r="V5" s="34">
        <f>SUM(S5+U5)</f>
        <v>192.125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</protectedRanges>
  <hyperlinks>
    <hyperlink ref="X1" location="'Texas 2025'!A1" display="Return to Rankings" xr:uid="{CB736344-2F23-4DFF-993D-4B510E2F9BC6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FD31-BB97-4984-94A6-7A792CDA13B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52</v>
      </c>
      <c r="C2" s="3">
        <v>45697</v>
      </c>
      <c r="D2" s="4" t="s">
        <v>49</v>
      </c>
      <c r="E2" s="5">
        <v>193.001</v>
      </c>
      <c r="F2" s="22">
        <v>4</v>
      </c>
      <c r="G2" s="37">
        <v>190</v>
      </c>
      <c r="H2" s="22">
        <v>0</v>
      </c>
      <c r="I2" s="5">
        <v>185</v>
      </c>
      <c r="J2" s="22">
        <v>1</v>
      </c>
      <c r="K2" s="5">
        <v>191</v>
      </c>
      <c r="L2" s="22">
        <v>0</v>
      </c>
      <c r="M2" s="5"/>
      <c r="N2" s="22"/>
      <c r="O2" s="5"/>
      <c r="P2" s="22"/>
      <c r="Q2" s="6">
        <v>4</v>
      </c>
      <c r="R2" s="6">
        <v>759.00099999999998</v>
      </c>
      <c r="S2" s="7">
        <v>189.75024999999999</v>
      </c>
      <c r="T2" s="39">
        <v>5</v>
      </c>
      <c r="U2" s="8">
        <v>7</v>
      </c>
      <c r="V2" s="9">
        <v>196.75024999999999</v>
      </c>
    </row>
    <row r="4" spans="1:24">
      <c r="Q4" s="32">
        <f>SUM(Q2:Q3)</f>
        <v>4</v>
      </c>
      <c r="R4" s="32">
        <f>SUM(R2:R3)</f>
        <v>759.00099999999998</v>
      </c>
      <c r="S4" s="33">
        <f>SUM(R4/Q4)</f>
        <v>189.75024999999999</v>
      </c>
      <c r="T4" s="32">
        <f>SUM(T2:T3)</f>
        <v>5</v>
      </c>
      <c r="U4" s="32">
        <f>SUM(U2:U3)</f>
        <v>7</v>
      </c>
      <c r="V4" s="34">
        <f>SUM(S4+U4)</f>
        <v>196.75024999999999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59955FF3-DBA3-45F6-B27C-B3594A0425BB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AD5E4-2C40-4AF2-A815-B87CED6CF037}">
  <dimension ref="A1:X13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71093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66</v>
      </c>
      <c r="C2" s="3">
        <v>45696</v>
      </c>
      <c r="D2" s="4" t="s">
        <v>42</v>
      </c>
      <c r="E2" s="43">
        <v>184.001</v>
      </c>
      <c r="F2" s="42">
        <v>1</v>
      </c>
      <c r="G2" s="43">
        <v>183</v>
      </c>
      <c r="H2" s="42">
        <v>1</v>
      </c>
      <c r="I2" s="43">
        <v>191</v>
      </c>
      <c r="J2" s="42">
        <v>2</v>
      </c>
      <c r="K2" s="43">
        <v>192</v>
      </c>
      <c r="L2" s="42">
        <v>1</v>
      </c>
      <c r="M2" s="41"/>
      <c r="N2" s="42"/>
      <c r="O2" s="41"/>
      <c r="P2" s="42"/>
      <c r="Q2" s="6">
        <v>4</v>
      </c>
      <c r="R2" s="6">
        <v>750.00099999999998</v>
      </c>
      <c r="S2" s="7">
        <v>187.50024999999999</v>
      </c>
      <c r="T2" s="39">
        <v>5</v>
      </c>
      <c r="U2" s="8">
        <v>11</v>
      </c>
      <c r="V2" s="9">
        <v>198.50024999999999</v>
      </c>
    </row>
    <row r="3" spans="1:24">
      <c r="A3" s="1" t="s">
        <v>65</v>
      </c>
      <c r="B3" s="2" t="s">
        <v>66</v>
      </c>
      <c r="C3" s="3">
        <v>45710</v>
      </c>
      <c r="D3" s="4" t="s">
        <v>42</v>
      </c>
      <c r="E3" s="5">
        <v>185</v>
      </c>
      <c r="F3" s="22">
        <v>1</v>
      </c>
      <c r="G3" s="5">
        <v>192</v>
      </c>
      <c r="H3" s="22">
        <v>1</v>
      </c>
      <c r="I3" s="5">
        <v>183</v>
      </c>
      <c r="J3" s="22">
        <v>1</v>
      </c>
      <c r="K3" s="5">
        <v>190</v>
      </c>
      <c r="L3" s="22">
        <v>2</v>
      </c>
      <c r="M3" s="5"/>
      <c r="N3" s="22"/>
      <c r="O3" s="5"/>
      <c r="P3" s="22"/>
      <c r="Q3" s="6">
        <v>4</v>
      </c>
      <c r="R3" s="6">
        <v>750</v>
      </c>
      <c r="S3" s="7">
        <v>187.5</v>
      </c>
      <c r="T3" s="36">
        <v>5</v>
      </c>
      <c r="U3" s="8">
        <v>6</v>
      </c>
      <c r="V3" s="9">
        <v>193.5</v>
      </c>
    </row>
    <row r="4" spans="1:24">
      <c r="A4" s="1" t="s">
        <v>65</v>
      </c>
      <c r="B4" s="2" t="s">
        <v>66</v>
      </c>
      <c r="C4" s="3">
        <v>45738</v>
      </c>
      <c r="D4" s="4" t="s">
        <v>42</v>
      </c>
      <c r="E4" s="5">
        <v>191</v>
      </c>
      <c r="F4" s="22">
        <v>4</v>
      </c>
      <c r="G4" s="5">
        <v>187</v>
      </c>
      <c r="H4" s="22">
        <v>5</v>
      </c>
      <c r="I4" s="5">
        <v>184</v>
      </c>
      <c r="J4" s="22">
        <v>0</v>
      </c>
      <c r="K4" s="5">
        <v>184</v>
      </c>
      <c r="L4" s="22">
        <v>1</v>
      </c>
      <c r="M4" s="5"/>
      <c r="N4" s="22"/>
      <c r="O4" s="5"/>
      <c r="P4" s="22"/>
      <c r="Q4" s="6">
        <v>4</v>
      </c>
      <c r="R4" s="6">
        <v>746</v>
      </c>
      <c r="S4" s="7">
        <v>186.5</v>
      </c>
      <c r="T4" s="36">
        <v>10</v>
      </c>
      <c r="U4" s="8">
        <v>4</v>
      </c>
      <c r="V4" s="9">
        <v>190.5</v>
      </c>
    </row>
    <row r="5" spans="1:24">
      <c r="A5" s="1" t="s">
        <v>65</v>
      </c>
      <c r="B5" s="2" t="s">
        <v>66</v>
      </c>
      <c r="C5" s="3">
        <v>45745</v>
      </c>
      <c r="D5" s="4" t="s">
        <v>42</v>
      </c>
      <c r="E5" s="5">
        <v>190</v>
      </c>
      <c r="F5" s="22">
        <v>5</v>
      </c>
      <c r="G5" s="5">
        <v>189</v>
      </c>
      <c r="H5" s="22">
        <v>1</v>
      </c>
      <c r="I5" s="5">
        <v>188</v>
      </c>
      <c r="J5" s="22">
        <v>2</v>
      </c>
      <c r="K5" s="5">
        <v>183.00200000000001</v>
      </c>
      <c r="L5" s="22">
        <v>2</v>
      </c>
      <c r="M5" s="5">
        <v>185</v>
      </c>
      <c r="N5" s="22">
        <v>1</v>
      </c>
      <c r="O5" s="5">
        <v>189.001</v>
      </c>
      <c r="P5" s="22">
        <v>1</v>
      </c>
      <c r="Q5" s="6">
        <v>6</v>
      </c>
      <c r="R5" s="6">
        <v>1124.0029999999999</v>
      </c>
      <c r="S5" s="7">
        <v>187.33383333333333</v>
      </c>
      <c r="T5" s="36">
        <v>12</v>
      </c>
      <c r="U5" s="8">
        <v>8</v>
      </c>
      <c r="V5" s="9">
        <v>195.33383333333333</v>
      </c>
    </row>
    <row r="7" spans="1:24">
      <c r="Q7" s="32">
        <f>SUM(Q2:Q6)</f>
        <v>18</v>
      </c>
      <c r="R7" s="32">
        <f>SUM(R2:R6)</f>
        <v>3370.0039999999999</v>
      </c>
      <c r="S7" s="33">
        <f>SUM(R7/Q7)</f>
        <v>187.22244444444445</v>
      </c>
      <c r="T7" s="32">
        <f>SUM(T2:T6)</f>
        <v>32</v>
      </c>
      <c r="U7" s="32">
        <f>SUM(U2:U6)</f>
        <v>29</v>
      </c>
      <c r="V7" s="34">
        <f>SUM(S7+U7)</f>
        <v>216.22244444444445</v>
      </c>
    </row>
    <row r="10" spans="1:24">
      <c r="A10" s="24" t="s">
        <v>1</v>
      </c>
      <c r="B10" s="25" t="s">
        <v>2</v>
      </c>
      <c r="C10" s="26" t="s">
        <v>3</v>
      </c>
      <c r="D10" s="27" t="s">
        <v>4</v>
      </c>
      <c r="E10" s="28" t="s">
        <v>19</v>
      </c>
      <c r="F10" s="28" t="s">
        <v>20</v>
      </c>
      <c r="G10" s="28" t="s">
        <v>21</v>
      </c>
      <c r="H10" s="28" t="s">
        <v>20</v>
      </c>
      <c r="I10" s="28" t="s">
        <v>22</v>
      </c>
      <c r="J10" s="28" t="s">
        <v>20</v>
      </c>
      <c r="K10" s="28" t="s">
        <v>23</v>
      </c>
      <c r="L10" s="28" t="s">
        <v>20</v>
      </c>
      <c r="M10" s="28" t="s">
        <v>24</v>
      </c>
      <c r="N10" s="28" t="s">
        <v>20</v>
      </c>
      <c r="O10" s="28" t="s">
        <v>25</v>
      </c>
      <c r="P10" s="28" t="s">
        <v>20</v>
      </c>
      <c r="Q10" s="29" t="s">
        <v>26</v>
      </c>
      <c r="R10" s="30" t="s">
        <v>27</v>
      </c>
      <c r="S10" s="31" t="s">
        <v>5</v>
      </c>
      <c r="T10" s="31" t="s">
        <v>28</v>
      </c>
      <c r="U10" s="30" t="s">
        <v>6</v>
      </c>
      <c r="V10" s="31" t="s">
        <v>29</v>
      </c>
    </row>
    <row r="11" spans="1:24">
      <c r="A11" s="46" t="s">
        <v>41</v>
      </c>
      <c r="B11" s="43" t="s">
        <v>66</v>
      </c>
      <c r="C11" s="47">
        <v>45724</v>
      </c>
      <c r="D11" s="48" t="s">
        <v>42</v>
      </c>
      <c r="E11" s="49">
        <v>183</v>
      </c>
      <c r="F11" s="50">
        <v>0</v>
      </c>
      <c r="G11" s="49">
        <v>191</v>
      </c>
      <c r="H11" s="50">
        <v>3</v>
      </c>
      <c r="I11" s="49">
        <v>187</v>
      </c>
      <c r="J11" s="50">
        <v>1</v>
      </c>
      <c r="K11" s="49">
        <v>187</v>
      </c>
      <c r="L11" s="50">
        <v>2</v>
      </c>
      <c r="M11" s="49"/>
      <c r="N11" s="50"/>
      <c r="O11" s="49"/>
      <c r="P11" s="50"/>
      <c r="Q11" s="51">
        <v>4</v>
      </c>
      <c r="R11" s="51">
        <v>748</v>
      </c>
      <c r="S11" s="52">
        <v>187</v>
      </c>
      <c r="T11" s="39">
        <v>6</v>
      </c>
      <c r="U11" s="53">
        <v>6</v>
      </c>
      <c r="V11" s="54">
        <v>193</v>
      </c>
    </row>
    <row r="13" spans="1:24">
      <c r="Q13" s="32">
        <f>SUM(Q11:Q12)</f>
        <v>4</v>
      </c>
      <c r="R13" s="32">
        <f>SUM(R11:R12)</f>
        <v>748</v>
      </c>
      <c r="S13" s="33">
        <f>SUM(R13/Q13)</f>
        <v>187</v>
      </c>
      <c r="T13" s="32">
        <f>SUM(T11:T12)</f>
        <v>6</v>
      </c>
      <c r="U13" s="32">
        <f>SUM(U11:U12)</f>
        <v>6</v>
      </c>
      <c r="V13" s="34">
        <f>SUM(S13+U13)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_1_1"/>
    <protectedRange algorithmName="SHA-512" hashValue="ON39YdpmFHfN9f47KpiRvqrKx0V9+erV1CNkpWzYhW/Qyc6aT8rEyCrvauWSYGZK2ia3o7vd3akF07acHAFpOA==" saltValue="yVW9XmDwTqEnmpSGai0KYg==" spinCount="100000" sqref="E2:P3 B2:C3 B11:C11 E11:P11 B4:C4 E4:P4 E5:P5 B5:C5" name="Range1_6_1_1"/>
    <protectedRange algorithmName="SHA-512" hashValue="ON39YdpmFHfN9f47KpiRvqrKx0V9+erV1CNkpWzYhW/Qyc6aT8rEyCrvauWSYGZK2ia3o7vd3akF07acHAFpOA==" saltValue="yVW9XmDwTqEnmpSGai0KYg==" spinCount="100000" sqref="D2:D3 D11 D4 D5" name="Range1_1_10_1_1"/>
    <protectedRange algorithmName="SHA-512" hashValue="ON39YdpmFHfN9f47KpiRvqrKx0V9+erV1CNkpWzYhW/Qyc6aT8rEyCrvauWSYGZK2ia3o7vd3akF07acHAFpOA==" saltValue="yVW9XmDwTqEnmpSGai0KYg==" spinCount="100000" sqref="T2:T3 T11 T4 T5" name="Range1_3_5_14_1_1"/>
  </protectedRanges>
  <hyperlinks>
    <hyperlink ref="X1" location="'Texas 2025'!A1" display="Return to Rankings" xr:uid="{5E5A64DF-27C0-449F-B4D4-A383E14FF09B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A2B7-130A-4E4E-8EEC-686122C8BF18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71093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76</v>
      </c>
      <c r="C2" s="3">
        <v>45710</v>
      </c>
      <c r="D2" s="4" t="s">
        <v>42</v>
      </c>
      <c r="E2" s="5">
        <v>195</v>
      </c>
      <c r="F2" s="22">
        <v>5</v>
      </c>
      <c r="G2" s="5">
        <v>194</v>
      </c>
      <c r="H2" s="22">
        <v>2</v>
      </c>
      <c r="I2" s="5">
        <v>195</v>
      </c>
      <c r="J2" s="22">
        <v>4</v>
      </c>
      <c r="K2" s="5">
        <v>189</v>
      </c>
      <c r="L2" s="22">
        <v>5</v>
      </c>
      <c r="M2" s="5"/>
      <c r="N2" s="22"/>
      <c r="O2" s="5"/>
      <c r="P2" s="22"/>
      <c r="Q2" s="6">
        <v>4</v>
      </c>
      <c r="R2" s="6">
        <v>773</v>
      </c>
      <c r="S2" s="7">
        <v>193.25</v>
      </c>
      <c r="T2" s="36">
        <v>16</v>
      </c>
      <c r="U2" s="8">
        <v>11</v>
      </c>
      <c r="V2" s="9">
        <v>204.25</v>
      </c>
    </row>
    <row r="3" spans="1:24">
      <c r="A3" s="1" t="s">
        <v>65</v>
      </c>
      <c r="B3" s="2" t="s">
        <v>76</v>
      </c>
      <c r="C3" s="3">
        <v>45745</v>
      </c>
      <c r="D3" s="4" t="s">
        <v>42</v>
      </c>
      <c r="E3" s="5">
        <v>193</v>
      </c>
      <c r="F3" s="22">
        <v>1</v>
      </c>
      <c r="G3" s="5">
        <v>191</v>
      </c>
      <c r="H3" s="22">
        <v>3</v>
      </c>
      <c r="I3" s="5">
        <v>191</v>
      </c>
      <c r="J3" s="22">
        <v>2</v>
      </c>
      <c r="K3" s="5">
        <v>193</v>
      </c>
      <c r="L3" s="22">
        <v>3</v>
      </c>
      <c r="M3" s="5">
        <v>188</v>
      </c>
      <c r="N3" s="22">
        <v>3</v>
      </c>
      <c r="O3" s="5">
        <v>189</v>
      </c>
      <c r="P3" s="22">
        <v>1</v>
      </c>
      <c r="Q3" s="6">
        <v>6</v>
      </c>
      <c r="R3" s="6">
        <v>1145</v>
      </c>
      <c r="S3" s="7">
        <v>190.83333333333334</v>
      </c>
      <c r="T3" s="36">
        <v>13</v>
      </c>
      <c r="U3" s="8">
        <v>30</v>
      </c>
      <c r="V3" s="9">
        <v>220.83333333333334</v>
      </c>
    </row>
    <row r="5" spans="1:24">
      <c r="Q5" s="32">
        <f>SUM(Q2:Q4)</f>
        <v>10</v>
      </c>
      <c r="R5" s="32">
        <f>SUM(R2:R4)</f>
        <v>1918</v>
      </c>
      <c r="S5" s="33">
        <f>SUM(R5/Q5)</f>
        <v>191.8</v>
      </c>
      <c r="T5" s="32">
        <f>SUM(T2:T4)</f>
        <v>29</v>
      </c>
      <c r="U5" s="32">
        <f>SUM(U2:U4)</f>
        <v>41</v>
      </c>
      <c r="V5" s="34">
        <f>SUM(S5+U5)</f>
        <v>232.8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4BD364D4-62C0-418C-8C8A-5FDF1F3903DD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C440-FC40-4E97-A0BD-C326FB4CD1F0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43" t="s">
        <v>80</v>
      </c>
      <c r="C2" s="47">
        <v>45725</v>
      </c>
      <c r="D2" s="48" t="s">
        <v>49</v>
      </c>
      <c r="E2" s="49">
        <v>185.001</v>
      </c>
      <c r="F2" s="50">
        <v>0</v>
      </c>
      <c r="G2" s="49">
        <v>190</v>
      </c>
      <c r="H2" s="50">
        <v>1</v>
      </c>
      <c r="I2" s="49">
        <v>188</v>
      </c>
      <c r="J2" s="50">
        <v>1</v>
      </c>
      <c r="K2" s="49">
        <v>189</v>
      </c>
      <c r="L2" s="50">
        <v>1</v>
      </c>
      <c r="M2" s="49"/>
      <c r="N2" s="50"/>
      <c r="O2" s="49"/>
      <c r="P2" s="50"/>
      <c r="Q2" s="51">
        <v>4</v>
      </c>
      <c r="R2" s="51">
        <v>752.00099999999998</v>
      </c>
      <c r="S2" s="52">
        <v>188.00024999999999</v>
      </c>
      <c r="T2" s="39">
        <v>3</v>
      </c>
      <c r="U2" s="53">
        <v>11</v>
      </c>
      <c r="V2" s="54">
        <v>199.00024999999999</v>
      </c>
    </row>
    <row r="4" spans="1:24">
      <c r="Q4" s="32">
        <f>SUM(Q2:Q3)</f>
        <v>4</v>
      </c>
      <c r="R4" s="32">
        <f>SUM(R2:R3)</f>
        <v>752.00099999999998</v>
      </c>
      <c r="S4" s="33">
        <f>SUM(R4/Q4)</f>
        <v>188.00024999999999</v>
      </c>
      <c r="T4" s="32">
        <f>SUM(T2:T3)</f>
        <v>3</v>
      </c>
      <c r="U4" s="32">
        <f>SUM(U2:U3)</f>
        <v>11</v>
      </c>
      <c r="V4" s="34">
        <f>SUM(S4+U4)</f>
        <v>199.00024999999999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Texas 2025'!A1" display="Return to Rankings" xr:uid="{145C58A7-998B-4614-B043-418B538DE4E8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59BA-38EE-454F-B604-A37B132B1BCE}">
  <dimension ref="A1:X12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40</v>
      </c>
      <c r="C2" s="3">
        <v>45696</v>
      </c>
      <c r="D2" s="4" t="s">
        <v>42</v>
      </c>
      <c r="E2" s="5">
        <v>197</v>
      </c>
      <c r="F2" s="22">
        <v>5</v>
      </c>
      <c r="G2" s="5">
        <v>190</v>
      </c>
      <c r="H2" s="22">
        <v>1</v>
      </c>
      <c r="I2" s="5">
        <v>198</v>
      </c>
      <c r="J2" s="22">
        <v>5</v>
      </c>
      <c r="K2" s="5">
        <v>197</v>
      </c>
      <c r="L2" s="22">
        <v>3</v>
      </c>
      <c r="M2" s="5"/>
      <c r="N2" s="22"/>
      <c r="O2" s="5"/>
      <c r="P2" s="22"/>
      <c r="Q2" s="6">
        <v>4</v>
      </c>
      <c r="R2" s="6">
        <v>782</v>
      </c>
      <c r="S2" s="7">
        <v>195.5</v>
      </c>
      <c r="T2" s="39">
        <v>14</v>
      </c>
      <c r="U2" s="8">
        <v>11</v>
      </c>
      <c r="V2" s="9">
        <v>206.5</v>
      </c>
    </row>
    <row r="3" spans="1:24" ht="15" customHeight="1">
      <c r="A3" s="1" t="s">
        <v>41</v>
      </c>
      <c r="B3" s="2" t="s">
        <v>40</v>
      </c>
      <c r="C3" s="3">
        <v>45710</v>
      </c>
      <c r="D3" s="4" t="s">
        <v>42</v>
      </c>
      <c r="E3" s="5">
        <v>197</v>
      </c>
      <c r="F3" s="22">
        <v>3</v>
      </c>
      <c r="G3" s="5">
        <v>196</v>
      </c>
      <c r="H3" s="22">
        <v>3</v>
      </c>
      <c r="I3" s="5">
        <v>198</v>
      </c>
      <c r="J3" s="22">
        <v>5</v>
      </c>
      <c r="K3" s="5">
        <v>199</v>
      </c>
      <c r="L3" s="22">
        <v>6</v>
      </c>
      <c r="M3" s="5"/>
      <c r="N3" s="22"/>
      <c r="O3" s="5"/>
      <c r="P3" s="22"/>
      <c r="Q3" s="6">
        <v>4</v>
      </c>
      <c r="R3" s="6">
        <v>790</v>
      </c>
      <c r="S3" s="7">
        <v>197.5</v>
      </c>
      <c r="T3" s="36">
        <v>17</v>
      </c>
      <c r="U3" s="8">
        <v>5</v>
      </c>
      <c r="V3" s="9">
        <v>202.5</v>
      </c>
    </row>
    <row r="4" spans="1:24" ht="15" customHeight="1">
      <c r="A4" s="1" t="s">
        <v>41</v>
      </c>
      <c r="B4" s="2" t="s">
        <v>40</v>
      </c>
      <c r="C4" s="3">
        <v>45745</v>
      </c>
      <c r="D4" s="4" t="s">
        <v>42</v>
      </c>
      <c r="E4" s="5">
        <v>190</v>
      </c>
      <c r="F4" s="22">
        <v>1</v>
      </c>
      <c r="G4" s="5">
        <v>195</v>
      </c>
      <c r="H4" s="22">
        <v>5</v>
      </c>
      <c r="I4" s="5">
        <v>193</v>
      </c>
      <c r="J4" s="22">
        <v>3</v>
      </c>
      <c r="K4" s="5">
        <v>192</v>
      </c>
      <c r="L4" s="22">
        <v>5</v>
      </c>
      <c r="M4" s="5">
        <v>196</v>
      </c>
      <c r="N4" s="22">
        <v>2</v>
      </c>
      <c r="O4" s="5">
        <v>195</v>
      </c>
      <c r="P4" s="22">
        <v>3</v>
      </c>
      <c r="Q4" s="6">
        <v>6</v>
      </c>
      <c r="R4" s="6">
        <v>1161</v>
      </c>
      <c r="S4" s="7">
        <v>193.5</v>
      </c>
      <c r="T4" s="36">
        <v>19</v>
      </c>
      <c r="U4" s="8">
        <v>10</v>
      </c>
      <c r="V4" s="9">
        <v>203.5</v>
      </c>
    </row>
    <row r="6" spans="1:24">
      <c r="Q6" s="32">
        <f>SUM(Q2:Q5)</f>
        <v>14</v>
      </c>
      <c r="R6" s="32">
        <f>SUM(R2:R5)</f>
        <v>2733</v>
      </c>
      <c r="S6" s="33">
        <f>SUM(R6/Q6)</f>
        <v>195.21428571428572</v>
      </c>
      <c r="T6" s="32">
        <f>SUM(T2:T5)</f>
        <v>50</v>
      </c>
      <c r="U6" s="32">
        <f>SUM(U2:U5)</f>
        <v>26</v>
      </c>
      <c r="V6" s="34">
        <f>SUM(S6+U6)</f>
        <v>221.21428571428572</v>
      </c>
    </row>
    <row r="9" spans="1:24" ht="15" customHeight="1">
      <c r="A9" s="24" t="s">
        <v>1</v>
      </c>
      <c r="B9" s="25" t="s">
        <v>2</v>
      </c>
      <c r="C9" s="26" t="s">
        <v>3</v>
      </c>
      <c r="D9" s="27" t="s">
        <v>4</v>
      </c>
      <c r="E9" s="28" t="s">
        <v>19</v>
      </c>
      <c r="F9" s="28" t="s">
        <v>20</v>
      </c>
      <c r="G9" s="28" t="s">
        <v>21</v>
      </c>
      <c r="H9" s="28" t="s">
        <v>20</v>
      </c>
      <c r="I9" s="28" t="s">
        <v>22</v>
      </c>
      <c r="J9" s="28" t="s">
        <v>20</v>
      </c>
      <c r="K9" s="28" t="s">
        <v>23</v>
      </c>
      <c r="L9" s="28" t="s">
        <v>20</v>
      </c>
      <c r="M9" s="28" t="s">
        <v>24</v>
      </c>
      <c r="N9" s="28" t="s">
        <v>20</v>
      </c>
      <c r="O9" s="28" t="s">
        <v>25</v>
      </c>
      <c r="P9" s="28" t="s">
        <v>20</v>
      </c>
      <c r="Q9" s="29" t="s">
        <v>26</v>
      </c>
      <c r="R9" s="30" t="s">
        <v>27</v>
      </c>
      <c r="S9" s="31" t="s">
        <v>5</v>
      </c>
      <c r="T9" s="31" t="s">
        <v>28</v>
      </c>
      <c r="U9" s="30" t="s">
        <v>6</v>
      </c>
      <c r="V9" s="31" t="s">
        <v>29</v>
      </c>
    </row>
    <row r="10" spans="1:24" ht="26.25">
      <c r="A10" s="1" t="s">
        <v>65</v>
      </c>
      <c r="B10" s="2" t="s">
        <v>40</v>
      </c>
      <c r="C10" s="3">
        <v>45738</v>
      </c>
      <c r="D10" s="4" t="s">
        <v>42</v>
      </c>
      <c r="E10" s="5">
        <v>193</v>
      </c>
      <c r="F10" s="22">
        <v>2</v>
      </c>
      <c r="G10" s="5">
        <v>190</v>
      </c>
      <c r="H10" s="22">
        <v>1</v>
      </c>
      <c r="I10" s="5">
        <v>193</v>
      </c>
      <c r="J10" s="22">
        <v>0</v>
      </c>
      <c r="K10" s="5">
        <v>187</v>
      </c>
      <c r="L10" s="22">
        <v>2</v>
      </c>
      <c r="M10" s="5"/>
      <c r="N10" s="22"/>
      <c r="O10" s="5"/>
      <c r="P10" s="22"/>
      <c r="Q10" s="6">
        <v>4</v>
      </c>
      <c r="R10" s="6">
        <v>763</v>
      </c>
      <c r="S10" s="7">
        <v>190.75</v>
      </c>
      <c r="T10" s="36">
        <v>5</v>
      </c>
      <c r="U10" s="8">
        <v>13</v>
      </c>
      <c r="V10" s="9">
        <v>203.75</v>
      </c>
    </row>
    <row r="12" spans="1:24">
      <c r="Q12" s="32">
        <f>SUM(Q10:Q11)</f>
        <v>4</v>
      </c>
      <c r="R12" s="32">
        <f>SUM(R10:R11)</f>
        <v>763</v>
      </c>
      <c r="S12" s="33">
        <f>SUM(R12/Q12)</f>
        <v>190.75</v>
      </c>
      <c r="T12" s="32">
        <f>SUM(T10:T11)</f>
        <v>5</v>
      </c>
      <c r="U12" s="32">
        <f>SUM(U10:U11)</f>
        <v>13</v>
      </c>
      <c r="V12" s="34">
        <f>SUM(S12+U12)</f>
        <v>203.75</v>
      </c>
    </row>
  </sheetData>
  <protectedRanges>
    <protectedRange algorithmName="SHA-512" hashValue="ON39YdpmFHfN9f47KpiRvqrKx0V9+erV1CNkpWzYhW/Qyc6aT8rEyCrvauWSYGZK2ia3o7vd3akF07acHAFpOA==" saltValue="yVW9XmDwTqEnmpSGai0KYg==" spinCount="100000" sqref="B1 B9" name="Range1_2_1_1"/>
    <protectedRange algorithmName="SHA-512" hashValue="ON39YdpmFHfN9f47KpiRvqrKx0V9+erV1CNkpWzYhW/Qyc6aT8rEyCrvauWSYGZK2ia3o7vd3akF07acHAFpOA==" saltValue="yVW9XmDwTqEnmpSGai0KYg==" spinCount="100000" sqref="B2:C3 B10:C10 B4:C4" name="Range1_5_1"/>
    <protectedRange algorithmName="SHA-512" hashValue="ON39YdpmFHfN9f47KpiRvqrKx0V9+erV1CNkpWzYhW/Qyc6aT8rEyCrvauWSYGZK2ia3o7vd3akF07acHAFpOA==" saltValue="yVW9XmDwTqEnmpSGai0KYg==" spinCount="100000" sqref="D2:D3 D10 D4" name="Range1_1_9_1"/>
    <protectedRange algorithmName="SHA-512" hashValue="ON39YdpmFHfN9f47KpiRvqrKx0V9+erV1CNkpWzYhW/Qyc6aT8rEyCrvauWSYGZK2ia3o7vd3akF07acHAFpOA==" saltValue="yVW9XmDwTqEnmpSGai0KYg==" spinCount="100000" sqref="T2:T3 T10 T4" name="Range1_3_5_13_1"/>
  </protectedRanges>
  <hyperlinks>
    <hyperlink ref="X1" location="'Texas 2025'!A1" display="Return to Rankings" xr:uid="{D359A501-C3FD-4311-888C-0D40A43480E8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D7156-0007-4CF9-A960-FAFF79E5B381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84</v>
      </c>
      <c r="C2" s="3">
        <v>45738</v>
      </c>
      <c r="D2" s="4" t="s">
        <v>42</v>
      </c>
      <c r="E2" s="5">
        <v>161</v>
      </c>
      <c r="F2" s="22">
        <v>0</v>
      </c>
      <c r="G2" s="5">
        <v>162</v>
      </c>
      <c r="H2" s="22">
        <v>1</v>
      </c>
      <c r="I2" s="5">
        <v>171</v>
      </c>
      <c r="J2" s="22">
        <v>0</v>
      </c>
      <c r="K2" s="5">
        <v>160</v>
      </c>
      <c r="L2" s="22">
        <v>0</v>
      </c>
      <c r="M2" s="5"/>
      <c r="N2" s="22"/>
      <c r="O2" s="5"/>
      <c r="P2" s="22"/>
      <c r="Q2" s="6">
        <v>4</v>
      </c>
      <c r="R2" s="6">
        <v>654</v>
      </c>
      <c r="S2" s="7">
        <v>163.5</v>
      </c>
      <c r="T2" s="36">
        <v>1</v>
      </c>
      <c r="U2" s="8">
        <v>2</v>
      </c>
      <c r="V2" s="9">
        <v>165.5</v>
      </c>
    </row>
    <row r="4" spans="1:24">
      <c r="Q4" s="32">
        <f>SUM(Q2:Q3)</f>
        <v>4</v>
      </c>
      <c r="R4" s="32">
        <f>SUM(R2:R3)</f>
        <v>654</v>
      </c>
      <c r="S4" s="33">
        <f>SUM(R4/Q4)</f>
        <v>163.5</v>
      </c>
      <c r="T4" s="32">
        <f>SUM(T2:T3)</f>
        <v>1</v>
      </c>
      <c r="U4" s="32">
        <f>SUM(U2:U3)</f>
        <v>2</v>
      </c>
      <c r="V4" s="34">
        <f>SUM(S4+U4)</f>
        <v>165.5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56B8AE63-0216-416A-A186-D895E4DED176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BB88-5A5D-4E21-9405-88C813B7202A}">
  <dimension ref="A1:X11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44</v>
      </c>
      <c r="C2" s="3">
        <v>45696</v>
      </c>
      <c r="D2" s="4" t="s">
        <v>42</v>
      </c>
      <c r="E2" s="5">
        <v>187</v>
      </c>
      <c r="F2" s="22">
        <v>1</v>
      </c>
      <c r="G2" s="5">
        <v>188</v>
      </c>
      <c r="H2" s="22">
        <v>3</v>
      </c>
      <c r="I2" s="5">
        <v>188</v>
      </c>
      <c r="J2" s="22">
        <v>1</v>
      </c>
      <c r="K2" s="5">
        <v>189</v>
      </c>
      <c r="L2" s="22">
        <v>0</v>
      </c>
      <c r="M2" s="5"/>
      <c r="N2" s="22"/>
      <c r="O2" s="5"/>
      <c r="P2" s="22"/>
      <c r="Q2" s="6">
        <v>4</v>
      </c>
      <c r="R2" s="6">
        <v>752</v>
      </c>
      <c r="S2" s="7">
        <v>188</v>
      </c>
      <c r="T2" s="39">
        <v>5</v>
      </c>
      <c r="U2" s="8">
        <v>3</v>
      </c>
      <c r="V2" s="9">
        <v>191</v>
      </c>
    </row>
    <row r="4" spans="1:24">
      <c r="Q4" s="32">
        <f>SUM(Q2:Q3)</f>
        <v>4</v>
      </c>
      <c r="R4" s="32">
        <f>SUM(R2:R3)</f>
        <v>752</v>
      </c>
      <c r="S4" s="33">
        <f>SUM(R4/Q4)</f>
        <v>188</v>
      </c>
      <c r="T4" s="32">
        <f>SUM(T2:T3)</f>
        <v>5</v>
      </c>
      <c r="U4" s="32">
        <f>SUM(U2:U3)</f>
        <v>3</v>
      </c>
      <c r="V4" s="34">
        <f>SUM(S4+U4)</f>
        <v>191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 ht="15" customHeight="1">
      <c r="A8" s="1" t="s">
        <v>11</v>
      </c>
      <c r="B8" s="2" t="s">
        <v>44</v>
      </c>
      <c r="C8" s="3">
        <v>45710</v>
      </c>
      <c r="D8" s="4" t="s">
        <v>42</v>
      </c>
      <c r="E8" s="5">
        <v>194</v>
      </c>
      <c r="F8" s="22">
        <v>1</v>
      </c>
      <c r="G8" s="23">
        <v>195.001</v>
      </c>
      <c r="H8" s="22">
        <v>3</v>
      </c>
      <c r="I8" s="5">
        <v>179</v>
      </c>
      <c r="J8" s="22">
        <v>1</v>
      </c>
      <c r="K8" s="5">
        <v>189</v>
      </c>
      <c r="L8" s="22">
        <v>2</v>
      </c>
      <c r="M8" s="5"/>
      <c r="N8" s="22"/>
      <c r="O8" s="5"/>
      <c r="P8" s="22"/>
      <c r="Q8" s="6">
        <v>4</v>
      </c>
      <c r="R8" s="6">
        <v>757.00099999999998</v>
      </c>
      <c r="S8" s="7">
        <v>189.25024999999999</v>
      </c>
      <c r="T8" s="36">
        <v>7</v>
      </c>
      <c r="U8" s="8">
        <v>4</v>
      </c>
      <c r="V8" s="9">
        <v>193.25024999999999</v>
      </c>
    </row>
    <row r="9" spans="1:24" ht="15" customHeight="1">
      <c r="A9" s="1" t="s">
        <v>11</v>
      </c>
      <c r="B9" s="2" t="s">
        <v>44</v>
      </c>
      <c r="C9" s="3">
        <v>45745</v>
      </c>
      <c r="D9" s="4" t="s">
        <v>42</v>
      </c>
      <c r="E9" s="23">
        <v>184</v>
      </c>
      <c r="F9" s="22">
        <v>2</v>
      </c>
      <c r="G9" s="23">
        <v>183</v>
      </c>
      <c r="H9" s="22">
        <v>1</v>
      </c>
      <c r="I9" s="5">
        <v>184</v>
      </c>
      <c r="J9" s="22">
        <v>1</v>
      </c>
      <c r="K9" s="37">
        <v>188</v>
      </c>
      <c r="L9" s="22">
        <v>2</v>
      </c>
      <c r="M9" s="37">
        <v>193</v>
      </c>
      <c r="N9" s="22">
        <v>3</v>
      </c>
      <c r="O9" s="5">
        <v>189</v>
      </c>
      <c r="P9" s="22">
        <v>0</v>
      </c>
      <c r="Q9" s="6">
        <v>6</v>
      </c>
      <c r="R9" s="6">
        <v>1121</v>
      </c>
      <c r="S9" s="7">
        <v>186.83333333333334</v>
      </c>
      <c r="T9" s="36">
        <v>9</v>
      </c>
      <c r="U9" s="8">
        <v>14</v>
      </c>
      <c r="V9" s="9">
        <v>200.83333333333334</v>
      </c>
    </row>
    <row r="11" spans="1:24">
      <c r="Q11" s="32">
        <f>SUM(Q8:Q10)</f>
        <v>10</v>
      </c>
      <c r="R11" s="32">
        <f>SUM(R8:R10)</f>
        <v>1878.001</v>
      </c>
      <c r="S11" s="33">
        <f>SUM(R11/Q11)</f>
        <v>187.80009999999999</v>
      </c>
      <c r="T11" s="32">
        <f>SUM(T8:T10)</f>
        <v>16</v>
      </c>
      <c r="U11" s="32">
        <f>SUM(U8:U10)</f>
        <v>18</v>
      </c>
      <c r="V11" s="34">
        <f>SUM(S11+U11)</f>
        <v>205.80009999999999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B8:C8 B9:C9" name="Range1_5_1"/>
    <protectedRange algorithmName="SHA-512" hashValue="ON39YdpmFHfN9f47KpiRvqrKx0V9+erV1CNkpWzYhW/Qyc6aT8rEyCrvauWSYGZK2ia3o7vd3akF07acHAFpOA==" saltValue="yVW9XmDwTqEnmpSGai0KYg==" spinCount="100000" sqref="D2 D8 D9" name="Range1_1_9_1"/>
    <protectedRange algorithmName="SHA-512" hashValue="ON39YdpmFHfN9f47KpiRvqrKx0V9+erV1CNkpWzYhW/Qyc6aT8rEyCrvauWSYGZK2ia3o7vd3akF07acHAFpOA==" saltValue="yVW9XmDwTqEnmpSGai0KYg==" spinCount="100000" sqref="T2 T8 T9" name="Range1_3_5_13_1"/>
  </protectedRanges>
  <hyperlinks>
    <hyperlink ref="X1" location="'Texas 2025'!A1" display="Return to Rankings" xr:uid="{B6EC9C99-539E-4C8C-8E6B-1E10B78931A4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41B08-AC4E-4B98-848E-99139ADC89FB}">
  <dimension ref="A1:X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73</v>
      </c>
      <c r="C2" s="3">
        <v>45696</v>
      </c>
      <c r="D2" s="4" t="s">
        <v>42</v>
      </c>
      <c r="E2" s="5">
        <v>183</v>
      </c>
      <c r="F2" s="22">
        <v>1</v>
      </c>
      <c r="G2" s="43">
        <v>174</v>
      </c>
      <c r="H2" s="22">
        <v>1</v>
      </c>
      <c r="I2" s="5">
        <v>178</v>
      </c>
      <c r="J2" s="22">
        <v>1</v>
      </c>
      <c r="K2" s="5">
        <v>177</v>
      </c>
      <c r="L2" s="22">
        <v>2</v>
      </c>
      <c r="M2" s="5"/>
      <c r="N2" s="22"/>
      <c r="O2" s="5"/>
      <c r="P2" s="22"/>
      <c r="Q2" s="6">
        <v>4</v>
      </c>
      <c r="R2" s="6">
        <v>712</v>
      </c>
      <c r="S2" s="7">
        <v>178</v>
      </c>
      <c r="T2" s="39">
        <v>5</v>
      </c>
      <c r="U2" s="8">
        <v>3</v>
      </c>
      <c r="V2" s="9">
        <v>181</v>
      </c>
    </row>
    <row r="3" spans="1:24">
      <c r="A3" s="1" t="s">
        <v>74</v>
      </c>
      <c r="B3" s="2" t="s">
        <v>73</v>
      </c>
      <c r="C3" s="3">
        <v>45738</v>
      </c>
      <c r="D3" s="4" t="s">
        <v>42</v>
      </c>
      <c r="E3" s="5">
        <v>172</v>
      </c>
      <c r="F3" s="22">
        <v>0</v>
      </c>
      <c r="G3" s="5">
        <v>175</v>
      </c>
      <c r="H3" s="22">
        <v>2</v>
      </c>
      <c r="I3" s="5">
        <v>171</v>
      </c>
      <c r="J3" s="22">
        <v>1</v>
      </c>
      <c r="K3" s="5">
        <v>168</v>
      </c>
      <c r="L3" s="22">
        <v>1</v>
      </c>
      <c r="M3" s="5"/>
      <c r="N3" s="22"/>
      <c r="O3" s="5"/>
      <c r="P3" s="22"/>
      <c r="Q3" s="6">
        <v>4</v>
      </c>
      <c r="R3" s="6">
        <v>686</v>
      </c>
      <c r="S3" s="7">
        <v>171.5</v>
      </c>
      <c r="T3" s="36">
        <v>4</v>
      </c>
      <c r="U3" s="8">
        <v>2</v>
      </c>
      <c r="V3" s="9">
        <v>173.5</v>
      </c>
    </row>
    <row r="4" spans="1:24">
      <c r="A4" s="1" t="s">
        <v>74</v>
      </c>
      <c r="B4" s="2" t="s">
        <v>73</v>
      </c>
      <c r="C4" s="3">
        <v>45745</v>
      </c>
      <c r="D4" s="4" t="s">
        <v>42</v>
      </c>
      <c r="E4" s="5">
        <v>181</v>
      </c>
      <c r="F4" s="22">
        <v>1</v>
      </c>
      <c r="G4" s="5">
        <v>178</v>
      </c>
      <c r="H4" s="22">
        <v>1</v>
      </c>
      <c r="I4" s="5">
        <v>167</v>
      </c>
      <c r="J4" s="22">
        <v>0</v>
      </c>
      <c r="K4" s="5">
        <v>175</v>
      </c>
      <c r="L4" s="22">
        <v>0</v>
      </c>
      <c r="M4" s="5">
        <v>179.001</v>
      </c>
      <c r="N4" s="22">
        <v>0</v>
      </c>
      <c r="O4" s="5">
        <v>183</v>
      </c>
      <c r="P4" s="22">
        <v>2</v>
      </c>
      <c r="Q4" s="6">
        <v>6</v>
      </c>
      <c r="R4" s="6">
        <v>1063.001</v>
      </c>
      <c r="S4" s="7">
        <v>177.16683333333333</v>
      </c>
      <c r="T4" s="36">
        <v>4</v>
      </c>
      <c r="U4" s="8">
        <v>6</v>
      </c>
      <c r="V4" s="9">
        <v>183.16683333333333</v>
      </c>
    </row>
    <row r="6" spans="1:24">
      <c r="Q6" s="32">
        <f>SUM(Q2:Q5)</f>
        <v>14</v>
      </c>
      <c r="R6" s="32">
        <f>SUM(R2:R5)</f>
        <v>2461.0010000000002</v>
      </c>
      <c r="S6" s="33">
        <f>SUM(R6/Q6)</f>
        <v>175.78578571428574</v>
      </c>
      <c r="T6" s="32">
        <f>SUM(T2:T5)</f>
        <v>13</v>
      </c>
      <c r="U6" s="32">
        <f>SUM(U2:U5)</f>
        <v>11</v>
      </c>
      <c r="V6" s="34">
        <f>SUM(S6+U6)</f>
        <v>186.78578571428574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" name="Range1_6_1_1"/>
    <protectedRange algorithmName="SHA-512" hashValue="ON39YdpmFHfN9f47KpiRvqrKx0V9+erV1CNkpWzYhW/Qyc6aT8rEyCrvauWSYGZK2ia3o7vd3akF07acHAFpOA==" saltValue="yVW9XmDwTqEnmpSGai0KYg==" spinCount="100000" sqref="D2 D3 D4" name="Range1_1_10_1_1"/>
    <protectedRange algorithmName="SHA-512" hashValue="ON39YdpmFHfN9f47KpiRvqrKx0V9+erV1CNkpWzYhW/Qyc6aT8rEyCrvauWSYGZK2ia3o7vd3akF07acHAFpOA==" saltValue="yVW9XmDwTqEnmpSGai0KYg==" spinCount="100000" sqref="T2 T3 T4" name="Range1_3_5_14_1_1"/>
  </protectedRanges>
  <hyperlinks>
    <hyperlink ref="X1" location="'Texas 2025'!A1" display="Return to Rankings" xr:uid="{90E4B4F1-CF29-4AF5-8260-8CE9640A7AC9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FFCA-A387-4405-8E91-A120F1CAEDC5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69</v>
      </c>
      <c r="C2" s="3">
        <v>45697</v>
      </c>
      <c r="D2" s="4" t="s">
        <v>49</v>
      </c>
      <c r="E2" s="41">
        <v>184</v>
      </c>
      <c r="F2" s="42">
        <v>0</v>
      </c>
      <c r="G2" s="41">
        <v>182</v>
      </c>
      <c r="H2" s="42">
        <v>1</v>
      </c>
      <c r="I2" s="41">
        <v>182</v>
      </c>
      <c r="J2" s="42">
        <v>1</v>
      </c>
      <c r="K2" s="41">
        <v>191</v>
      </c>
      <c r="L2" s="42">
        <v>1</v>
      </c>
      <c r="M2" s="41"/>
      <c r="N2" s="42"/>
      <c r="O2" s="41"/>
      <c r="P2" s="42"/>
      <c r="Q2" s="6">
        <v>4</v>
      </c>
      <c r="R2" s="6">
        <v>739</v>
      </c>
      <c r="S2" s="7">
        <v>184.75</v>
      </c>
      <c r="T2" s="39">
        <v>3</v>
      </c>
      <c r="U2" s="8">
        <v>5</v>
      </c>
      <c r="V2" s="9">
        <v>189.75</v>
      </c>
    </row>
    <row r="3" spans="1:24">
      <c r="A3" s="46" t="s">
        <v>65</v>
      </c>
      <c r="B3" s="43" t="s">
        <v>69</v>
      </c>
      <c r="C3" s="47">
        <v>45725</v>
      </c>
      <c r="D3" s="48" t="s">
        <v>49</v>
      </c>
      <c r="E3" s="41">
        <v>162</v>
      </c>
      <c r="F3" s="42">
        <v>0</v>
      </c>
      <c r="G3" s="41">
        <v>168</v>
      </c>
      <c r="H3" s="42">
        <v>1</v>
      </c>
      <c r="I3" s="41">
        <v>163</v>
      </c>
      <c r="J3" s="42">
        <v>0</v>
      </c>
      <c r="K3" s="41">
        <v>163</v>
      </c>
      <c r="L3" s="42">
        <v>1</v>
      </c>
      <c r="M3" s="41"/>
      <c r="N3" s="42"/>
      <c r="O3" s="41"/>
      <c r="P3" s="42"/>
      <c r="Q3" s="51">
        <v>4</v>
      </c>
      <c r="R3" s="51">
        <v>656</v>
      </c>
      <c r="S3" s="52">
        <v>164</v>
      </c>
      <c r="T3" s="39">
        <v>2</v>
      </c>
      <c r="U3" s="53">
        <v>4</v>
      </c>
      <c r="V3" s="54">
        <v>168</v>
      </c>
    </row>
    <row r="5" spans="1:24">
      <c r="Q5" s="32">
        <f>SUM(Q2:Q4)</f>
        <v>8</v>
      </c>
      <c r="R5" s="32">
        <f>SUM(R2:R4)</f>
        <v>1395</v>
      </c>
      <c r="S5" s="33">
        <f>SUM(R5/Q5)</f>
        <v>174.375</v>
      </c>
      <c r="T5" s="32">
        <f>SUM(T2:T4)</f>
        <v>5</v>
      </c>
      <c r="U5" s="32">
        <f>SUM(U2:U4)</f>
        <v>9</v>
      </c>
      <c r="V5" s="34">
        <f>SUM(S5+U5)</f>
        <v>183.375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57816597-44B9-4E17-9CB7-03BEC04950DA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A923-9A8E-496E-B8E7-C327759BD0E8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58</v>
      </c>
      <c r="C2" s="3">
        <v>45696</v>
      </c>
      <c r="D2" s="4" t="s">
        <v>42</v>
      </c>
      <c r="E2" s="5">
        <v>174</v>
      </c>
      <c r="F2" s="22">
        <v>0</v>
      </c>
      <c r="G2" s="5">
        <v>176</v>
      </c>
      <c r="H2" s="22">
        <v>1</v>
      </c>
      <c r="I2" s="5">
        <v>170</v>
      </c>
      <c r="J2" s="22">
        <v>1</v>
      </c>
      <c r="K2" s="5">
        <v>178</v>
      </c>
      <c r="L2" s="22">
        <v>1</v>
      </c>
      <c r="M2" s="5"/>
      <c r="N2" s="22"/>
      <c r="O2" s="5"/>
      <c r="P2" s="22"/>
      <c r="Q2" s="6">
        <v>4</v>
      </c>
      <c r="R2" s="6">
        <v>698</v>
      </c>
      <c r="S2" s="7">
        <v>174.5</v>
      </c>
      <c r="T2" s="39">
        <v>3</v>
      </c>
      <c r="U2" s="8">
        <v>3</v>
      </c>
      <c r="V2" s="9">
        <v>177.5</v>
      </c>
    </row>
    <row r="4" spans="1:24">
      <c r="Q4" s="32">
        <f>SUM(Q2:Q3)</f>
        <v>4</v>
      </c>
      <c r="R4" s="32">
        <f>SUM(R2:R3)</f>
        <v>698</v>
      </c>
      <c r="S4" s="33">
        <f>SUM(R4/Q4)</f>
        <v>174.5</v>
      </c>
      <c r="T4" s="32">
        <f>SUM(T2:T3)</f>
        <v>3</v>
      </c>
      <c r="U4" s="32">
        <f>SUM(U2:U3)</f>
        <v>3</v>
      </c>
      <c r="V4" s="34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95C6F169-0E74-40F8-9567-251C57240D1A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AE73-C6CC-48A3-ADFF-A94F6D4E654F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43" t="s">
        <v>82</v>
      </c>
      <c r="C2" s="47">
        <v>45725</v>
      </c>
      <c r="D2" s="48" t="s">
        <v>49</v>
      </c>
      <c r="E2" s="49">
        <v>173</v>
      </c>
      <c r="F2" s="50">
        <v>0</v>
      </c>
      <c r="G2" s="49">
        <v>181</v>
      </c>
      <c r="H2" s="50">
        <v>2</v>
      </c>
      <c r="I2" s="49">
        <v>175</v>
      </c>
      <c r="J2" s="50">
        <v>1</v>
      </c>
      <c r="K2" s="49">
        <v>178</v>
      </c>
      <c r="L2" s="50">
        <v>1</v>
      </c>
      <c r="M2" s="49"/>
      <c r="N2" s="50"/>
      <c r="O2" s="49"/>
      <c r="P2" s="50"/>
      <c r="Q2" s="51">
        <v>4</v>
      </c>
      <c r="R2" s="51">
        <v>707</v>
      </c>
      <c r="S2" s="52">
        <v>176.75</v>
      </c>
      <c r="T2" s="39">
        <v>4</v>
      </c>
      <c r="U2" s="53">
        <v>4</v>
      </c>
      <c r="V2" s="54">
        <v>180.75</v>
      </c>
    </row>
    <row r="4" spans="1:24">
      <c r="Q4" s="32">
        <f>SUM(Q2:Q3)</f>
        <v>4</v>
      </c>
      <c r="R4" s="32">
        <f>SUM(R2:R3)</f>
        <v>707</v>
      </c>
      <c r="S4" s="33">
        <f>SUM(R4/Q4)</f>
        <v>176.75</v>
      </c>
      <c r="T4" s="32">
        <f>SUM(T2:T3)</f>
        <v>4</v>
      </c>
      <c r="U4" s="32">
        <f>SUM(U2:U3)</f>
        <v>4</v>
      </c>
      <c r="V4" s="34">
        <f>SUM(S4+U4)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F97C89E1-B635-4125-9228-146FB20DB985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1955-40C1-4CDE-93B1-0960BCFE61B8}">
  <dimension ref="A1:X10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60</v>
      </c>
      <c r="C2" s="3">
        <v>45696</v>
      </c>
      <c r="D2" s="4" t="s">
        <v>42</v>
      </c>
      <c r="E2" s="5">
        <v>158</v>
      </c>
      <c r="F2" s="22">
        <v>0</v>
      </c>
      <c r="G2" s="5">
        <v>144</v>
      </c>
      <c r="H2" s="22">
        <v>0</v>
      </c>
      <c r="I2" s="5">
        <v>158</v>
      </c>
      <c r="J2" s="22">
        <v>1</v>
      </c>
      <c r="K2" s="5">
        <v>144</v>
      </c>
      <c r="L2" s="22">
        <v>0</v>
      </c>
      <c r="M2" s="5"/>
      <c r="N2" s="22"/>
      <c r="O2" s="5"/>
      <c r="P2" s="22"/>
      <c r="Q2" s="6">
        <v>4</v>
      </c>
      <c r="R2" s="6">
        <v>604</v>
      </c>
      <c r="S2" s="7">
        <v>151</v>
      </c>
      <c r="T2" s="39">
        <v>1</v>
      </c>
      <c r="U2" s="8">
        <v>2</v>
      </c>
      <c r="V2" s="9">
        <v>153</v>
      </c>
    </row>
    <row r="4" spans="1:24">
      <c r="Q4" s="32">
        <f>SUM(Q2:Q3)</f>
        <v>4</v>
      </c>
      <c r="R4" s="32">
        <f>SUM(R2:R3)</f>
        <v>604</v>
      </c>
      <c r="S4" s="33">
        <f>SUM(R4/Q4)</f>
        <v>151</v>
      </c>
      <c r="T4" s="32">
        <f>SUM(T2:T3)</f>
        <v>1</v>
      </c>
      <c r="U4" s="32">
        <f>SUM(U2:U3)</f>
        <v>2</v>
      </c>
      <c r="V4" s="34">
        <f>SUM(S4+U4)</f>
        <v>153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11</v>
      </c>
      <c r="B8" s="2" t="s">
        <v>60</v>
      </c>
      <c r="C8" s="3">
        <v>45738</v>
      </c>
      <c r="D8" s="4" t="s">
        <v>42</v>
      </c>
      <c r="E8" s="5">
        <v>174</v>
      </c>
      <c r="F8" s="22">
        <v>0</v>
      </c>
      <c r="G8" s="23">
        <v>175</v>
      </c>
      <c r="H8" s="22">
        <v>1</v>
      </c>
      <c r="I8" s="5">
        <v>175</v>
      </c>
      <c r="J8" s="22">
        <v>0</v>
      </c>
      <c r="K8" s="5">
        <v>169</v>
      </c>
      <c r="L8" s="22">
        <v>0</v>
      </c>
      <c r="M8" s="5"/>
      <c r="N8" s="22"/>
      <c r="O8" s="5"/>
      <c r="P8" s="22"/>
      <c r="Q8" s="6">
        <v>4</v>
      </c>
      <c r="R8" s="6">
        <v>693</v>
      </c>
      <c r="S8" s="7">
        <v>173.25</v>
      </c>
      <c r="T8" s="36">
        <v>1</v>
      </c>
      <c r="U8" s="8">
        <v>4</v>
      </c>
      <c r="V8" s="9">
        <v>177.25</v>
      </c>
    </row>
    <row r="10" spans="1:24">
      <c r="Q10" s="32">
        <f>SUM(Q8:Q9)</f>
        <v>4</v>
      </c>
      <c r="R10" s="32">
        <f>SUM(R8:R9)</f>
        <v>693</v>
      </c>
      <c r="S10" s="33">
        <f>SUM(R10/Q10)</f>
        <v>173.25</v>
      </c>
      <c r="T10" s="32">
        <f>SUM(T8:T9)</f>
        <v>1</v>
      </c>
      <c r="U10" s="32">
        <f>SUM(U8:U9)</f>
        <v>4</v>
      </c>
      <c r="V10" s="34">
        <f>SUM(S10+U10)</f>
        <v>177.25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E2:P2 B8:C8 E8:P8" name="Range1_6_1_1"/>
    <protectedRange algorithmName="SHA-512" hashValue="ON39YdpmFHfN9f47KpiRvqrKx0V9+erV1CNkpWzYhW/Qyc6aT8rEyCrvauWSYGZK2ia3o7vd3akF07acHAFpOA==" saltValue="yVW9XmDwTqEnmpSGai0KYg==" spinCount="100000" sqref="D2 D8" name="Range1_1_10_1_1"/>
    <protectedRange algorithmName="SHA-512" hashValue="ON39YdpmFHfN9f47KpiRvqrKx0V9+erV1CNkpWzYhW/Qyc6aT8rEyCrvauWSYGZK2ia3o7vd3akF07acHAFpOA==" saltValue="yVW9XmDwTqEnmpSGai0KYg==" spinCount="100000" sqref="T2 T8" name="Range1_3_5_14_1_1"/>
  </protectedRanges>
  <hyperlinks>
    <hyperlink ref="X1" location="'Texas 2025'!A1" display="Return to Rankings" xr:uid="{9E284D47-A37C-4B38-8C17-1EA1AF12878E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3451-4639-4C74-B62D-F9AB7FC6FC3D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86</v>
      </c>
      <c r="C2" s="3">
        <v>45738</v>
      </c>
      <c r="D2" s="4" t="s">
        <v>42</v>
      </c>
      <c r="E2" s="5">
        <v>179</v>
      </c>
      <c r="F2" s="22">
        <v>0</v>
      </c>
      <c r="G2" s="41">
        <v>165</v>
      </c>
      <c r="H2" s="22">
        <v>0</v>
      </c>
      <c r="I2" s="5">
        <v>170</v>
      </c>
      <c r="J2" s="22">
        <v>2</v>
      </c>
      <c r="K2" s="41">
        <v>156</v>
      </c>
      <c r="L2" s="22">
        <v>0</v>
      </c>
      <c r="M2" s="5"/>
      <c r="N2" s="22"/>
      <c r="O2" s="5"/>
      <c r="P2" s="22"/>
      <c r="Q2" s="6">
        <v>4</v>
      </c>
      <c r="R2" s="6">
        <v>670</v>
      </c>
      <c r="S2" s="7">
        <v>167.5</v>
      </c>
      <c r="T2" s="36">
        <v>2</v>
      </c>
      <c r="U2" s="8">
        <v>2</v>
      </c>
      <c r="V2" s="9">
        <v>169.5</v>
      </c>
    </row>
    <row r="4" spans="1:24">
      <c r="Q4" s="32">
        <f>SUM(Q2:Q3)</f>
        <v>4</v>
      </c>
      <c r="R4" s="32">
        <f>SUM(R2:R3)</f>
        <v>670</v>
      </c>
      <c r="S4" s="33">
        <f>SUM(R4/Q4)</f>
        <v>167.5</v>
      </c>
      <c r="T4" s="32">
        <f>SUM(T2:T3)</f>
        <v>2</v>
      </c>
      <c r="U4" s="32">
        <f>SUM(U2:U3)</f>
        <v>2</v>
      </c>
      <c r="V4" s="34">
        <f>SUM(S4+U4)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6B25DD94-DCF9-4AF5-BF25-7DBAFF46AE80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DED8-AA68-4013-8B4B-4A6DF219F345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55</v>
      </c>
      <c r="C2" s="3">
        <v>45697</v>
      </c>
      <c r="D2" s="4" t="s">
        <v>49</v>
      </c>
      <c r="E2" s="5">
        <v>186</v>
      </c>
      <c r="F2" s="22">
        <v>0</v>
      </c>
      <c r="G2" s="37">
        <v>189</v>
      </c>
      <c r="H2" s="22">
        <v>1</v>
      </c>
      <c r="I2" s="5">
        <v>186</v>
      </c>
      <c r="J2" s="22">
        <v>0</v>
      </c>
      <c r="K2" s="5">
        <v>193</v>
      </c>
      <c r="L2" s="22">
        <v>4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39">
        <v>5</v>
      </c>
      <c r="U2" s="8">
        <v>4</v>
      </c>
      <c r="V2" s="9">
        <v>192.5</v>
      </c>
    </row>
    <row r="3" spans="1:24">
      <c r="A3" s="46" t="s">
        <v>11</v>
      </c>
      <c r="B3" s="43" t="s">
        <v>55</v>
      </c>
      <c r="C3" s="47">
        <v>45725</v>
      </c>
      <c r="D3" s="48" t="s">
        <v>49</v>
      </c>
      <c r="E3" s="49">
        <v>181</v>
      </c>
      <c r="F3" s="50">
        <v>0</v>
      </c>
      <c r="G3" s="23">
        <v>184</v>
      </c>
      <c r="H3" s="50">
        <v>0</v>
      </c>
      <c r="I3" s="49">
        <v>181</v>
      </c>
      <c r="J3" s="50">
        <v>0</v>
      </c>
      <c r="K3" s="49">
        <v>180</v>
      </c>
      <c r="L3" s="50">
        <v>0</v>
      </c>
      <c r="M3" s="49"/>
      <c r="N3" s="50"/>
      <c r="O3" s="49"/>
      <c r="P3" s="50"/>
      <c r="Q3" s="51">
        <v>4</v>
      </c>
      <c r="R3" s="51">
        <v>726</v>
      </c>
      <c r="S3" s="52">
        <v>181.5</v>
      </c>
      <c r="T3" s="39">
        <v>0</v>
      </c>
      <c r="U3" s="53">
        <v>8</v>
      </c>
      <c r="V3" s="54">
        <v>189.5</v>
      </c>
    </row>
    <row r="5" spans="1:24">
      <c r="Q5" s="32">
        <f>SUM(Q2:Q4)</f>
        <v>8</v>
      </c>
      <c r="R5" s="32">
        <f>SUM(R2:R4)</f>
        <v>1480</v>
      </c>
      <c r="S5" s="33">
        <f>SUM(R5/Q5)</f>
        <v>185</v>
      </c>
      <c r="T5" s="32">
        <f>SUM(T2:T4)</f>
        <v>5</v>
      </c>
      <c r="U5" s="32">
        <f>SUM(U2:U4)</f>
        <v>12</v>
      </c>
      <c r="V5" s="34">
        <f>SUM(S5+U5)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</protectedRanges>
  <hyperlinks>
    <hyperlink ref="X1" location="'Texas 2025'!A1" display="Return to Rankings" xr:uid="{56BE5456-D619-47DC-B626-1C87826ED14A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1FCF5-BB2D-4A5B-8642-6C350BD9A686}">
  <dimension ref="A1:X12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43</v>
      </c>
      <c r="C2" s="3">
        <v>45696</v>
      </c>
      <c r="D2" s="4" t="s">
        <v>42</v>
      </c>
      <c r="E2" s="5">
        <v>187.001</v>
      </c>
      <c r="F2" s="22">
        <v>4</v>
      </c>
      <c r="G2" s="5">
        <v>193</v>
      </c>
      <c r="H2" s="22">
        <v>3</v>
      </c>
      <c r="I2" s="5">
        <v>191</v>
      </c>
      <c r="J2" s="22">
        <v>2</v>
      </c>
      <c r="K2" s="5">
        <v>192</v>
      </c>
      <c r="L2" s="22">
        <v>0</v>
      </c>
      <c r="M2" s="5"/>
      <c r="N2" s="22"/>
      <c r="O2" s="5"/>
      <c r="P2" s="22"/>
      <c r="Q2" s="6">
        <v>4</v>
      </c>
      <c r="R2" s="6">
        <v>763.00099999999998</v>
      </c>
      <c r="S2" s="7">
        <v>190.75024999999999</v>
      </c>
      <c r="T2" s="39">
        <v>9</v>
      </c>
      <c r="U2" s="8">
        <v>6</v>
      </c>
      <c r="V2" s="9">
        <v>196.75024999999999</v>
      </c>
    </row>
    <row r="3" spans="1:24" ht="15" customHeight="1">
      <c r="A3" s="1" t="s">
        <v>41</v>
      </c>
      <c r="B3" s="2" t="s">
        <v>43</v>
      </c>
      <c r="C3" s="3">
        <v>45724</v>
      </c>
      <c r="D3" s="4" t="s">
        <v>42</v>
      </c>
      <c r="E3" s="5">
        <v>195</v>
      </c>
      <c r="F3" s="22">
        <v>0</v>
      </c>
      <c r="G3" s="5">
        <v>189</v>
      </c>
      <c r="H3" s="22">
        <v>1</v>
      </c>
      <c r="I3" s="5">
        <v>194</v>
      </c>
      <c r="J3" s="22">
        <v>5</v>
      </c>
      <c r="K3" s="5">
        <v>191</v>
      </c>
      <c r="L3" s="22">
        <v>1</v>
      </c>
      <c r="M3" s="5"/>
      <c r="N3" s="22"/>
      <c r="O3" s="5"/>
      <c r="P3" s="22"/>
      <c r="Q3" s="6">
        <v>4</v>
      </c>
      <c r="R3" s="6">
        <v>769</v>
      </c>
      <c r="S3" s="7">
        <v>192.25</v>
      </c>
      <c r="T3" s="36">
        <v>7</v>
      </c>
      <c r="U3" s="8">
        <v>11</v>
      </c>
      <c r="V3" s="9">
        <v>203.25</v>
      </c>
    </row>
    <row r="5" spans="1:24">
      <c r="Q5" s="32">
        <f>SUM(Q2:Q4)</f>
        <v>8</v>
      </c>
      <c r="R5" s="32">
        <f>SUM(R2:R4)</f>
        <v>1532.001</v>
      </c>
      <c r="S5" s="33">
        <f>SUM(R5/Q5)</f>
        <v>191.500125</v>
      </c>
      <c r="T5" s="32">
        <f>SUM(T2:T4)</f>
        <v>16</v>
      </c>
      <c r="U5" s="32">
        <f>SUM(U2:U4)</f>
        <v>17</v>
      </c>
      <c r="V5" s="34">
        <f>SUM(S5+U5)</f>
        <v>208.500125</v>
      </c>
    </row>
    <row r="8" spans="1:24" ht="15" customHeight="1">
      <c r="A8" s="24" t="s">
        <v>1</v>
      </c>
      <c r="B8" s="25" t="s">
        <v>2</v>
      </c>
      <c r="C8" s="26" t="s">
        <v>3</v>
      </c>
      <c r="D8" s="27" t="s">
        <v>4</v>
      </c>
      <c r="E8" s="28" t="s">
        <v>19</v>
      </c>
      <c r="F8" s="28" t="s">
        <v>20</v>
      </c>
      <c r="G8" s="28" t="s">
        <v>21</v>
      </c>
      <c r="H8" s="28" t="s">
        <v>20</v>
      </c>
      <c r="I8" s="28" t="s">
        <v>22</v>
      </c>
      <c r="J8" s="28" t="s">
        <v>20</v>
      </c>
      <c r="K8" s="28" t="s">
        <v>23</v>
      </c>
      <c r="L8" s="28" t="s">
        <v>20</v>
      </c>
      <c r="M8" s="28" t="s">
        <v>24</v>
      </c>
      <c r="N8" s="28" t="s">
        <v>20</v>
      </c>
      <c r="O8" s="28" t="s">
        <v>25</v>
      </c>
      <c r="P8" s="28" t="s">
        <v>20</v>
      </c>
      <c r="Q8" s="29" t="s">
        <v>26</v>
      </c>
      <c r="R8" s="30" t="s">
        <v>27</v>
      </c>
      <c r="S8" s="31" t="s">
        <v>5</v>
      </c>
      <c r="T8" s="31" t="s">
        <v>28</v>
      </c>
      <c r="U8" s="30" t="s">
        <v>6</v>
      </c>
      <c r="V8" s="31" t="s">
        <v>29</v>
      </c>
    </row>
    <row r="9" spans="1:24" ht="15" customHeight="1">
      <c r="A9" s="1" t="s">
        <v>11</v>
      </c>
      <c r="B9" s="2" t="s">
        <v>43</v>
      </c>
      <c r="C9" s="3">
        <v>45710</v>
      </c>
      <c r="D9" s="4" t="s">
        <v>42</v>
      </c>
      <c r="E9" s="5">
        <v>193</v>
      </c>
      <c r="F9" s="22">
        <v>2</v>
      </c>
      <c r="G9" s="23">
        <v>193</v>
      </c>
      <c r="H9" s="22">
        <v>2</v>
      </c>
      <c r="I9" s="5">
        <v>188</v>
      </c>
      <c r="J9" s="22">
        <v>2</v>
      </c>
      <c r="K9" s="5">
        <v>193</v>
      </c>
      <c r="L9" s="22">
        <v>2</v>
      </c>
      <c r="M9" s="5"/>
      <c r="N9" s="22"/>
      <c r="O9" s="5"/>
      <c r="P9" s="22"/>
      <c r="Q9" s="6">
        <v>4</v>
      </c>
      <c r="R9" s="6">
        <v>767</v>
      </c>
      <c r="S9" s="7">
        <v>191.75</v>
      </c>
      <c r="T9" s="36">
        <v>8</v>
      </c>
      <c r="U9" s="8">
        <v>4</v>
      </c>
      <c r="V9" s="9">
        <v>195.75</v>
      </c>
    </row>
    <row r="10" spans="1:24" ht="15" customHeight="1">
      <c r="A10" s="1" t="s">
        <v>11</v>
      </c>
      <c r="B10" s="2" t="s">
        <v>43</v>
      </c>
      <c r="C10" s="3">
        <v>45745</v>
      </c>
      <c r="D10" s="4" t="s">
        <v>42</v>
      </c>
      <c r="E10" s="5">
        <v>182</v>
      </c>
      <c r="F10" s="22">
        <v>0</v>
      </c>
      <c r="G10" s="23">
        <v>189</v>
      </c>
      <c r="H10" s="22">
        <v>2</v>
      </c>
      <c r="I10" s="5">
        <v>190</v>
      </c>
      <c r="J10" s="22">
        <v>1</v>
      </c>
      <c r="K10" s="5">
        <v>185</v>
      </c>
      <c r="L10" s="22">
        <v>1</v>
      </c>
      <c r="M10" s="5">
        <v>189</v>
      </c>
      <c r="N10" s="22">
        <v>1</v>
      </c>
      <c r="O10" s="5">
        <v>191</v>
      </c>
      <c r="P10" s="22">
        <v>3</v>
      </c>
      <c r="Q10" s="6">
        <v>6</v>
      </c>
      <c r="R10" s="6">
        <v>1126</v>
      </c>
      <c r="S10" s="7">
        <v>187.66666666666666</v>
      </c>
      <c r="T10" s="36">
        <v>8</v>
      </c>
      <c r="U10" s="8">
        <v>12</v>
      </c>
      <c r="V10" s="9">
        <v>199.66666666666666</v>
      </c>
    </row>
    <row r="12" spans="1:24">
      <c r="Q12" s="32">
        <f>SUM(Q9:Q11)</f>
        <v>10</v>
      </c>
      <c r="R12" s="32">
        <f>SUM(R9:R11)</f>
        <v>1893</v>
      </c>
      <c r="S12" s="33">
        <f>SUM(R12/Q12)</f>
        <v>189.3</v>
      </c>
      <c r="T12" s="32">
        <f>SUM(T9:T11)</f>
        <v>16</v>
      </c>
      <c r="U12" s="32">
        <f>SUM(U9:U11)</f>
        <v>16</v>
      </c>
      <c r="V12" s="34">
        <f>SUM(S12+U12)</f>
        <v>205.3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_1_1"/>
    <protectedRange algorithmName="SHA-512" hashValue="ON39YdpmFHfN9f47KpiRvqrKx0V9+erV1CNkpWzYhW/Qyc6aT8rEyCrvauWSYGZK2ia3o7vd3akF07acHAFpOA==" saltValue="yVW9XmDwTqEnmpSGai0KYg==" spinCount="100000" sqref="B2:C2 B9:C9 B3:C3 B10:C10" name="Range1_5_1"/>
    <protectedRange algorithmName="SHA-512" hashValue="ON39YdpmFHfN9f47KpiRvqrKx0V9+erV1CNkpWzYhW/Qyc6aT8rEyCrvauWSYGZK2ia3o7vd3akF07acHAFpOA==" saltValue="yVW9XmDwTqEnmpSGai0KYg==" spinCount="100000" sqref="D2 D9 D3 D10" name="Range1_1_9_1"/>
    <protectedRange algorithmName="SHA-512" hashValue="ON39YdpmFHfN9f47KpiRvqrKx0V9+erV1CNkpWzYhW/Qyc6aT8rEyCrvauWSYGZK2ia3o7vd3akF07acHAFpOA==" saltValue="yVW9XmDwTqEnmpSGai0KYg==" spinCount="100000" sqref="T2 T9 T3 T10" name="Range1_3_5_13_1"/>
  </protectedRanges>
  <hyperlinks>
    <hyperlink ref="X1" location="'Texas 2025'!A1" display="Return to Rankings" xr:uid="{FA678A5C-3A57-4DC4-B12C-6CC343AE5127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Texas 2025</vt:lpstr>
      <vt:lpstr>Allen Wood</vt:lpstr>
      <vt:lpstr>Bob Benavidez</vt:lpstr>
      <vt:lpstr>Brady Riley</vt:lpstr>
      <vt:lpstr>Brian Vincent</vt:lpstr>
      <vt:lpstr>BW Kennedy</vt:lpstr>
      <vt:lpstr>Chris Bissette</vt:lpstr>
      <vt:lpstr>Claudia Escoto</vt:lpstr>
      <vt:lpstr>Curtis Jenkins</vt:lpstr>
      <vt:lpstr>Darren Krumwiede</vt:lpstr>
      <vt:lpstr>Darryl Crawford</vt:lpstr>
      <vt:lpstr>David Crawford</vt:lpstr>
      <vt:lpstr>David Ellwood</vt:lpstr>
      <vt:lpstr>David Joe</vt:lpstr>
      <vt:lpstr>David Strother</vt:lpstr>
      <vt:lpstr>Dennis Cahill</vt:lpstr>
      <vt:lpstr>Gary Hicks</vt:lpstr>
      <vt:lpstr>Gerry Rodriguez</vt:lpstr>
      <vt:lpstr>Glen Dickson</vt:lpstr>
      <vt:lpstr>Howard Wilson</vt:lpstr>
      <vt:lpstr>Hubert Kelsheimer</vt:lpstr>
      <vt:lpstr>James Braddy</vt:lpstr>
      <vt:lpstr>Jerry Coor</vt:lpstr>
      <vt:lpstr>Jerry Shelton</vt:lpstr>
      <vt:lpstr>Jerry Willeford</vt:lpstr>
      <vt:lpstr>Jesse Zwiebel</vt:lpstr>
      <vt:lpstr>Joe Yanez</vt:lpstr>
      <vt:lpstr>Juan Iracheta</vt:lpstr>
      <vt:lpstr>Ken Osmond</vt:lpstr>
      <vt:lpstr>Ken Patton</vt:lpstr>
      <vt:lpstr>Landon Stone</vt:lpstr>
      <vt:lpstr>Luis Ordorica</vt:lpstr>
      <vt:lpstr>Mark Zachman</vt:lpstr>
      <vt:lpstr>Philip Beekley</vt:lpstr>
      <vt:lpstr>Robert Jackson</vt:lpstr>
      <vt:lpstr>Ronald Borden</vt:lpstr>
      <vt:lpstr>Ronald Herring</vt:lpstr>
      <vt:lpstr>Scott Jackson</vt:lpstr>
      <vt:lpstr>Stan Hall</vt:lpstr>
      <vt:lpstr>Steve Hope</vt:lpstr>
      <vt:lpstr>Tommy Fort</vt:lpstr>
      <vt:lpstr>Tony Carruth</vt:lpstr>
      <vt:lpstr>Wayne Argence</vt:lpstr>
      <vt:lpstr>Zack Turner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2025-03-30T02:28:46Z</dcterms:modified>
</cp:coreProperties>
</file>