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Kentucky 2024/"/>
    </mc:Choice>
  </mc:AlternateContent>
  <xr:revisionPtr revIDLastSave="45" documentId="13_ncr:1_{23520003-597D-473B-A424-C86508A18F38}" xr6:coauthVersionLast="47" xr6:coauthVersionMax="47" xr10:uidLastSave="{FE6263B3-28CA-4BB7-ADF6-119A61E76A76}"/>
  <bookViews>
    <workbookView xWindow="28680" yWindow="360" windowWidth="25440" windowHeight="15270" xr2:uid="{A35FAFAA-3A44-445C-BAAA-3002DD1ECE94}"/>
  </bookViews>
  <sheets>
    <sheet name="Kentucky Youth 2024" sheetId="1" r:id="rId1"/>
    <sheet name="Blake Miller" sheetId="166" r:id="rId2"/>
    <sheet name="Caden Riggs" sheetId="169" r:id="rId3"/>
    <sheet name="Cooper Bradley" sheetId="164" r:id="rId4"/>
    <sheet name="Lucas Hibbard" sheetId="168" r:id="rId5"/>
    <sheet name="Luke Helton" sheetId="167" r:id="rId6"/>
    <sheet name="Wade Banks" sheetId="165" r:id="rId7"/>
  </sheets>
  <externalReferences>
    <externalReference r:id="rId8"/>
  </externalReferences>
  <definedNames>
    <definedName name="_xlnm._FilterDatabase" localSheetId="0" hidden="1">'Kentucky Youth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N4" i="169"/>
  <c r="L4" i="169"/>
  <c r="M4" i="169" s="1"/>
  <c r="K4" i="169"/>
  <c r="N5" i="168"/>
  <c r="G15" i="1" s="1"/>
  <c r="M5" i="168"/>
  <c r="O5" i="168" s="1"/>
  <c r="H15" i="1" s="1"/>
  <c r="L5" i="168"/>
  <c r="E15" i="1" s="1"/>
  <c r="K5" i="168"/>
  <c r="D15" i="1" s="1"/>
  <c r="H14" i="1"/>
  <c r="G14" i="1"/>
  <c r="F14" i="1"/>
  <c r="E14" i="1"/>
  <c r="D14" i="1"/>
  <c r="N10" i="165"/>
  <c r="L10" i="165"/>
  <c r="M10" i="165" s="1"/>
  <c r="O10" i="165" s="1"/>
  <c r="K10" i="165"/>
  <c r="H23" i="1"/>
  <c r="G23" i="1"/>
  <c r="F23" i="1"/>
  <c r="E23" i="1"/>
  <c r="D23" i="1"/>
  <c r="N4" i="167"/>
  <c r="L4" i="167"/>
  <c r="K4" i="167"/>
  <c r="H7" i="1"/>
  <c r="G7" i="1"/>
  <c r="F7" i="1"/>
  <c r="E7" i="1"/>
  <c r="H6" i="1"/>
  <c r="G6" i="1"/>
  <c r="F6" i="1"/>
  <c r="E6" i="1"/>
  <c r="D7" i="1"/>
  <c r="N4" i="166"/>
  <c r="L4" i="166"/>
  <c r="M4" i="166" s="1"/>
  <c r="O4" i="166" s="1"/>
  <c r="K4" i="166"/>
  <c r="D6" i="1"/>
  <c r="N4" i="165"/>
  <c r="L4" i="165"/>
  <c r="M4" i="165" s="1"/>
  <c r="O4" i="165" s="1"/>
  <c r="K4" i="165"/>
  <c r="N8" i="164"/>
  <c r="G30" i="1" s="1"/>
  <c r="L8" i="164"/>
  <c r="E30" i="1" s="1"/>
  <c r="K8" i="164"/>
  <c r="D30" i="1" s="1"/>
  <c r="O4" i="169" l="1"/>
  <c r="F15" i="1"/>
  <c r="M4" i="167"/>
  <c r="O4" i="167" s="1"/>
  <c r="M8" i="164"/>
  <c r="O8" i="164" l="1"/>
  <c r="H30" i="1" s="1"/>
  <c r="F30" i="1"/>
</calcChain>
</file>

<file path=xl/sharedStrings.xml><?xml version="1.0" encoding="utf-8"?>
<sst xmlns="http://schemas.openxmlformats.org/spreadsheetml/2006/main" count="201" uniqueCount="46">
  <si>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</si>
  <si>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</si>
  <si>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</si>
  <si>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</si>
  <si>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</si>
  <si>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</si>
  <si>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</si>
  <si>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</si>
  <si>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</si>
  <si>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</si>
  <si>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</si>
  <si>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</si>
  <si>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</si>
  <si>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</si>
  <si>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</si>
  <si>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</si>
  <si>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</si>
  <si>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</si>
  <si>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</si>
  <si>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</si>
  <si>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</si>
  <si>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>ABRA OUTLAW LITE YOUTH RANKING 2023</t>
  </si>
  <si>
    <t>Kentucky</t>
  </si>
  <si>
    <t>Jackson, KY</t>
  </si>
  <si>
    <t>ABRA FACTORY YOUTH RANKING 2023</t>
  </si>
  <si>
    <t>Factory</t>
  </si>
  <si>
    <t xml:space="preserve">Factory </t>
  </si>
  <si>
    <t>Cooper Bradley</t>
  </si>
  <si>
    <t>ABRA OUTLAW HEAVY YOUTH RANKING 2023</t>
  </si>
  <si>
    <t>ABRA UNLIMITED YOUTH RANKING 2023</t>
  </si>
  <si>
    <t xml:space="preserve">*Factory </t>
  </si>
  <si>
    <t>Outlaw Heavy</t>
  </si>
  <si>
    <t>Wade Banks</t>
  </si>
  <si>
    <t>Blake Miller</t>
  </si>
  <si>
    <t xml:space="preserve">*Outlaw Hvy </t>
  </si>
  <si>
    <t>Unlimited</t>
  </si>
  <si>
    <t>Luke Helton</t>
  </si>
  <si>
    <t xml:space="preserve">*Unlimited </t>
  </si>
  <si>
    <t>Outlaw Lite</t>
  </si>
  <si>
    <t>*Outlaw Lt</t>
  </si>
  <si>
    <t>Lucas Hibbard</t>
  </si>
  <si>
    <t>Outlaw Lt</t>
  </si>
  <si>
    <t>*Lucas Hibbard</t>
  </si>
  <si>
    <t>Louisville, KY</t>
  </si>
  <si>
    <t>Caden Riggs</t>
  </si>
  <si>
    <t>*Caden Riggs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</si>
</sst>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wrapText="1" shrinkToFit="1"/>
    </xf>
    <xf numFmtId="2" fontId="1" fillId="2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0" xfId="1" applyFill="1"/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0" fillId="0" borderId="0" xfId="1" applyFont="1" applyFill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center" wrapText="1"/>
      <protection hidden="1"/>
    </xf>
    <xf numFmtId="2" fontId="6" fillId="0" borderId="1" xfId="0" applyNumberFormat="1" applyFont="1" applyBorder="1" applyAlignment="1" applyProtection="1">
      <alignment horizontal="center"/>
      <protection hidden="1"/>
    </xf>
    <xf numFmtId="1" fontId="6" fillId="0" borderId="1" xfId="0" applyNumberFormat="1" applyFont="1" applyBorder="1" applyAlignment="1" applyProtection="1">
      <alignment horizontal="center"/>
      <protection hidden="1"/>
    </xf>
    <xf numFmtId="2" fontId="6" fillId="0" borderId="1" xfId="0" applyNumberFormat="1" applyFont="1" applyBorder="1" applyAlignment="1" applyProtection="1">
      <alignment horizontal="center" wrapText="1"/>
      <protection hidden="1"/>
    </xf>
    <xf numFmtId="0" fontId="8" fillId="0" borderId="0" xfId="0" applyFont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/>
    </xf>
    <xf numFmtId="2" fontId="1" fillId="3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 shrinkToFit="1"/>
    </xf>
    <xf numFmtId="4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2" fontId="6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31"/>
  <sheetViews>
    <sheetView tabSelected="1" workbookViewId="0"/>
  </sheetViews>
  <sheetFormatPr defaultRowHeight="15" x14ac:dyDescent="0.25"/>
  <cols>
    <col min="1" max="1" width="9.140625" style="9"/>
    <col min="2" max="2" width="17.7109375" style="9" customWidth="1"/>
    <col min="3" max="3" width="19.7109375" style="9" customWidth="1"/>
    <col min="4" max="4" width="15.7109375" style="9" bestFit="1" customWidth="1"/>
    <col min="5" max="5" width="16.140625" style="9" bestFit="1" customWidth="1"/>
    <col min="6" max="6" width="9.140625" style="17"/>
    <col min="7" max="7" width="9.140625" style="9"/>
    <col min="8" max="8" width="16.28515625" style="17" bestFit="1" customWidth="1"/>
  </cols>
  <sheetData>
    <row r="1" spans="1:8" x14ac:dyDescent="0.25">
      <c r="A1" s="10"/>
      <c r="B1" s="10"/>
      <c r="C1" s="10"/>
      <c r="D1" s="10"/>
      <c r="E1" s="10"/>
      <c r="F1" s="15"/>
      <c r="G1" s="10"/>
      <c r="H1" s="15"/>
    </row>
    <row r="2" spans="1:8" ht="28.5" x14ac:dyDescent="0.45">
      <c r="A2" s="38" t="s">
        <v>28</v>
      </c>
      <c r="B2" s="39"/>
      <c r="C2" s="39"/>
      <c r="D2" s="39"/>
      <c r="E2" s="39"/>
      <c r="F2" s="39"/>
      <c r="G2" s="39"/>
      <c r="H2" s="39"/>
    </row>
    <row r="3" spans="1:8" ht="18.75" x14ac:dyDescent="0.3">
      <c r="A3" s="10"/>
      <c r="B3" s="10"/>
      <c r="C3" s="10"/>
      <c r="D3" s="13" t="s">
        <v>22</v>
      </c>
      <c r="E3" s="10"/>
      <c r="F3" s="15"/>
      <c r="G3" s="10"/>
      <c r="H3" s="15"/>
    </row>
    <row r="4" spans="1:8" x14ac:dyDescent="0.25">
      <c r="A4" s="10"/>
      <c r="B4" s="10"/>
      <c r="C4" s="10"/>
      <c r="D4" s="10"/>
      <c r="E4" s="10"/>
      <c r="F4" s="15"/>
      <c r="G4" s="10"/>
      <c r="H4" s="15"/>
    </row>
    <row r="5" spans="1:8" ht="18.75" x14ac:dyDescent="0.4">
      <c r="A5" s="11" t="s">
        <v>0</v>
      </c>
      <c r="B5" s="11" t="s">
        <v>1</v>
      </c>
      <c r="C5" s="11" t="s">
        <v>2</v>
      </c>
      <c r="D5" s="11" t="s">
        <v>19</v>
      </c>
      <c r="E5" s="11" t="s">
        <v>16</v>
      </c>
      <c r="F5" s="16" t="s">
        <v>17</v>
      </c>
      <c r="G5" s="11" t="s">
        <v>14</v>
      </c>
      <c r="H5" s="16" t="s">
        <v>18</v>
      </c>
    </row>
    <row r="6" spans="1:8" s="34" customFormat="1" ht="15" customHeight="1" x14ac:dyDescent="0.25">
      <c r="A6" s="31">
        <v>1</v>
      </c>
      <c r="B6" s="31" t="s">
        <v>31</v>
      </c>
      <c r="C6" s="32" t="s">
        <v>32</v>
      </c>
      <c r="D6" s="33">
        <f>SUM('Wade Banks'!K4)</f>
        <v>6</v>
      </c>
      <c r="E6" s="33">
        <f>SUM('Wade Banks'!L4)</f>
        <v>1141</v>
      </c>
      <c r="F6" s="35">
        <f>SUM('Wade Banks'!M4)</f>
        <v>190.16666666666666</v>
      </c>
      <c r="G6" s="33">
        <f>SUM('Wade Banks'!N4)</f>
        <v>34</v>
      </c>
      <c r="H6" s="35">
        <f>SUM('Wade Banks'!O4)</f>
        <v>224.16666666666666</v>
      </c>
    </row>
    <row r="7" spans="1:8" s="34" customFormat="1" ht="15" customHeight="1" x14ac:dyDescent="0.25">
      <c r="A7" s="31">
        <v>2</v>
      </c>
      <c r="B7" s="31" t="s">
        <v>31</v>
      </c>
      <c r="C7" s="32" t="s">
        <v>33</v>
      </c>
      <c r="D7" s="33">
        <f>SUM('Blake Miller'!K4)</f>
        <v>6</v>
      </c>
      <c r="E7" s="33">
        <f>SUM('Blake Miller'!L4)</f>
        <v>771</v>
      </c>
      <c r="F7" s="35">
        <f>SUM('Blake Miller'!M4)</f>
        <v>128.5</v>
      </c>
      <c r="G7" s="33">
        <f>SUM('Blake Miller'!N4)</f>
        <v>16</v>
      </c>
      <c r="H7" s="35">
        <f>SUM('Blake Miller'!O4)</f>
        <v>144.5</v>
      </c>
    </row>
    <row r="9" spans="1:8" x14ac:dyDescent="0.25">
      <c r="A9" s="10"/>
      <c r="B9" s="10"/>
      <c r="C9" s="10"/>
      <c r="D9" s="10"/>
      <c r="E9" s="10"/>
      <c r="F9" s="15"/>
      <c r="G9" s="10"/>
      <c r="H9" s="15"/>
    </row>
    <row r="10" spans="1:8" ht="28.5" x14ac:dyDescent="0.45">
      <c r="A10" s="38" t="s">
        <v>21</v>
      </c>
      <c r="B10" s="39"/>
      <c r="C10" s="39"/>
      <c r="D10" s="39"/>
      <c r="E10" s="39"/>
      <c r="F10" s="39"/>
      <c r="G10" s="39"/>
      <c r="H10" s="39"/>
    </row>
    <row r="11" spans="1:8" ht="18.75" x14ac:dyDescent="0.3">
      <c r="A11" s="10"/>
      <c r="B11" s="10"/>
      <c r="C11" s="10"/>
      <c r="D11" s="13" t="s">
        <v>22</v>
      </c>
      <c r="E11" s="10"/>
      <c r="F11" s="15"/>
      <c r="G11" s="10"/>
      <c r="H11" s="15"/>
    </row>
    <row r="12" spans="1:8" x14ac:dyDescent="0.25">
      <c r="A12" s="10"/>
      <c r="B12" s="10"/>
      <c r="C12" s="10"/>
      <c r="D12" s="10"/>
      <c r="E12" s="10"/>
      <c r="F12" s="15"/>
      <c r="G12" s="10"/>
      <c r="H12" s="15"/>
    </row>
    <row r="13" spans="1:8" ht="18.75" x14ac:dyDescent="0.4">
      <c r="A13" s="11" t="s">
        <v>0</v>
      </c>
      <c r="B13" s="11" t="s">
        <v>1</v>
      </c>
      <c r="C13" s="11" t="s">
        <v>2</v>
      </c>
      <c r="D13" s="11" t="s">
        <v>19</v>
      </c>
      <c r="E13" s="11" t="s">
        <v>16</v>
      </c>
      <c r="F13" s="16" t="s">
        <v>17</v>
      </c>
      <c r="G13" s="11" t="s">
        <v>14</v>
      </c>
      <c r="H13" s="16" t="s">
        <v>18</v>
      </c>
    </row>
    <row r="14" spans="1:8" x14ac:dyDescent="0.25">
      <c r="A14" s="31">
        <v>1</v>
      </c>
      <c r="B14" s="31" t="s">
        <v>38</v>
      </c>
      <c r="C14" s="32" t="s">
        <v>32</v>
      </c>
      <c r="D14" s="33">
        <f>SUM('Wade Banks'!K10)</f>
        <v>6</v>
      </c>
      <c r="E14" s="33">
        <f>SUM('Wade Banks'!L10)</f>
        <v>1143</v>
      </c>
      <c r="F14" s="35">
        <f>SUM('Wade Banks'!M10)</f>
        <v>190.5</v>
      </c>
      <c r="G14" s="33">
        <f>SUM('Wade Banks'!N10)</f>
        <v>10</v>
      </c>
      <c r="H14" s="35">
        <f>SUM('Wade Banks'!O10)</f>
        <v>200.5</v>
      </c>
    </row>
    <row r="15" spans="1:8" x14ac:dyDescent="0.25">
      <c r="A15" s="31">
        <v>2</v>
      </c>
      <c r="B15" s="31" t="s">
        <v>38</v>
      </c>
      <c r="C15" s="32" t="s">
        <v>40</v>
      </c>
      <c r="D15" s="33">
        <f>SUM('Lucas Hibbard'!K5)</f>
        <v>8</v>
      </c>
      <c r="E15" s="33">
        <f>SUM('Lucas Hibbard'!L5)</f>
        <v>1216</v>
      </c>
      <c r="F15" s="35">
        <f>SUM('Lucas Hibbard'!M5)</f>
        <v>152</v>
      </c>
      <c r="G15" s="33">
        <f>SUM('Lucas Hibbard'!N5)</f>
        <v>18</v>
      </c>
      <c r="H15" s="35">
        <f>SUM('Lucas Hibbard'!O5)</f>
        <v>170</v>
      </c>
    </row>
    <row r="16" spans="1:8" x14ac:dyDescent="0.25">
      <c r="A16" s="31">
        <v>3</v>
      </c>
      <c r="B16" s="31" t="s">
        <v>38</v>
      </c>
      <c r="C16" s="32" t="s">
        <v>44</v>
      </c>
      <c r="D16" s="33">
        <f>SUM('Caden Riggs'!K4)</f>
        <v>4</v>
      </c>
      <c r="E16" s="33">
        <f>SUM('Caden Riggs'!L4)</f>
        <v>498</v>
      </c>
      <c r="F16" s="35">
        <f>SUM('Caden Riggs'!M4)</f>
        <v>124.5</v>
      </c>
      <c r="G16" s="33">
        <f>SUM('Caden Riggs'!N4)</f>
        <v>4</v>
      </c>
      <c r="H16" s="35">
        <f>SUM('Caden Riggs'!O4)</f>
        <v>128.5</v>
      </c>
    </row>
    <row r="17" spans="1:8" ht="15" customHeight="1" x14ac:dyDescent="0.25">
      <c r="A17" s="19"/>
      <c r="B17" s="19"/>
      <c r="C17" s="22"/>
      <c r="D17" s="21"/>
      <c r="E17" s="21"/>
      <c r="F17" s="20"/>
      <c r="G17" s="21"/>
      <c r="H17" s="20"/>
    </row>
    <row r="18" spans="1:8" x14ac:dyDescent="0.25">
      <c r="A18" s="10"/>
      <c r="B18" s="10"/>
      <c r="C18" s="10"/>
      <c r="D18" s="10"/>
      <c r="E18" s="10"/>
      <c r="F18" s="15"/>
      <c r="G18" s="10"/>
      <c r="H18" s="15"/>
    </row>
    <row r="19" spans="1:8" ht="28.5" x14ac:dyDescent="0.45">
      <c r="A19" s="38" t="s">
        <v>29</v>
      </c>
      <c r="B19" s="39"/>
      <c r="C19" s="39"/>
      <c r="D19" s="39"/>
      <c r="E19" s="39"/>
      <c r="F19" s="39"/>
      <c r="G19" s="39"/>
      <c r="H19" s="39"/>
    </row>
    <row r="20" spans="1:8" ht="18.75" x14ac:dyDescent="0.3">
      <c r="A20" s="10"/>
      <c r="B20" s="10"/>
      <c r="C20" s="10"/>
      <c r="D20" s="13" t="s">
        <v>22</v>
      </c>
      <c r="E20" s="10"/>
      <c r="F20" s="15"/>
      <c r="G20" s="10"/>
      <c r="H20" s="15"/>
    </row>
    <row r="21" spans="1:8" x14ac:dyDescent="0.25">
      <c r="A21" s="10"/>
      <c r="B21" s="10"/>
      <c r="C21" s="10"/>
      <c r="D21" s="10"/>
      <c r="E21" s="10"/>
      <c r="F21" s="15"/>
      <c r="G21" s="10"/>
      <c r="H21" s="15"/>
    </row>
    <row r="22" spans="1:8" ht="18.75" x14ac:dyDescent="0.4">
      <c r="A22" s="11" t="s">
        <v>0</v>
      </c>
      <c r="B22" s="11" t="s">
        <v>1</v>
      </c>
      <c r="C22" s="11" t="s">
        <v>2</v>
      </c>
      <c r="D22" s="11" t="s">
        <v>19</v>
      </c>
      <c r="E22" s="11" t="s">
        <v>16</v>
      </c>
      <c r="F22" s="16" t="s">
        <v>17</v>
      </c>
      <c r="G22" s="11" t="s">
        <v>14</v>
      </c>
      <c r="H22" s="16" t="s">
        <v>18</v>
      </c>
    </row>
    <row r="23" spans="1:8" s="34" customFormat="1" ht="15" customHeight="1" x14ac:dyDescent="0.25">
      <c r="A23" s="31">
        <v>1</v>
      </c>
      <c r="B23" s="31" t="s">
        <v>35</v>
      </c>
      <c r="C23" s="32" t="s">
        <v>36</v>
      </c>
      <c r="D23" s="33">
        <f>SUM('Luke Helton'!K4)</f>
        <v>6</v>
      </c>
      <c r="E23" s="33">
        <f>SUM('Luke Helton'!L4)</f>
        <v>1131</v>
      </c>
      <c r="F23" s="35">
        <f>SUM('Luke Helton'!M4)</f>
        <v>188.5</v>
      </c>
      <c r="G23" s="33">
        <f>SUM('Luke Helton'!N4)</f>
        <v>10</v>
      </c>
      <c r="H23" s="35">
        <f>SUM('Luke Helton'!O4)</f>
        <v>198.5</v>
      </c>
    </row>
    <row r="25" spans="1:8" x14ac:dyDescent="0.25">
      <c r="A25" s="10"/>
      <c r="B25" s="10"/>
      <c r="C25" s="10"/>
      <c r="D25" s="10"/>
      <c r="E25" s="10"/>
      <c r="F25" s="15"/>
      <c r="G25" s="10"/>
      <c r="H25" s="15"/>
    </row>
    <row r="26" spans="1:8" ht="28.5" x14ac:dyDescent="0.45">
      <c r="A26" s="38" t="s">
        <v>24</v>
      </c>
      <c r="B26" s="39"/>
      <c r="C26" s="39"/>
      <c r="D26" s="39"/>
      <c r="E26" s="39"/>
      <c r="F26" s="39"/>
      <c r="G26" s="39"/>
      <c r="H26" s="39"/>
    </row>
    <row r="27" spans="1:8" ht="18.75" x14ac:dyDescent="0.3">
      <c r="A27" s="10"/>
      <c r="B27" s="10"/>
      <c r="C27" s="10"/>
      <c r="D27" s="13" t="s">
        <v>22</v>
      </c>
      <c r="E27" s="10"/>
      <c r="F27" s="15"/>
      <c r="G27" s="10"/>
      <c r="H27" s="15"/>
    </row>
    <row r="28" spans="1:8" x14ac:dyDescent="0.25">
      <c r="A28" s="10"/>
      <c r="B28" s="10"/>
      <c r="C28" s="10"/>
      <c r="D28" s="10"/>
      <c r="E28" s="10"/>
      <c r="F28" s="15"/>
      <c r="G28" s="10"/>
      <c r="H28" s="15"/>
    </row>
    <row r="29" spans="1:8" ht="18.75" x14ac:dyDescent="0.4">
      <c r="A29" s="11" t="s">
        <v>0</v>
      </c>
      <c r="B29" s="11" t="s">
        <v>1</v>
      </c>
      <c r="C29" s="11" t="s">
        <v>2</v>
      </c>
      <c r="D29" s="11" t="s">
        <v>19</v>
      </c>
      <c r="E29" s="11" t="s">
        <v>16</v>
      </c>
      <c r="F29" s="16" t="s">
        <v>17</v>
      </c>
      <c r="G29" s="11" t="s">
        <v>14</v>
      </c>
      <c r="H29" s="16" t="s">
        <v>18</v>
      </c>
    </row>
    <row r="30" spans="1:8" x14ac:dyDescent="0.25">
      <c r="A30" s="19">
        <v>1</v>
      </c>
      <c r="B30" s="19" t="s">
        <v>25</v>
      </c>
      <c r="C30" s="22" t="s">
        <v>27</v>
      </c>
      <c r="D30" s="21">
        <f>SUM('Cooper Bradley'!K8)</f>
        <v>22</v>
      </c>
      <c r="E30" s="21">
        <f>SUM('Cooper Bradley'!L8)</f>
        <v>3913</v>
      </c>
      <c r="F30" s="20">
        <f>SUM('Cooper Bradley'!M8)</f>
        <v>177.86363636363637</v>
      </c>
      <c r="G30" s="21">
        <f>SUM('Cooper Bradley'!N8)</f>
        <v>30</v>
      </c>
      <c r="H30" s="20">
        <f>SUM('Cooper Bradley'!O8)</f>
        <v>207.86363636363637</v>
      </c>
    </row>
    <row r="31" spans="1:8" x14ac:dyDescent="0.25">
      <c r="A31" s="36"/>
      <c r="B31" s="36"/>
      <c r="C31" s="36"/>
      <c r="D31" s="36"/>
      <c r="E31" s="36"/>
      <c r="F31" s="37"/>
      <c r="G31" s="36"/>
      <c r="H31" s="37"/>
    </row>
  </sheetData>
  <protectedRanges>
    <protectedRange algorithmName="SHA-512" hashValue="ON39YdpmFHfN9f47KpiRvqrKx0V9+erV1CNkpWzYhW/Qyc6aT8rEyCrvauWSYGZK2ia3o7vd3akF07acHAFpOA==" saltValue="yVW9XmDwTqEnmpSGai0KYg==" spinCount="100000" sqref="C30 C6:C7 C23 C14:C17" name="Range1_2"/>
  </protectedRanges>
  <mergeCells count="4">
    <mergeCell ref="A26:H26"/>
    <mergeCell ref="A10:H10"/>
    <mergeCell ref="A2:H2"/>
    <mergeCell ref="A19:H19"/>
  </mergeCells>
  <hyperlinks>
    <hyperlink ref="C30" location="'Cooper Bradley'!A1" display="Cooper Bradley" xr:uid="{FFF120C2-5D0D-442B-A089-E739935244EC}"/>
    <hyperlink ref="C6" location="'Wade Banks'!A1" display="Wade Banks" xr:uid="{B357355E-5327-4F10-BDAA-86392273CB9A}"/>
    <hyperlink ref="C7" location="'Blake Miller'!A1" display="Blake Miller" xr:uid="{1C0641A8-B337-44CB-AAD8-AEC2925BA1AF}"/>
    <hyperlink ref="C23" location="'Luke Helton'!A1" display="Luke Helton" xr:uid="{88A37B04-A72C-42F5-9EC9-042E468939F4}"/>
    <hyperlink ref="C14" location="'Wade Banks'!A1" display="Wade Banks" xr:uid="{0F824E7F-BF35-4CD3-8D19-051CE3AF0C8D}"/>
    <hyperlink ref="C15" location="'Lucas Hibbard'!A1" display="Lucas Hibbard" xr:uid="{5345A1ED-A5C4-4ECA-874E-6A245EF6157F}"/>
    <hyperlink ref="C16" location="'Caden Riggs'!A1" display="Caden Riggs" xr:uid="{8A37F283-BC2C-4C22-AD3A-747CF8E331D0}"/>
  </hyperlink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659B2-E5E9-400E-978D-30B2AC70D02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34</v>
      </c>
      <c r="B2" s="23" t="s">
        <v>33</v>
      </c>
      <c r="C2" s="24">
        <v>45514</v>
      </c>
      <c r="D2" s="25" t="s">
        <v>23</v>
      </c>
      <c r="E2" s="26">
        <v>189</v>
      </c>
      <c r="F2" s="26">
        <v>192</v>
      </c>
      <c r="G2" s="26">
        <v>195</v>
      </c>
      <c r="H2" s="26">
        <v>195</v>
      </c>
      <c r="I2" s="26">
        <v>0</v>
      </c>
      <c r="J2" s="26">
        <v>0</v>
      </c>
      <c r="K2" s="27">
        <v>6</v>
      </c>
      <c r="L2" s="27">
        <v>771</v>
      </c>
      <c r="M2" s="28">
        <v>128.5</v>
      </c>
      <c r="N2" s="29">
        <v>16</v>
      </c>
      <c r="O2" s="30">
        <v>144.5</v>
      </c>
    </row>
    <row r="4" spans="1:17" x14ac:dyDescent="0.25">
      <c r="K4" s="8">
        <f>SUM(K2:K3)</f>
        <v>6</v>
      </c>
      <c r="L4" s="8">
        <f>SUM(L2:L3)</f>
        <v>771</v>
      </c>
      <c r="M4" s="7">
        <f>SUM(L4/K4)</f>
        <v>128.5</v>
      </c>
      <c r="N4" s="8">
        <f>SUM(N2:N3)</f>
        <v>16</v>
      </c>
      <c r="O4" s="12">
        <f>SUM(M4+N4)</f>
        <v>144.5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Kentucky Youth 2024'!A1" display="Back to Ranking" xr:uid="{CC050C7D-F2F1-49E6-8B26-86633BF8B18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100DBB-6318-4952-BCBE-69E1CCD340B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7B33-E128-4B20-BBAA-779B7EB88429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41</v>
      </c>
      <c r="B2" s="40" t="s">
        <v>45</v>
      </c>
      <c r="C2" s="24">
        <v>45605</v>
      </c>
      <c r="D2" s="40" t="s">
        <v>43</v>
      </c>
      <c r="E2" s="50">
        <v>134</v>
      </c>
      <c r="F2" s="50">
        <v>141</v>
      </c>
      <c r="G2" s="50">
        <v>109</v>
      </c>
      <c r="H2" s="50">
        <v>114</v>
      </c>
      <c r="I2" s="41"/>
      <c r="J2" s="41"/>
      <c r="K2" s="42">
        <v>4</v>
      </c>
      <c r="L2" s="42">
        <v>498</v>
      </c>
      <c r="M2" s="43">
        <v>124.5</v>
      </c>
      <c r="N2" s="42">
        <v>4</v>
      </c>
      <c r="O2" s="43">
        <v>128.5</v>
      </c>
    </row>
    <row r="4" spans="1:17" x14ac:dyDescent="0.25">
      <c r="K4" s="8">
        <f>SUM(K2:K3)</f>
        <v>4</v>
      </c>
      <c r="L4" s="8">
        <f>SUM(L2:L3)</f>
        <v>498</v>
      </c>
      <c r="M4" s="7">
        <f>SUM(L4/K4)</f>
        <v>124.5</v>
      </c>
      <c r="N4" s="8">
        <f>SUM(N2:N3)</f>
        <v>4</v>
      </c>
      <c r="O4" s="12">
        <f>SUM(M4+N4)</f>
        <v>128.5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2">
    <cfRule type="cellIs" dxfId="3" priority="4" operator="equal">
      <formula>200</formula>
    </cfRule>
  </conditionalFormatting>
  <conditionalFormatting sqref="F2">
    <cfRule type="cellIs" dxfId="2" priority="3" operator="equal">
      <formula>200</formula>
    </cfRule>
  </conditionalFormatting>
  <conditionalFormatting sqref="G2">
    <cfRule type="cellIs" dxfId="1" priority="2" operator="equal">
      <formula>200</formula>
    </cfRule>
  </conditionalFormatting>
  <conditionalFormatting sqref="H2">
    <cfRule type="cellIs" dxfId="0" priority="1" operator="equal">
      <formula>200</formula>
    </cfRule>
  </conditionalFormatting>
  <hyperlinks>
    <hyperlink ref="Q1" location="'Kentucky Youth 2024'!A1" display="Back to Ranking" xr:uid="{FBFE37C5-AB79-4E77-B6F5-21F5D6A60267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A38033-F956-4AB7-8AAB-A6C6034E7CA2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1BC7C-FEF1-482D-ACB9-85F34C6ED09F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26</v>
      </c>
      <c r="B2" s="23" t="s">
        <v>27</v>
      </c>
      <c r="C2" s="24">
        <v>45458</v>
      </c>
      <c r="D2" s="25" t="s">
        <v>23</v>
      </c>
      <c r="E2" s="26">
        <v>181</v>
      </c>
      <c r="F2" s="26">
        <v>178</v>
      </c>
      <c r="G2" s="26">
        <v>183</v>
      </c>
      <c r="H2" s="26">
        <v>185</v>
      </c>
      <c r="I2" s="26"/>
      <c r="J2" s="26"/>
      <c r="K2" s="27">
        <v>4</v>
      </c>
      <c r="L2" s="27">
        <v>727</v>
      </c>
      <c r="M2" s="28">
        <v>181.75</v>
      </c>
      <c r="N2" s="29">
        <v>5</v>
      </c>
      <c r="O2" s="30">
        <v>186.75</v>
      </c>
    </row>
    <row r="3" spans="1:17" x14ac:dyDescent="0.25">
      <c r="A3" s="14" t="s">
        <v>26</v>
      </c>
      <c r="B3" s="23" t="s">
        <v>27</v>
      </c>
      <c r="C3" s="24">
        <v>45413</v>
      </c>
      <c r="D3" s="25" t="s">
        <v>23</v>
      </c>
      <c r="E3" s="26">
        <v>186</v>
      </c>
      <c r="F3" s="26">
        <v>181</v>
      </c>
      <c r="G3" s="26">
        <v>187</v>
      </c>
      <c r="H3" s="26">
        <v>181</v>
      </c>
      <c r="I3" s="26"/>
      <c r="J3" s="26"/>
      <c r="K3" s="27">
        <v>4</v>
      </c>
      <c r="L3" s="27">
        <v>735</v>
      </c>
      <c r="M3" s="28">
        <v>183.75</v>
      </c>
      <c r="N3" s="29">
        <v>5</v>
      </c>
      <c r="O3" s="30">
        <v>188.75</v>
      </c>
    </row>
    <row r="4" spans="1:17" x14ac:dyDescent="0.25">
      <c r="A4" s="14" t="s">
        <v>26</v>
      </c>
      <c r="B4" s="23" t="s">
        <v>27</v>
      </c>
      <c r="C4" s="24">
        <v>45493</v>
      </c>
      <c r="D4" s="25" t="s">
        <v>23</v>
      </c>
      <c r="E4" s="26">
        <v>174</v>
      </c>
      <c r="F4" s="26">
        <v>184</v>
      </c>
      <c r="G4" s="26">
        <v>176</v>
      </c>
      <c r="H4" s="26">
        <v>184</v>
      </c>
      <c r="I4" s="26"/>
      <c r="J4" s="26"/>
      <c r="K4" s="27">
        <v>4</v>
      </c>
      <c r="L4" s="27">
        <v>718</v>
      </c>
      <c r="M4" s="28">
        <v>179.5</v>
      </c>
      <c r="N4" s="29">
        <v>5</v>
      </c>
      <c r="O4" s="30">
        <v>184.5</v>
      </c>
    </row>
    <row r="5" spans="1:17" x14ac:dyDescent="0.25">
      <c r="A5" s="14" t="s">
        <v>30</v>
      </c>
      <c r="B5" s="23" t="s">
        <v>27</v>
      </c>
      <c r="C5" s="24">
        <v>45514</v>
      </c>
      <c r="D5" s="25" t="s">
        <v>23</v>
      </c>
      <c r="E5" s="26">
        <v>167</v>
      </c>
      <c r="F5" s="26">
        <v>176</v>
      </c>
      <c r="G5" s="26">
        <v>175</v>
      </c>
      <c r="H5" s="26">
        <v>183</v>
      </c>
      <c r="I5" s="26">
        <v>170</v>
      </c>
      <c r="J5" s="26">
        <v>169</v>
      </c>
      <c r="K5" s="27">
        <v>6</v>
      </c>
      <c r="L5" s="27">
        <v>1040</v>
      </c>
      <c r="M5" s="28">
        <v>173.33333333333334</v>
      </c>
      <c r="N5" s="29">
        <v>10</v>
      </c>
      <c r="O5" s="30">
        <v>183.33333333333334</v>
      </c>
    </row>
    <row r="6" spans="1:17" x14ac:dyDescent="0.25">
      <c r="A6" s="14" t="s">
        <v>26</v>
      </c>
      <c r="B6" s="23" t="s">
        <v>27</v>
      </c>
      <c r="C6" s="24">
        <v>45549</v>
      </c>
      <c r="D6" s="25" t="s">
        <v>23</v>
      </c>
      <c r="E6" s="26">
        <v>171</v>
      </c>
      <c r="F6" s="26">
        <v>177</v>
      </c>
      <c r="G6" s="26">
        <v>176</v>
      </c>
      <c r="H6" s="26">
        <v>169</v>
      </c>
      <c r="I6" s="26"/>
      <c r="J6" s="26"/>
      <c r="K6" s="27">
        <v>4</v>
      </c>
      <c r="L6" s="27">
        <v>693</v>
      </c>
      <c r="M6" s="28">
        <v>173.25</v>
      </c>
      <c r="N6" s="29">
        <v>5</v>
      </c>
      <c r="O6" s="30">
        <v>178.25</v>
      </c>
    </row>
    <row r="8" spans="1:17" x14ac:dyDescent="0.25">
      <c r="K8" s="8">
        <f>SUM(K2:K7)</f>
        <v>22</v>
      </c>
      <c r="L8" s="8">
        <f>SUM(L2:L7)</f>
        <v>3913</v>
      </c>
      <c r="M8" s="7">
        <f>SUM(L8/K8)</f>
        <v>177.86363636363637</v>
      </c>
      <c r="N8" s="8">
        <f>SUM(N2:N7)</f>
        <v>30</v>
      </c>
      <c r="O8" s="12">
        <f>SUM(M8+N8)</f>
        <v>207.86363636363637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Kentucky Youth 2024'!A1" display="Back to Ranking" xr:uid="{A440F5B2-0942-4F55-94DE-19E1238EF16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75EA44-4EAF-469A-AFBE-633D5D1B2C1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9436B-CA52-498A-92E1-C68869F8153A}">
  <dimension ref="A1:Q5"/>
  <sheetViews>
    <sheetView workbookViewId="0"/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41</v>
      </c>
      <c r="B2" s="23" t="s">
        <v>42</v>
      </c>
      <c r="C2" s="24">
        <v>45577</v>
      </c>
      <c r="D2" s="25" t="s">
        <v>43</v>
      </c>
      <c r="E2" s="26">
        <v>158</v>
      </c>
      <c r="F2" s="26">
        <v>157</v>
      </c>
      <c r="G2" s="26">
        <v>141</v>
      </c>
      <c r="H2" s="26">
        <v>139</v>
      </c>
      <c r="I2" s="26"/>
      <c r="J2" s="26"/>
      <c r="K2" s="27">
        <v>4</v>
      </c>
      <c r="L2" s="27">
        <v>595</v>
      </c>
      <c r="M2" s="28">
        <v>148.75</v>
      </c>
      <c r="N2" s="29">
        <v>5</v>
      </c>
      <c r="O2" s="30">
        <v>153.75</v>
      </c>
    </row>
    <row r="3" spans="1:17" x14ac:dyDescent="0.25">
      <c r="A3" s="44" t="s">
        <v>41</v>
      </c>
      <c r="B3" s="45" t="s">
        <v>42</v>
      </c>
      <c r="C3" s="46">
        <v>45605</v>
      </c>
      <c r="D3" s="45" t="s">
        <v>43</v>
      </c>
      <c r="E3" s="47">
        <v>156</v>
      </c>
      <c r="F3" s="47">
        <v>155</v>
      </c>
      <c r="G3" s="47">
        <v>158</v>
      </c>
      <c r="H3" s="47">
        <v>152</v>
      </c>
      <c r="I3" s="48"/>
      <c r="J3" s="48"/>
      <c r="K3" s="47">
        <v>4</v>
      </c>
      <c r="L3" s="47">
        <v>621</v>
      </c>
      <c r="M3" s="49">
        <v>155.25</v>
      </c>
      <c r="N3" s="47">
        <v>13</v>
      </c>
      <c r="O3" s="49">
        <v>168.25</v>
      </c>
    </row>
    <row r="5" spans="1:17" x14ac:dyDescent="0.25">
      <c r="K5" s="8">
        <f>SUM(K2:K4)</f>
        <v>8</v>
      </c>
      <c r="L5" s="8">
        <f>SUM(L2:L4)</f>
        <v>1216</v>
      </c>
      <c r="M5" s="7">
        <f>SUM(L5/K5)</f>
        <v>152</v>
      </c>
      <c r="N5" s="8">
        <f>SUM(N2:N4)</f>
        <v>18</v>
      </c>
      <c r="O5" s="12">
        <f>SUM(M5+N5)</f>
        <v>170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">
    <cfRule type="cellIs" dxfId="7" priority="4" operator="equal">
      <formula>200</formula>
    </cfRule>
  </conditionalFormatting>
  <conditionalFormatting sqref="F3">
    <cfRule type="cellIs" dxfId="6" priority="3" operator="equal">
      <formula>200</formula>
    </cfRule>
  </conditionalFormatting>
  <conditionalFormatting sqref="G3">
    <cfRule type="cellIs" dxfId="5" priority="2" operator="equal">
      <formula>200</formula>
    </cfRule>
  </conditionalFormatting>
  <conditionalFormatting sqref="H3">
    <cfRule type="cellIs" dxfId="4" priority="1" operator="equal">
      <formula>200</formula>
    </cfRule>
  </conditionalFormatting>
  <hyperlinks>
    <hyperlink ref="Q1" location="'Kentucky Youth 2024'!A1" display="Back to Ranking" xr:uid="{4BC3331B-E681-46FD-B6E7-8CDCDF7AB3A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4F73D9-6CE8-4FE6-96E9-E62F12A1BD8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FFF95-234B-4BC3-AEAC-9EF2F133A150}">
  <dimension ref="A1:Q4"/>
  <sheetViews>
    <sheetView workbookViewId="0"/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37</v>
      </c>
      <c r="B2" s="23" t="s">
        <v>36</v>
      </c>
      <c r="C2" s="24">
        <v>45514</v>
      </c>
      <c r="D2" s="25" t="s">
        <v>23</v>
      </c>
      <c r="E2" s="26">
        <v>187</v>
      </c>
      <c r="F2" s="26">
        <v>189</v>
      </c>
      <c r="G2" s="26">
        <v>192</v>
      </c>
      <c r="H2" s="26">
        <v>190</v>
      </c>
      <c r="I2" s="26">
        <v>182</v>
      </c>
      <c r="J2" s="26">
        <v>191</v>
      </c>
      <c r="K2" s="27">
        <v>6</v>
      </c>
      <c r="L2" s="27">
        <v>1131</v>
      </c>
      <c r="M2" s="28">
        <v>188.5</v>
      </c>
      <c r="N2" s="29">
        <v>10</v>
      </c>
      <c r="O2" s="30">
        <v>198.5</v>
      </c>
    </row>
    <row r="4" spans="1:17" x14ac:dyDescent="0.25">
      <c r="K4" s="8">
        <f>SUM(K2:K3)</f>
        <v>6</v>
      </c>
      <c r="L4" s="8">
        <f>SUM(L2:L3)</f>
        <v>1131</v>
      </c>
      <c r="M4" s="7">
        <f>SUM(L4/K4)</f>
        <v>188.5</v>
      </c>
      <c r="N4" s="8">
        <f>SUM(N2:N3)</f>
        <v>10</v>
      </c>
      <c r="O4" s="12">
        <f>SUM(M4+N4)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Kentucky Youth 2024'!A1" display="Back to Ranking" xr:uid="{03D28A7F-3686-4511-91D0-AD7054C725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A08F1-D870-4A17-B1A4-83F4AC1FAC1C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2BA24-23B2-4812-9A11-764DC2F309C1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2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18" t="s">
        <v>20</v>
      </c>
    </row>
    <row r="2" spans="1:17" x14ac:dyDescent="0.25">
      <c r="A2" s="14" t="s">
        <v>34</v>
      </c>
      <c r="B2" s="23" t="s">
        <v>32</v>
      </c>
      <c r="C2" s="24">
        <v>45514</v>
      </c>
      <c r="D2" s="25" t="s">
        <v>23</v>
      </c>
      <c r="E2" s="26">
        <v>196</v>
      </c>
      <c r="F2" s="26">
        <v>196</v>
      </c>
      <c r="G2" s="26">
        <v>190</v>
      </c>
      <c r="H2" s="26">
        <v>186</v>
      </c>
      <c r="I2" s="26">
        <v>176</v>
      </c>
      <c r="J2" s="26">
        <v>197</v>
      </c>
      <c r="K2" s="27">
        <v>6</v>
      </c>
      <c r="L2" s="27">
        <v>1141</v>
      </c>
      <c r="M2" s="28">
        <v>190.16666666666666</v>
      </c>
      <c r="N2" s="29">
        <v>34</v>
      </c>
      <c r="O2" s="30">
        <v>224.16666666666666</v>
      </c>
    </row>
    <row r="4" spans="1:17" x14ac:dyDescent="0.25">
      <c r="K4" s="8">
        <f>SUM(K2:K3)</f>
        <v>6</v>
      </c>
      <c r="L4" s="8">
        <f>SUM(L2:L3)</f>
        <v>1141</v>
      </c>
      <c r="M4" s="7">
        <f>SUM(L4/K4)</f>
        <v>190.16666666666666</v>
      </c>
      <c r="N4" s="8">
        <f>SUM(N2:N3)</f>
        <v>34</v>
      </c>
      <c r="O4" s="12">
        <f>SUM(M4+N4)</f>
        <v>224.16666666666666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4" t="s">
        <v>39</v>
      </c>
      <c r="B8" s="23" t="s">
        <v>32</v>
      </c>
      <c r="C8" s="24">
        <v>45557</v>
      </c>
      <c r="D8" s="25" t="s">
        <v>23</v>
      </c>
      <c r="E8" s="26">
        <v>191</v>
      </c>
      <c r="F8" s="26">
        <v>192</v>
      </c>
      <c r="G8" s="26">
        <v>191</v>
      </c>
      <c r="H8" s="26">
        <v>191</v>
      </c>
      <c r="I8" s="26">
        <v>188</v>
      </c>
      <c r="J8" s="26">
        <v>190</v>
      </c>
      <c r="K8" s="27">
        <v>6</v>
      </c>
      <c r="L8" s="27">
        <v>1143</v>
      </c>
      <c r="M8" s="28">
        <v>190.5</v>
      </c>
      <c r="N8" s="29">
        <v>10</v>
      </c>
      <c r="O8" s="30">
        <v>200.5</v>
      </c>
    </row>
    <row r="10" spans="1:17" x14ac:dyDescent="0.25">
      <c r="K10" s="8">
        <f>SUM(K8:K9)</f>
        <v>6</v>
      </c>
      <c r="L10" s="8">
        <f>SUM(L8:L9)</f>
        <v>1143</v>
      </c>
      <c r="M10" s="7">
        <f>SUM(L10/K10)</f>
        <v>190.5</v>
      </c>
      <c r="N10" s="8">
        <f>SUM(N8:N9)</f>
        <v>10</v>
      </c>
      <c r="O10" s="12">
        <f>SUM(M10+N10)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</protectedRanges>
  <hyperlinks>
    <hyperlink ref="Q1" location="'Kentucky Youth 2024'!A1" display="Back to Ranking" xr:uid="{36B9E019-D675-4D54-88AC-AF7B91C8DB23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1CE35C-A775-41EB-9D49-0D4663F992DD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Kentucky Youth 2024</vt:lpstr>
      <vt:lpstr>Blake Miller</vt:lpstr>
      <vt:lpstr>Caden Riggs</vt:lpstr>
      <vt:lpstr>Cooper Bradley</vt:lpstr>
      <vt:lpstr>Lucas Hibbard</vt:lpstr>
      <vt:lpstr>Luke Helton</vt:lpstr>
      <vt:lpstr>Wade Banks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cp:lastPrinted>2022-02-19T19:27:22Z</cp:lastPrinted>
  <dcterms:created xsi:type="dcterms:W3CDTF">2020-01-30T01:18:37Z</dcterms:created>
  <dcterms:modified xsi:type="dcterms:W3CDTF">2024-11-09T23:03:52Z</dcterms:modified>
</cp:coreProperties>
</file>