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Georgia 2025/"/>
    </mc:Choice>
  </mc:AlternateContent>
  <xr:revisionPtr revIDLastSave="442" documentId="8_{46A3FB99-F62F-4C8E-AB44-1321266FF694}" xr6:coauthVersionLast="47" xr6:coauthVersionMax="47" xr10:uidLastSave="{E7B2718E-CE0B-4150-9B3B-134000E9A853}"/>
  <bookViews>
    <workbookView xWindow="28680" yWindow="-900" windowWidth="29040" windowHeight="15720" xr2:uid="{A35FAFAA-3A44-445C-BAAA-3002DD1ECE94}"/>
  </bookViews>
  <sheets>
    <sheet name="Georgia 2025" sheetId="1" r:id="rId1"/>
    <sheet name="Dave Eisenschmied" sheetId="254" r:id="rId2"/>
    <sheet name="Jerry Thompson" sheetId="244" r:id="rId3"/>
    <sheet name="Rick Haley" sheetId="253" r:id="rId4"/>
    <sheet name="Roger Snider" sheetId="252" r:id="rId5"/>
  </sheets>
  <definedNames>
    <definedName name="_xlnm._FilterDatabase" localSheetId="0" hidden="1">'Georgia 2025'!$C$13:$I$13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I6" i="1"/>
  <c r="H6" i="1"/>
  <c r="G6" i="1"/>
  <c r="F6" i="1"/>
  <c r="E6" i="1"/>
  <c r="D7" i="1"/>
  <c r="U4" i="254"/>
  <c r="T4" i="254"/>
  <c r="R4" i="254"/>
  <c r="Q4" i="254"/>
  <c r="D6" i="1"/>
  <c r="U4" i="253"/>
  <c r="T4" i="253"/>
  <c r="R4" i="253"/>
  <c r="S4" i="253" s="1"/>
  <c r="V4" i="253" s="1"/>
  <c r="Q4" i="253"/>
  <c r="U5" i="252"/>
  <c r="H15" i="1" s="1"/>
  <c r="T5" i="252"/>
  <c r="G15" i="1" s="1"/>
  <c r="R5" i="252"/>
  <c r="E15" i="1" s="1"/>
  <c r="Q5" i="252"/>
  <c r="D15" i="1" s="1"/>
  <c r="U5" i="244"/>
  <c r="H14" i="1" s="1"/>
  <c r="T5" i="244"/>
  <c r="G14" i="1" s="1"/>
  <c r="R5" i="244"/>
  <c r="E14" i="1" s="1"/>
  <c r="Q5" i="244"/>
  <c r="D14" i="1" s="1"/>
  <c r="S4" i="254" l="1"/>
  <c r="V4" i="254" s="1"/>
  <c r="S5" i="252"/>
  <c r="S5" i="244"/>
  <c r="V5" i="252" l="1"/>
  <c r="I15" i="1" s="1"/>
  <c r="F15" i="1"/>
  <c r="V5" i="244"/>
  <c r="I14" i="1" s="1"/>
  <c r="F14" i="1"/>
</calcChain>
</file>

<file path=xl/sharedStrings.xml><?xml version="1.0" encoding="utf-8"?>
<sst xmlns="http://schemas.openxmlformats.org/spreadsheetml/2006/main" count="174" uniqueCount="40">
  <si>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</si>
  <si>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</si>
  <si>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</si>
  <si>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</si>
  <si>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</si>
  <si>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</si>
  <si>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</si>
  <si>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</si>
  <si>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</si>
  <si>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</si>
  <si>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</si>
  <si>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</si>
  <si>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</si>
  <si>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 xml:space="preserve">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</si>
  <si>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</si>
  <si>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</si>
  <si>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</si>
  <si>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</si>
  <si>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</si>
  <si>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</si>
  <si>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</si>
  <si>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</si>
  <si>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</si>
  <si>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</si>
  <si>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</si>
  <si>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</si>
  <si>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</si>
  <si>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</si>
  <si>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</si>
  <si>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</si>
  <si>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</si>
  <si>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</si>
  <si>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Georgia</t>
  </si>
  <si>
    <t>Jerry Thompson</t>
  </si>
  <si>
    <t>Roger Snider</t>
  </si>
  <si>
    <t>Elberton, GA</t>
  </si>
  <si>
    <t>Outlaw Hvy</t>
  </si>
  <si>
    <t>Rick Haley</t>
  </si>
  <si>
    <t xml:space="preserve">Outlaw Hvy </t>
  </si>
  <si>
    <t>Dave Eisenschmied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</si>
</sst>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  <xf numFmtId="1" fontId="9" fillId="0" borderId="1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33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7" width="9.140625" style="15"/>
    <col min="8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13</v>
      </c>
      <c r="B1" s="10"/>
      <c r="C1" s="10"/>
      <c r="D1" s="10"/>
      <c r="E1" s="10"/>
      <c r="F1" s="11"/>
      <c r="G1" s="11"/>
      <c r="H1" s="21"/>
      <c r="I1" s="11"/>
    </row>
    <row r="2" spans="1:9" ht="28.5" x14ac:dyDescent="0.2">
      <c r="A2" s="38" t="s">
        <v>14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40" t="s">
        <v>32</v>
      </c>
      <c r="B3" s="41"/>
      <c r="C3" s="41"/>
      <c r="D3" s="41"/>
      <c r="E3" s="41"/>
      <c r="F3" s="41"/>
      <c r="G3" s="41"/>
      <c r="H3" s="41"/>
      <c r="I3" s="41"/>
    </row>
    <row r="4" spans="1:9" x14ac:dyDescent="0.25">
      <c r="A4" s="10"/>
      <c r="B4" s="10"/>
      <c r="C4" s="10"/>
      <c r="D4" s="10"/>
      <c r="E4" s="10"/>
      <c r="F4" s="11"/>
      <c r="G4" s="1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19" t="s">
        <v>30</v>
      </c>
      <c r="H5" s="20" t="s">
        <v>6</v>
      </c>
      <c r="I5" s="19" t="s">
        <v>9</v>
      </c>
    </row>
    <row r="6" spans="1:9" x14ac:dyDescent="0.25">
      <c r="A6" s="18">
        <v>1</v>
      </c>
      <c r="B6" s="18" t="s">
        <v>36</v>
      </c>
      <c r="C6" s="17" t="s">
        <v>37</v>
      </c>
      <c r="D6" s="20">
        <f>SUM('Rick Haley'!Q4)</f>
        <v>5</v>
      </c>
      <c r="E6" s="20">
        <f>SUM('Rick Haley'!R4)</f>
        <v>984</v>
      </c>
      <c r="F6" s="19">
        <f>SUM('Rick Haley'!S4)</f>
        <v>196.8</v>
      </c>
      <c r="G6" s="20">
        <f>SUM('Rick Haley'!T4)</f>
        <v>12</v>
      </c>
      <c r="H6" s="20">
        <f>SUM('Rick Haley'!U4)</f>
        <v>15</v>
      </c>
      <c r="I6" s="19">
        <f>SUM('Rick Haley'!V4)</f>
        <v>211.8</v>
      </c>
    </row>
    <row r="7" spans="1:9" x14ac:dyDescent="0.25">
      <c r="A7" s="18">
        <v>2</v>
      </c>
      <c r="B7" s="18" t="s">
        <v>36</v>
      </c>
      <c r="C7" s="17" t="s">
        <v>39</v>
      </c>
      <c r="D7" s="20">
        <f>SUM('Dave Eisenschmied'!Q4)</f>
        <v>5</v>
      </c>
      <c r="E7" s="20">
        <f>SUM('Dave Eisenschmied'!R4)</f>
        <v>963</v>
      </c>
      <c r="F7" s="19">
        <f>SUM('Dave Eisenschmied'!S4)</f>
        <v>192.6</v>
      </c>
      <c r="G7" s="20">
        <f>SUM('Dave Eisenschmied'!T4)</f>
        <v>12</v>
      </c>
      <c r="H7" s="20">
        <f>SUM('Dave Eisenschmied'!U4)</f>
        <v>4</v>
      </c>
      <c r="I7" s="19">
        <f>SUM('Dave Eisenschmied'!V4)</f>
        <v>196.6</v>
      </c>
    </row>
    <row r="9" spans="1:9" x14ac:dyDescent="0.25">
      <c r="A9" s="10"/>
      <c r="B9" s="10"/>
      <c r="C9" s="10"/>
      <c r="D9" s="10"/>
      <c r="E9" s="10"/>
      <c r="F9" s="11"/>
      <c r="G9" s="11"/>
      <c r="H9" s="21"/>
      <c r="I9" s="11"/>
    </row>
    <row r="10" spans="1:9" ht="28.5" x14ac:dyDescent="0.2">
      <c r="A10" s="38" t="s">
        <v>15</v>
      </c>
      <c r="B10" s="39"/>
      <c r="C10" s="39"/>
      <c r="D10" s="39"/>
      <c r="E10" s="39"/>
      <c r="F10" s="39"/>
      <c r="G10" s="39"/>
      <c r="H10" s="39"/>
      <c r="I10" s="39"/>
    </row>
    <row r="11" spans="1:9" ht="18.75" x14ac:dyDescent="0.3">
      <c r="A11" s="40" t="s">
        <v>32</v>
      </c>
      <c r="B11" s="41"/>
      <c r="C11" s="41"/>
      <c r="D11" s="41"/>
      <c r="E11" s="41"/>
      <c r="F11" s="41"/>
      <c r="G11" s="41"/>
      <c r="H11" s="41"/>
      <c r="I11" s="41"/>
    </row>
    <row r="12" spans="1:9" ht="18" x14ac:dyDescent="0.25">
      <c r="A12" s="10"/>
      <c r="B12" s="10"/>
      <c r="C12" s="10"/>
      <c r="D12" s="13"/>
      <c r="E12" s="10"/>
      <c r="F12" s="11"/>
      <c r="G12" s="11"/>
      <c r="H12" s="21"/>
      <c r="I12" s="11"/>
    </row>
    <row r="13" spans="1:9" x14ac:dyDescent="0.25">
      <c r="A13" s="18" t="s">
        <v>0</v>
      </c>
      <c r="B13" s="18" t="s">
        <v>1</v>
      </c>
      <c r="C13" s="18" t="s">
        <v>2</v>
      </c>
      <c r="D13" s="18" t="s">
        <v>10</v>
      </c>
      <c r="E13" s="18" t="s">
        <v>7</v>
      </c>
      <c r="F13" s="19" t="s">
        <v>8</v>
      </c>
      <c r="G13" s="19" t="s">
        <v>30</v>
      </c>
      <c r="H13" s="20" t="s">
        <v>6</v>
      </c>
      <c r="I13" s="19" t="s">
        <v>9</v>
      </c>
    </row>
    <row r="14" spans="1:9" x14ac:dyDescent="0.25">
      <c r="A14" s="18">
        <v>1</v>
      </c>
      <c r="B14" s="18" t="s">
        <v>12</v>
      </c>
      <c r="C14" s="17" t="s">
        <v>33</v>
      </c>
      <c r="D14" s="20">
        <f>SUM('Jerry Thompson'!Q5)</f>
        <v>10</v>
      </c>
      <c r="E14" s="20">
        <f>SUM('Jerry Thompson'!R5)</f>
        <v>1889</v>
      </c>
      <c r="F14" s="19">
        <f>SUM('Jerry Thompson'!S5)</f>
        <v>188.9</v>
      </c>
      <c r="G14" s="20">
        <f>SUM('Jerry Thompson'!T5)</f>
        <v>11</v>
      </c>
      <c r="H14" s="20">
        <f>SUM('Jerry Thompson'!U5)</f>
        <v>21</v>
      </c>
      <c r="I14" s="19">
        <f>SUM('Jerry Thompson'!V5)</f>
        <v>209.9</v>
      </c>
    </row>
    <row r="15" spans="1:9" x14ac:dyDescent="0.25">
      <c r="A15" s="18">
        <v>2</v>
      </c>
      <c r="B15" s="18" t="s">
        <v>12</v>
      </c>
      <c r="C15" s="17" t="s">
        <v>34</v>
      </c>
      <c r="D15" s="20">
        <f>SUM('Roger Snider'!Q5)</f>
        <v>10</v>
      </c>
      <c r="E15" s="20">
        <f>SUM('Roger Snider'!R5)</f>
        <v>1877</v>
      </c>
      <c r="F15" s="19">
        <f>SUM('Roger Snider'!S5)</f>
        <v>187.7</v>
      </c>
      <c r="G15" s="20">
        <f>SUM('Roger Snider'!T5)</f>
        <v>13</v>
      </c>
      <c r="H15" s="20">
        <f>SUM('Roger Snider'!U5)</f>
        <v>17</v>
      </c>
      <c r="I15" s="19">
        <f>SUM('Roger Snider'!V5)</f>
        <v>204.7</v>
      </c>
    </row>
    <row r="17" spans="1:9" x14ac:dyDescent="0.25">
      <c r="A17" s="10"/>
      <c r="B17" s="10"/>
      <c r="C17" s="10"/>
      <c r="D17" s="10"/>
      <c r="E17" s="10"/>
      <c r="F17" s="11"/>
      <c r="G17" s="11"/>
      <c r="H17" s="21"/>
      <c r="I17" s="11"/>
    </row>
    <row r="18" spans="1:9" ht="28.5" x14ac:dyDescent="0.2">
      <c r="A18" s="38" t="s">
        <v>16</v>
      </c>
      <c r="B18" s="39"/>
      <c r="C18" s="39"/>
      <c r="D18" s="39"/>
      <c r="E18" s="39"/>
      <c r="F18" s="39"/>
      <c r="G18" s="39"/>
      <c r="H18" s="39"/>
      <c r="I18" s="39"/>
    </row>
    <row r="19" spans="1:9" ht="18.75" x14ac:dyDescent="0.3">
      <c r="A19" s="40" t="s">
        <v>32</v>
      </c>
      <c r="B19" s="41"/>
      <c r="C19" s="41"/>
      <c r="D19" s="41"/>
      <c r="E19" s="41"/>
      <c r="F19" s="41"/>
      <c r="G19" s="41"/>
      <c r="H19" s="41"/>
      <c r="I19" s="41"/>
    </row>
    <row r="20" spans="1:9" ht="18" x14ac:dyDescent="0.25">
      <c r="A20" s="10"/>
      <c r="B20" s="10"/>
      <c r="C20" s="10"/>
      <c r="D20" s="13"/>
      <c r="E20" s="10"/>
      <c r="F20" s="11"/>
      <c r="G20" s="11"/>
      <c r="H20" s="21"/>
      <c r="I20" s="11"/>
    </row>
    <row r="21" spans="1:9" x14ac:dyDescent="0.25">
      <c r="A21" s="18" t="s">
        <v>0</v>
      </c>
      <c r="B21" s="18" t="s">
        <v>1</v>
      </c>
      <c r="C21" s="18" t="s">
        <v>2</v>
      </c>
      <c r="D21" s="18" t="s">
        <v>10</v>
      </c>
      <c r="E21" s="18" t="s">
        <v>7</v>
      </c>
      <c r="F21" s="19" t="s">
        <v>8</v>
      </c>
      <c r="G21" s="19" t="s">
        <v>30</v>
      </c>
      <c r="H21" s="20" t="s">
        <v>6</v>
      </c>
      <c r="I21" s="19" t="s">
        <v>9</v>
      </c>
    </row>
    <row r="23" spans="1:9" x14ac:dyDescent="0.25">
      <c r="A23" s="10"/>
      <c r="B23" s="10"/>
      <c r="C23" s="10"/>
      <c r="D23" s="10"/>
      <c r="E23" s="10"/>
      <c r="F23" s="11"/>
      <c r="G23" s="11"/>
      <c r="H23" s="21"/>
      <c r="I23" s="11"/>
    </row>
    <row r="24" spans="1:9" ht="28.5" x14ac:dyDescent="0.2">
      <c r="A24" s="38" t="s">
        <v>17</v>
      </c>
      <c r="B24" s="39"/>
      <c r="C24" s="39"/>
      <c r="D24" s="39"/>
      <c r="E24" s="39"/>
      <c r="F24" s="39"/>
      <c r="G24" s="39"/>
      <c r="H24" s="39"/>
      <c r="I24" s="39"/>
    </row>
    <row r="25" spans="1:9" ht="18.75" x14ac:dyDescent="0.3">
      <c r="A25" s="40" t="s">
        <v>32</v>
      </c>
      <c r="B25" s="41"/>
      <c r="C25" s="41"/>
      <c r="D25" s="41"/>
      <c r="E25" s="41"/>
      <c r="F25" s="41"/>
      <c r="G25" s="41"/>
      <c r="H25" s="41"/>
      <c r="I25" s="41"/>
    </row>
    <row r="26" spans="1:9" x14ac:dyDescent="0.25">
      <c r="A26" s="10"/>
      <c r="B26" s="10"/>
      <c r="C26" s="10"/>
      <c r="D26" s="10"/>
      <c r="E26" s="10"/>
      <c r="F26" s="11"/>
      <c r="G26" s="11"/>
      <c r="H26" s="21"/>
      <c r="I26" s="11"/>
    </row>
    <row r="27" spans="1:9" x14ac:dyDescent="0.25">
      <c r="A27" s="18" t="s">
        <v>0</v>
      </c>
      <c r="B27" s="18" t="s">
        <v>1</v>
      </c>
      <c r="C27" s="18" t="s">
        <v>2</v>
      </c>
      <c r="D27" s="18" t="s">
        <v>10</v>
      </c>
      <c r="E27" s="18" t="s">
        <v>7</v>
      </c>
      <c r="F27" s="19" t="s">
        <v>8</v>
      </c>
      <c r="G27" s="19" t="s">
        <v>30</v>
      </c>
      <c r="H27" s="20" t="s">
        <v>6</v>
      </c>
      <c r="I27" s="19" t="s">
        <v>9</v>
      </c>
    </row>
    <row r="28" spans="1:9" x14ac:dyDescent="0.25">
      <c r="C28" s="17"/>
    </row>
    <row r="29" spans="1:9" x14ac:dyDescent="0.25">
      <c r="A29" s="10"/>
      <c r="B29" s="10"/>
      <c r="C29" s="10"/>
      <c r="D29" s="10"/>
      <c r="E29" s="10"/>
      <c r="F29" s="11"/>
      <c r="G29" s="11"/>
      <c r="H29" s="21"/>
      <c r="I29" s="11"/>
    </row>
    <row r="30" spans="1:9" ht="28.5" x14ac:dyDescent="0.2">
      <c r="A30" s="38" t="s">
        <v>18</v>
      </c>
      <c r="B30" s="39"/>
      <c r="C30" s="39"/>
      <c r="D30" s="39"/>
      <c r="E30" s="39"/>
      <c r="F30" s="39"/>
      <c r="G30" s="39"/>
      <c r="H30" s="39"/>
      <c r="I30" s="39"/>
    </row>
    <row r="31" spans="1:9" ht="18.75" x14ac:dyDescent="0.3">
      <c r="A31" s="40" t="s">
        <v>32</v>
      </c>
      <c r="B31" s="41"/>
      <c r="C31" s="41"/>
      <c r="D31" s="41"/>
      <c r="E31" s="41"/>
      <c r="F31" s="41"/>
      <c r="G31" s="41"/>
      <c r="H31" s="41"/>
      <c r="I31" s="41"/>
    </row>
    <row r="32" spans="1:9" x14ac:dyDescent="0.25">
      <c r="A32" s="10"/>
      <c r="B32" s="10"/>
      <c r="C32" s="10"/>
      <c r="D32" s="10"/>
      <c r="E32" s="10"/>
      <c r="F32" s="11"/>
      <c r="G32" s="11"/>
      <c r="H32" s="21"/>
      <c r="I32" s="11"/>
    </row>
    <row r="33" spans="1:9" x14ac:dyDescent="0.25">
      <c r="A33" s="18" t="s">
        <v>0</v>
      </c>
      <c r="B33" s="18" t="s">
        <v>1</v>
      </c>
      <c r="C33" s="18" t="s">
        <v>2</v>
      </c>
      <c r="D33" s="18" t="s">
        <v>10</v>
      </c>
      <c r="E33" s="18" t="s">
        <v>7</v>
      </c>
      <c r="F33" s="19" t="s">
        <v>8</v>
      </c>
      <c r="G33" s="19" t="s">
        <v>30</v>
      </c>
      <c r="H33" s="20" t="s">
        <v>6</v>
      </c>
      <c r="I33" s="19" t="s">
        <v>9</v>
      </c>
    </row>
  </sheetData>
  <protectedRanges>
    <protectedRange algorithmName="SHA-512" hashValue="ON39YdpmFHfN9f47KpiRvqrKx0V9+erV1CNkpWzYhW/Qyc6aT8rEyCrvauWSYGZK2ia3o7vd3akF07acHAFpOA==" saltValue="yVW9XmDwTqEnmpSGai0KYg==" spinCount="100000" sqref="C14:C15 C6:C7" name="Range1_9_1_1"/>
    <protectedRange algorithmName="SHA-512" hashValue="ON39YdpmFHfN9f47KpiRvqrKx0V9+erV1CNkpWzYhW/Qyc6aT8rEyCrvauWSYGZK2ia3o7vd3akF07acHAFpOA==" saltValue="yVW9XmDwTqEnmpSGai0KYg==" spinCount="100000" sqref="C28" name="Range1_7_3"/>
  </protectedRanges>
  <mergeCells count="10">
    <mergeCell ref="A24:I24"/>
    <mergeCell ref="A25:I25"/>
    <mergeCell ref="A30:I30"/>
    <mergeCell ref="A31:I31"/>
    <mergeCell ref="A2:I2"/>
    <mergeCell ref="A3:I3"/>
    <mergeCell ref="A10:I10"/>
    <mergeCell ref="A11:I11"/>
    <mergeCell ref="A18:I18"/>
    <mergeCell ref="A19:I19"/>
  </mergeCells>
  <hyperlinks>
    <hyperlink ref="C14" location="'Jerry Thompson'!A1" display="Jerry Thompson" xr:uid="{B8190515-DF1B-4676-9D75-814534C84944}"/>
    <hyperlink ref="C15" location="'Roger Snider'!A1" display="Roger Snider" xr:uid="{F31AB3AF-E659-490A-A86D-3CD65E859EF6}"/>
    <hyperlink ref="C6" location="'Rick Haley'!A1" display="Rick Haley" xr:uid="{93C8FB2D-605C-47E2-9558-D5B8A0DC266F}"/>
    <hyperlink ref="C7" location="'Dave Eisenschmied'!A1" display="Dave Eisenschmied" xr:uid="{D70DAAA5-E331-4C3C-95E5-8DCB6BAC5B49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2E959-AB24-4507-A9D1-2CFAD9B5EEE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42" t="s">
        <v>38</v>
      </c>
      <c r="B2" s="2" t="s">
        <v>39</v>
      </c>
      <c r="C2" s="3">
        <v>45731</v>
      </c>
      <c r="D2" s="4" t="s">
        <v>35</v>
      </c>
      <c r="E2" s="5">
        <v>194</v>
      </c>
      <c r="F2" s="22">
        <v>1</v>
      </c>
      <c r="G2" s="5">
        <v>193</v>
      </c>
      <c r="H2" s="22">
        <v>2</v>
      </c>
      <c r="I2" s="5">
        <v>194</v>
      </c>
      <c r="J2" s="22">
        <v>5</v>
      </c>
      <c r="K2" s="5">
        <v>192</v>
      </c>
      <c r="L2" s="22">
        <v>2</v>
      </c>
      <c r="M2" s="5">
        <v>190</v>
      </c>
      <c r="N2" s="22">
        <v>2</v>
      </c>
      <c r="O2" s="5"/>
      <c r="P2" s="22"/>
      <c r="Q2" s="6">
        <v>5</v>
      </c>
      <c r="R2" s="6">
        <v>963</v>
      </c>
      <c r="S2" s="7">
        <v>192.6</v>
      </c>
      <c r="T2" s="36">
        <v>12</v>
      </c>
      <c r="U2" s="8">
        <v>4</v>
      </c>
      <c r="V2" s="9">
        <v>196.6</v>
      </c>
    </row>
    <row r="4" spans="1:24" x14ac:dyDescent="0.25">
      <c r="Q4" s="32">
        <f>SUM(Q2:Q3)</f>
        <v>5</v>
      </c>
      <c r="R4" s="32">
        <f>SUM(R2:R3)</f>
        <v>963</v>
      </c>
      <c r="S4" s="33">
        <f>SUM(R4/Q4)</f>
        <v>192.6</v>
      </c>
      <c r="T4" s="32">
        <f>SUM(T2:T3)</f>
        <v>12</v>
      </c>
      <c r="U4" s="32">
        <f>SUM(U2:U3)</f>
        <v>4</v>
      </c>
      <c r="V4" s="34">
        <f>SUM(S4+U4)</f>
        <v>196.6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Georgia 2025'!A1" display="Return to Rankings" xr:uid="{DC1EC321-6EE0-4E98-B68E-468E5B92B0E2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FDA0-444F-468A-A28B-26C3BF674189}">
  <dimension ref="A1:X5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11</v>
      </c>
      <c r="B2" s="2" t="s">
        <v>33</v>
      </c>
      <c r="C2" s="3">
        <v>45703</v>
      </c>
      <c r="D2" s="4" t="s">
        <v>35</v>
      </c>
      <c r="E2" s="23">
        <v>191</v>
      </c>
      <c r="F2" s="22">
        <v>1</v>
      </c>
      <c r="G2" s="23">
        <v>187</v>
      </c>
      <c r="H2" s="22">
        <v>0</v>
      </c>
      <c r="I2" s="5">
        <v>192</v>
      </c>
      <c r="J2" s="22">
        <v>1</v>
      </c>
      <c r="K2" s="37">
        <v>188</v>
      </c>
      <c r="L2" s="22">
        <v>3</v>
      </c>
      <c r="M2" s="37">
        <v>190</v>
      </c>
      <c r="N2" s="22">
        <v>1</v>
      </c>
      <c r="O2" s="5"/>
      <c r="P2" s="22"/>
      <c r="Q2" s="6">
        <v>5</v>
      </c>
      <c r="R2" s="6">
        <v>948</v>
      </c>
      <c r="S2" s="7">
        <v>189.6</v>
      </c>
      <c r="T2" s="36">
        <v>6</v>
      </c>
      <c r="U2" s="8">
        <v>15</v>
      </c>
      <c r="V2" s="9">
        <v>204.6</v>
      </c>
    </row>
    <row r="3" spans="1:24" x14ac:dyDescent="0.25">
      <c r="A3" s="42" t="s">
        <v>11</v>
      </c>
      <c r="B3" s="43" t="s">
        <v>33</v>
      </c>
      <c r="C3" s="44">
        <v>45731</v>
      </c>
      <c r="D3" s="45" t="s">
        <v>35</v>
      </c>
      <c r="E3" s="48">
        <v>186</v>
      </c>
      <c r="F3" s="47">
        <v>1</v>
      </c>
      <c r="G3" s="48">
        <v>191</v>
      </c>
      <c r="H3" s="47">
        <v>2</v>
      </c>
      <c r="I3" s="46">
        <v>190</v>
      </c>
      <c r="J3" s="47">
        <v>1</v>
      </c>
      <c r="K3" s="54">
        <v>187</v>
      </c>
      <c r="L3" s="47">
        <v>0</v>
      </c>
      <c r="M3" s="54">
        <v>187</v>
      </c>
      <c r="N3" s="47">
        <v>1</v>
      </c>
      <c r="O3" s="46"/>
      <c r="P3" s="47"/>
      <c r="Q3" s="49">
        <v>5</v>
      </c>
      <c r="R3" s="49">
        <v>941</v>
      </c>
      <c r="S3" s="50">
        <v>188.2</v>
      </c>
      <c r="T3" s="51">
        <v>5</v>
      </c>
      <c r="U3" s="52">
        <v>6</v>
      </c>
      <c r="V3" s="53">
        <v>194.2</v>
      </c>
    </row>
    <row r="5" spans="1:24" x14ac:dyDescent="0.25">
      <c r="Q5" s="32">
        <f>SUM(Q2:Q4)</f>
        <v>10</v>
      </c>
      <c r="R5" s="32">
        <f>SUM(R2:R4)</f>
        <v>1889</v>
      </c>
      <c r="S5" s="33">
        <f>SUM(R5/Q5)</f>
        <v>188.9</v>
      </c>
      <c r="T5" s="32">
        <f>SUM(T2:T4)</f>
        <v>11</v>
      </c>
      <c r="U5" s="32">
        <f>SUM(U2:U4)</f>
        <v>21</v>
      </c>
      <c r="V5" s="34">
        <f>SUM(S5+U5)</f>
        <v>209.9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5_1"/>
    <protectedRange algorithmName="SHA-512" hashValue="ON39YdpmFHfN9f47KpiRvqrKx0V9+erV1CNkpWzYhW/Qyc6aT8rEyCrvauWSYGZK2ia3o7vd3akF07acHAFpOA==" saltValue="yVW9XmDwTqEnmpSGai0KYg==" spinCount="100000" sqref="D2 D3" name="Range1_1_9_1"/>
    <protectedRange algorithmName="SHA-512" hashValue="ON39YdpmFHfN9f47KpiRvqrKx0V9+erV1CNkpWzYhW/Qyc6aT8rEyCrvauWSYGZK2ia3o7vd3akF07acHAFpOA==" saltValue="yVW9XmDwTqEnmpSGai0KYg==" spinCount="100000" sqref="T2 T3" name="Range1_3_5_13_1"/>
  </protectedRanges>
  <hyperlinks>
    <hyperlink ref="X1" location="'Georgia 2025'!A1" display="Return to Rankings" xr:uid="{2D5952D0-27BD-4774-AC9A-DF64028AE46D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7F13-48E4-4209-BF2E-3C95472A9543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42" t="s">
        <v>38</v>
      </c>
      <c r="B2" s="43" t="s">
        <v>37</v>
      </c>
      <c r="C2" s="44">
        <v>45731</v>
      </c>
      <c r="D2" s="45" t="s">
        <v>35</v>
      </c>
      <c r="E2" s="46">
        <v>195</v>
      </c>
      <c r="F2" s="47">
        <v>0</v>
      </c>
      <c r="G2" s="46">
        <v>198</v>
      </c>
      <c r="H2" s="47">
        <v>3</v>
      </c>
      <c r="I2" s="46">
        <v>197</v>
      </c>
      <c r="J2" s="47">
        <v>2</v>
      </c>
      <c r="K2" s="46">
        <v>198</v>
      </c>
      <c r="L2" s="47">
        <v>3</v>
      </c>
      <c r="M2" s="46">
        <v>196</v>
      </c>
      <c r="N2" s="47">
        <v>4</v>
      </c>
      <c r="O2" s="46"/>
      <c r="P2" s="47"/>
      <c r="Q2" s="49">
        <v>5</v>
      </c>
      <c r="R2" s="49">
        <v>984</v>
      </c>
      <c r="S2" s="50">
        <v>196.8</v>
      </c>
      <c r="T2" s="51">
        <v>12</v>
      </c>
      <c r="U2" s="52">
        <v>15</v>
      </c>
      <c r="V2" s="53">
        <v>211.8</v>
      </c>
    </row>
    <row r="4" spans="1:24" x14ac:dyDescent="0.25">
      <c r="Q4" s="32">
        <f>SUM(Q2:Q3)</f>
        <v>5</v>
      </c>
      <c r="R4" s="32">
        <f>SUM(R2:R3)</f>
        <v>984</v>
      </c>
      <c r="S4" s="33">
        <f>SUM(R4/Q4)</f>
        <v>196.8</v>
      </c>
      <c r="T4" s="32">
        <f>SUM(T2:T3)</f>
        <v>12</v>
      </c>
      <c r="U4" s="32">
        <f>SUM(U2:U3)</f>
        <v>15</v>
      </c>
      <c r="V4" s="34">
        <f>SUM(S4+U4)</f>
        <v>211.8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Georgia 2025'!A1" display="Return to Rankings" xr:uid="{D4DAE9EF-4680-457E-8D3D-9695856D8359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F372-DF92-47E2-ACCE-7A5A0C280EFD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11</v>
      </c>
      <c r="B2" s="2" t="s">
        <v>34</v>
      </c>
      <c r="C2" s="3">
        <v>45703</v>
      </c>
      <c r="D2" s="4" t="s">
        <v>35</v>
      </c>
      <c r="E2" s="5">
        <v>184</v>
      </c>
      <c r="F2" s="22">
        <v>2</v>
      </c>
      <c r="G2" s="23">
        <v>183</v>
      </c>
      <c r="H2" s="22">
        <v>2</v>
      </c>
      <c r="I2" s="5">
        <v>189</v>
      </c>
      <c r="J2" s="22">
        <v>1</v>
      </c>
      <c r="K2" s="5">
        <v>186</v>
      </c>
      <c r="L2" s="22">
        <v>1</v>
      </c>
      <c r="M2" s="5">
        <v>187</v>
      </c>
      <c r="N2" s="22">
        <v>2</v>
      </c>
      <c r="O2" s="5"/>
      <c r="P2" s="22"/>
      <c r="Q2" s="6">
        <v>5</v>
      </c>
      <c r="R2" s="6">
        <v>929</v>
      </c>
      <c r="S2" s="7">
        <v>185.8</v>
      </c>
      <c r="T2" s="36">
        <v>8</v>
      </c>
      <c r="U2" s="8">
        <v>4</v>
      </c>
      <c r="V2" s="9">
        <v>189.8</v>
      </c>
    </row>
    <row r="3" spans="1:24" x14ac:dyDescent="0.25">
      <c r="A3" s="42" t="s">
        <v>11</v>
      </c>
      <c r="B3" s="43" t="s">
        <v>34</v>
      </c>
      <c r="C3" s="44">
        <v>45731</v>
      </c>
      <c r="D3" s="45" t="s">
        <v>35</v>
      </c>
      <c r="E3" s="46">
        <v>193</v>
      </c>
      <c r="F3" s="47">
        <v>1</v>
      </c>
      <c r="G3" s="48">
        <v>186</v>
      </c>
      <c r="H3" s="47">
        <v>1</v>
      </c>
      <c r="I3" s="46">
        <v>192</v>
      </c>
      <c r="J3" s="47">
        <v>0</v>
      </c>
      <c r="K3" s="46">
        <v>189</v>
      </c>
      <c r="L3" s="47">
        <v>1</v>
      </c>
      <c r="M3" s="46">
        <v>188</v>
      </c>
      <c r="N3" s="47">
        <v>2</v>
      </c>
      <c r="O3" s="46"/>
      <c r="P3" s="47"/>
      <c r="Q3" s="49">
        <v>5</v>
      </c>
      <c r="R3" s="49">
        <v>948</v>
      </c>
      <c r="S3" s="50">
        <v>189.6</v>
      </c>
      <c r="T3" s="51">
        <v>5</v>
      </c>
      <c r="U3" s="52">
        <v>13</v>
      </c>
      <c r="V3" s="53">
        <v>202.6</v>
      </c>
    </row>
    <row r="5" spans="1:24" x14ac:dyDescent="0.25">
      <c r="Q5" s="32">
        <f>SUM(Q2:Q4)</f>
        <v>10</v>
      </c>
      <c r="R5" s="32">
        <f>SUM(R2:R4)</f>
        <v>1877</v>
      </c>
      <c r="S5" s="33">
        <f>SUM(R5/Q5)</f>
        <v>187.7</v>
      </c>
      <c r="T5" s="32">
        <f>SUM(T2:T4)</f>
        <v>13</v>
      </c>
      <c r="U5" s="32">
        <f>SUM(U2:U4)</f>
        <v>17</v>
      </c>
      <c r="V5" s="34">
        <f>SUM(S5+U5)</f>
        <v>204.7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B3:C3" name="Range1_2"/>
    <protectedRange sqref="D2 D3" name="Range1_1_1"/>
    <protectedRange sqref="T2 T3" name="Range1_3_5_1_1"/>
  </protectedRanges>
  <hyperlinks>
    <hyperlink ref="X1" location="'Georgia 2025'!A1" display="Return to Rankings" xr:uid="{C8EC5D52-0ACC-4D04-9E36-16C2D6F36160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Georgia 2025</vt:lpstr>
      <vt:lpstr>Dave Eisenschmied</vt:lpstr>
      <vt:lpstr>Jerry Thompson</vt:lpstr>
      <vt:lpstr>Rick Haley</vt:lpstr>
      <vt:lpstr>Roger Snider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2025-03-16T15:42:28Z</dcterms:modified>
</cp:coreProperties>
</file>