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^NNational Rankings INDOOR/"/>
    </mc:Choice>
  </mc:AlternateContent>
  <xr:revisionPtr revIDLastSave="71" documentId="13_ncr:1_{876A0440-35C0-4AB8-83C6-DDCF9D1801A1}" xr6:coauthVersionLast="47" xr6:coauthVersionMax="47" xr10:uidLastSave="{5EA0FF54-04BF-4F7F-B80F-B53217BC8077}"/>
  <bookViews>
    <workbookView xWindow="28680" yWindow="-900" windowWidth="29040" windowHeight="15720" xr2:uid="{A35FAFAA-3A44-445C-BAAA-3002DD1ECE94}"/>
  </bookViews>
  <sheets>
    <sheet name="National Youth" sheetId="1" r:id="rId1"/>
    <sheet name="Cruz Frymier" sheetId="259" r:id="rId2"/>
    <sheet name="Johnathon Ratliff" sheetId="261" r:id="rId3"/>
    <sheet name="Kaylyn Craig" sheetId="263" r:id="rId4"/>
    <sheet name="Oakley Simmons" sheetId="258" r:id="rId5"/>
    <sheet name="Rylee Dockery" sheetId="260" r:id="rId6"/>
    <sheet name="Samuel Osborne" sheetId="262" r:id="rId7"/>
  </sheets>
  <externalReferences>
    <externalReference r:id="rId8"/>
  </externalReferences>
  <definedNames>
    <definedName name="_xlnm._FilterDatabase" localSheetId="0" hidden="1">'National Youth'!#REF!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63" l="1"/>
  <c r="L4" i="263"/>
  <c r="K4" i="263"/>
  <c r="M4" i="263" l="1"/>
  <c r="O4" i="263" s="1"/>
  <c r="H16" i="1"/>
  <c r="G16" i="1"/>
  <c r="F16" i="1"/>
  <c r="E16" i="1"/>
  <c r="H15" i="1"/>
  <c r="G15" i="1"/>
  <c r="F15" i="1"/>
  <c r="E15" i="1"/>
  <c r="D16" i="1"/>
  <c r="N4" i="262"/>
  <c r="L4" i="262"/>
  <c r="K4" i="262"/>
  <c r="D15" i="1"/>
  <c r="N4" i="261"/>
  <c r="L4" i="261"/>
  <c r="M4" i="261" s="1"/>
  <c r="O4" i="261" s="1"/>
  <c r="K4" i="261"/>
  <c r="M4" i="262" l="1"/>
  <c r="O4" i="262" s="1"/>
  <c r="N7" i="260"/>
  <c r="L7" i="260"/>
  <c r="K7" i="260"/>
  <c r="H7" i="1"/>
  <c r="G7" i="1"/>
  <c r="F7" i="1"/>
  <c r="E7" i="1"/>
  <c r="D7" i="1"/>
  <c r="N4" i="259"/>
  <c r="L4" i="259"/>
  <c r="K4" i="259"/>
  <c r="N6" i="258"/>
  <c r="G14" i="1" s="1"/>
  <c r="L6" i="258"/>
  <c r="K6" i="258"/>
  <c r="D14" i="1" s="1"/>
  <c r="M7" i="260" l="1"/>
  <c r="D23" i="1"/>
  <c r="E6" i="1"/>
  <c r="E23" i="1"/>
  <c r="G6" i="1"/>
  <c r="G23" i="1"/>
  <c r="D6" i="1"/>
  <c r="F6" i="1"/>
  <c r="M4" i="259"/>
  <c r="O4" i="259" s="1"/>
  <c r="M6" i="258"/>
  <c r="O6" i="258" s="1"/>
  <c r="H14" i="1" s="1"/>
  <c r="E14" i="1"/>
  <c r="O7" i="260" l="1"/>
  <c r="F23" i="1"/>
  <c r="F14" i="1"/>
  <c r="H6" i="1" l="1"/>
  <c r="H23" i="1"/>
</calcChain>
</file>

<file path=xl/sharedStrings.xml><?xml version="1.0" encoding="utf-8"?>
<sst xmlns="http://schemas.openxmlformats.org/spreadsheetml/2006/main" count="171" uniqueCount="48">
  <si>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</si>
  <si>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</si>
  <si>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</si>
  <si>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</si>
  <si>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</si>
  <si>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</si>
  <si>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</si>
  <si>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</si>
  <si>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</si>
  <si>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</si>
  <si>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</si>
  <si>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</si>
  <si>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</si>
  <si>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</si>
  <si>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</si>
  <si>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</si>
  <si>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</si>
  <si>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</si>
  <si>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</si>
  <si>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</si>
  <si>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</si>
  <si>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>Outlaw Lite</t>
  </si>
  <si>
    <t>Oakley Simmons</t>
  </si>
  <si>
    <t>Outlaw Lt</t>
  </si>
  <si>
    <t>Prairie Station</t>
  </si>
  <si>
    <t>National Agg + Points</t>
  </si>
  <si>
    <t>Oaklay Simmons</t>
  </si>
  <si>
    <t>ABRA YOUTH OUTLAW LITE RANKING 2024</t>
  </si>
  <si>
    <t>ABRA YOUTH OUTLAW HEAVY RANKING 2024</t>
  </si>
  <si>
    <t>Outlaw Heavy</t>
  </si>
  <si>
    <t xml:space="preserve">*Outlaw Hvy </t>
  </si>
  <si>
    <t>*Cruz Frymier</t>
  </si>
  <si>
    <t>Bristol, VA Indoor</t>
  </si>
  <si>
    <t>Cruz Frymier</t>
  </si>
  <si>
    <t>Kaylyn Craig</t>
  </si>
  <si>
    <t>*Kaylyn Craig</t>
  </si>
  <si>
    <t>ABRA YOUTH UNLIMITED RANKING 2024</t>
  </si>
  <si>
    <t>Unlimited</t>
  </si>
  <si>
    <t>Rylee Dockery</t>
  </si>
  <si>
    <t>Johnathon Ratliff</t>
  </si>
  <si>
    <t>Samuel Osborne</t>
  </si>
  <si>
    <t>*Outlaw Lt</t>
  </si>
  <si>
    <t>*Johnathon Ratliff</t>
  </si>
  <si>
    <t>*Samuel Osborne</t>
  </si>
  <si>
    <t xml:space="preserve">Unlimited </t>
  </si>
  <si>
    <t>*Rylee Dockery</t>
  </si>
  <si>
    <t>Bristol,VA</t>
  </si>
  <si>
    <t xml:space="preserve">*Unlimited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</si>
</sst>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1" applyFill="1"/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0" fillId="0" borderId="0" xfId="0" applyNumberFormat="1"/>
    <xf numFmtId="0" fontId="8" fillId="0" borderId="0" xfId="1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 wrapText="1"/>
      <protection hidden="1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wrapText="1" shrinkToFit="1"/>
    </xf>
    <xf numFmtId="2" fontId="4" fillId="2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23"/>
  <sheetViews>
    <sheetView tabSelected="1" zoomScaleNormal="100" workbookViewId="0"/>
  </sheetViews>
  <sheetFormatPr defaultColWidth="9.28515625" defaultRowHeight="15" x14ac:dyDescent="0.25"/>
  <cols>
    <col min="1" max="1" width="9.28515625" style="13"/>
    <col min="2" max="2" width="17.28515625" style="13" customWidth="1"/>
    <col min="3" max="3" width="19.7109375" style="13" customWidth="1"/>
    <col min="4" max="4" width="15.7109375" style="13" bestFit="1" customWidth="1"/>
    <col min="5" max="5" width="16.28515625" style="13" bestFit="1" customWidth="1"/>
    <col min="6" max="6" width="9.28515625" style="26"/>
    <col min="7" max="7" width="9.28515625" style="13"/>
    <col min="8" max="8" width="16.28515625" style="26" bestFit="1" customWidth="1"/>
    <col min="9" max="16384" width="9.28515625" style="12"/>
  </cols>
  <sheetData>
    <row r="1" spans="1:8" x14ac:dyDescent="0.25">
      <c r="A1" s="11"/>
      <c r="B1" s="11"/>
      <c r="C1" s="11"/>
      <c r="D1" s="11"/>
      <c r="E1" s="11"/>
      <c r="F1" s="25"/>
      <c r="G1" s="11"/>
      <c r="H1" s="25"/>
    </row>
    <row r="2" spans="1:8" ht="28.5" x14ac:dyDescent="0.45">
      <c r="A2" s="29" t="s">
        <v>28</v>
      </c>
      <c r="B2" s="30"/>
      <c r="C2" s="30"/>
      <c r="D2" s="30"/>
      <c r="E2" s="30"/>
      <c r="F2" s="30"/>
      <c r="G2" s="30"/>
      <c r="H2" s="30"/>
    </row>
    <row r="3" spans="1:8" ht="18" x14ac:dyDescent="0.2">
      <c r="A3" s="27" t="s">
        <v>25</v>
      </c>
      <c r="B3" s="28"/>
      <c r="C3" s="28"/>
      <c r="D3" s="28"/>
      <c r="E3" s="28"/>
      <c r="F3" s="28"/>
      <c r="G3" s="28"/>
      <c r="H3" s="28"/>
    </row>
    <row r="4" spans="1:8" ht="27.75" customHeight="1" x14ac:dyDescent="0.25">
      <c r="A4" s="11"/>
      <c r="B4" s="11"/>
      <c r="C4" s="11"/>
      <c r="D4" s="11"/>
      <c r="E4" s="11"/>
      <c r="F4" s="25"/>
      <c r="G4" s="11"/>
      <c r="H4" s="25"/>
    </row>
    <row r="5" spans="1:8" x14ac:dyDescent="0.25">
      <c r="A5" s="13" t="s">
        <v>0</v>
      </c>
      <c r="B5" s="13" t="s">
        <v>1</v>
      </c>
      <c r="C5" s="13" t="s">
        <v>2</v>
      </c>
      <c r="D5" s="13" t="s">
        <v>19</v>
      </c>
      <c r="E5" s="13" t="s">
        <v>16</v>
      </c>
      <c r="F5" s="26" t="s">
        <v>17</v>
      </c>
      <c r="G5" s="13" t="s">
        <v>14</v>
      </c>
      <c r="H5" s="26" t="s">
        <v>18</v>
      </c>
    </row>
    <row r="6" spans="1:8" x14ac:dyDescent="0.25">
      <c r="A6" s="13">
        <v>1</v>
      </c>
      <c r="B6" s="13" t="s">
        <v>29</v>
      </c>
      <c r="C6" s="16" t="s">
        <v>34</v>
      </c>
      <c r="D6" s="14">
        <f>SUM('Rylee Dockery'!K7)</f>
        <v>17</v>
      </c>
      <c r="E6" s="14">
        <f>SUM('Rylee Dockery'!L7)</f>
        <v>3317</v>
      </c>
      <c r="F6" s="14">
        <f>SUM('Rylee Dockery'!M7)</f>
        <v>195.11764705882354</v>
      </c>
      <c r="G6" s="14">
        <f>SUM('Rylee Dockery'!N7)</f>
        <v>25</v>
      </c>
      <c r="H6" s="14">
        <f>SUM('Rylee Dockery'!O7)</f>
        <v>220.11764705882354</v>
      </c>
    </row>
    <row r="7" spans="1:8" ht="13.5" customHeight="1" x14ac:dyDescent="0.25">
      <c r="A7" s="13">
        <v>2</v>
      </c>
      <c r="B7" s="13" t="s">
        <v>29</v>
      </c>
      <c r="C7" s="16" t="s">
        <v>33</v>
      </c>
      <c r="D7" s="14">
        <f>SUM('Cruz Frymier'!K4)</f>
        <v>6</v>
      </c>
      <c r="E7" s="14">
        <f>SUM('Cruz Frymier'!L4)</f>
        <v>1181</v>
      </c>
      <c r="F7" s="14">
        <f>SUM('Cruz Frymier'!M4)</f>
        <v>196.83333333333334</v>
      </c>
      <c r="G7" s="14">
        <f>SUM('Cruz Frymier'!N4)</f>
        <v>16</v>
      </c>
      <c r="H7" s="14">
        <f>SUM('Cruz Frymier'!O4)</f>
        <v>212.83333333333334</v>
      </c>
    </row>
    <row r="9" spans="1:8" x14ac:dyDescent="0.25">
      <c r="A9" s="11"/>
      <c r="B9" s="11"/>
      <c r="C9" s="11"/>
      <c r="D9" s="11"/>
      <c r="E9" s="11"/>
      <c r="F9" s="25"/>
      <c r="G9" s="11"/>
      <c r="H9" s="25"/>
    </row>
    <row r="10" spans="1:8" ht="28.5" x14ac:dyDescent="0.45">
      <c r="A10" s="29" t="s">
        <v>27</v>
      </c>
      <c r="B10" s="30"/>
      <c r="C10" s="30"/>
      <c r="D10" s="30"/>
      <c r="E10" s="30"/>
      <c r="F10" s="30"/>
      <c r="G10" s="30"/>
      <c r="H10" s="30"/>
    </row>
    <row r="11" spans="1:8" ht="18" x14ac:dyDescent="0.2">
      <c r="A11" s="27" t="s">
        <v>25</v>
      </c>
      <c r="B11" s="28"/>
      <c r="C11" s="28"/>
      <c r="D11" s="28"/>
      <c r="E11" s="28"/>
      <c r="F11" s="28"/>
      <c r="G11" s="28"/>
      <c r="H11" s="28"/>
    </row>
    <row r="12" spans="1:8" x14ac:dyDescent="0.25">
      <c r="A12" s="11"/>
      <c r="B12" s="11"/>
      <c r="C12" s="11"/>
      <c r="D12" s="11"/>
      <c r="E12" s="11"/>
      <c r="F12" s="25"/>
      <c r="G12" s="11"/>
      <c r="H12" s="25"/>
    </row>
    <row r="13" spans="1:8" x14ac:dyDescent="0.25">
      <c r="A13" s="13" t="s">
        <v>0</v>
      </c>
      <c r="B13" s="13" t="s">
        <v>1</v>
      </c>
      <c r="C13" s="13" t="s">
        <v>2</v>
      </c>
      <c r="D13" s="13" t="s">
        <v>19</v>
      </c>
      <c r="E13" s="13" t="s">
        <v>16</v>
      </c>
      <c r="F13" s="26" t="s">
        <v>17</v>
      </c>
      <c r="G13" s="13" t="s">
        <v>14</v>
      </c>
      <c r="H13" s="26" t="s">
        <v>18</v>
      </c>
    </row>
    <row r="14" spans="1:8" x14ac:dyDescent="0.25">
      <c r="A14" s="13">
        <v>1</v>
      </c>
      <c r="B14" s="13" t="s">
        <v>21</v>
      </c>
      <c r="C14" s="16" t="s">
        <v>22</v>
      </c>
      <c r="D14" s="14">
        <f>SUM('Oakley Simmons'!K6)</f>
        <v>17</v>
      </c>
      <c r="E14" s="14">
        <f>SUM('Oakley Simmons'!L6)</f>
        <v>3312</v>
      </c>
      <c r="F14" s="26">
        <f>SUM('Oakley Simmons'!M6)</f>
        <v>194.8235294117647</v>
      </c>
      <c r="G14" s="14">
        <f>SUM('Oakley Simmons'!N6)</f>
        <v>25</v>
      </c>
      <c r="H14" s="26">
        <f>SUM('Oakley Simmons'!O6)</f>
        <v>219.8235294117647</v>
      </c>
    </row>
    <row r="15" spans="1:8" x14ac:dyDescent="0.25">
      <c r="A15" s="13">
        <v>2</v>
      </c>
      <c r="B15" s="13" t="s">
        <v>29</v>
      </c>
      <c r="C15" s="16" t="s">
        <v>39</v>
      </c>
      <c r="D15" s="14">
        <f>SUM('Johnathon Ratliff'!K4)</f>
        <v>6</v>
      </c>
      <c r="E15" s="14">
        <f>SUM('Johnathon Ratliff'!L4)</f>
        <v>1108</v>
      </c>
      <c r="F15" s="14">
        <f>SUM('Johnathon Ratliff'!M4)</f>
        <v>184.66666666666666</v>
      </c>
      <c r="G15" s="14">
        <f>SUM('Johnathon Ratliff'!N4)</f>
        <v>12</v>
      </c>
      <c r="H15" s="14">
        <f>SUM('Johnathon Ratliff'!O4)</f>
        <v>196.66666666666666</v>
      </c>
    </row>
    <row r="16" spans="1:8" x14ac:dyDescent="0.25">
      <c r="A16" s="13">
        <v>3</v>
      </c>
      <c r="B16" s="13" t="s">
        <v>29</v>
      </c>
      <c r="C16" s="16" t="s">
        <v>40</v>
      </c>
      <c r="D16" s="14">
        <f>SUM('Samuel Osborne'!K4)</f>
        <v>6</v>
      </c>
      <c r="E16" s="14">
        <f>SUM('Samuel Osborne'!L4)</f>
        <v>1124</v>
      </c>
      <c r="F16" s="14">
        <f>SUM('Samuel Osborne'!M4)</f>
        <v>187.33333333333334</v>
      </c>
      <c r="G16" s="14">
        <f>SUM('Samuel Osborne'!N4)</f>
        <v>30</v>
      </c>
      <c r="H16" s="14">
        <f>SUM('Samuel Osborne'!O4)</f>
        <v>217.33333333333334</v>
      </c>
    </row>
    <row r="18" spans="1:8" x14ac:dyDescent="0.25">
      <c r="A18" s="11"/>
      <c r="B18" s="11"/>
      <c r="C18" s="11"/>
      <c r="D18" s="11"/>
      <c r="E18" s="11"/>
      <c r="F18" s="25"/>
      <c r="G18" s="11"/>
      <c r="H18" s="25"/>
    </row>
    <row r="19" spans="1:8" ht="28.5" x14ac:dyDescent="0.45">
      <c r="A19" s="29" t="s">
        <v>36</v>
      </c>
      <c r="B19" s="30"/>
      <c r="C19" s="30"/>
      <c r="D19" s="30"/>
      <c r="E19" s="30"/>
      <c r="F19" s="30"/>
      <c r="G19" s="30"/>
      <c r="H19" s="30"/>
    </row>
    <row r="20" spans="1:8" ht="18" x14ac:dyDescent="0.2">
      <c r="A20" s="27" t="s">
        <v>25</v>
      </c>
      <c r="B20" s="28"/>
      <c r="C20" s="28"/>
      <c r="D20" s="28"/>
      <c r="E20" s="28"/>
      <c r="F20" s="28"/>
      <c r="G20" s="28"/>
      <c r="H20" s="28"/>
    </row>
    <row r="21" spans="1:8" ht="27.75" customHeight="1" x14ac:dyDescent="0.25">
      <c r="A21" s="11"/>
      <c r="B21" s="11"/>
      <c r="C21" s="11"/>
      <c r="D21" s="11"/>
      <c r="E21" s="11"/>
      <c r="F21" s="25"/>
      <c r="G21" s="11"/>
      <c r="H21" s="25"/>
    </row>
    <row r="22" spans="1:8" x14ac:dyDescent="0.25">
      <c r="A22" s="13" t="s">
        <v>0</v>
      </c>
      <c r="B22" s="13" t="s">
        <v>1</v>
      </c>
      <c r="C22" s="13" t="s">
        <v>2</v>
      </c>
      <c r="D22" s="13" t="s">
        <v>19</v>
      </c>
      <c r="E22" s="13" t="s">
        <v>16</v>
      </c>
      <c r="F22" s="26" t="s">
        <v>17</v>
      </c>
      <c r="G22" s="13" t="s">
        <v>14</v>
      </c>
      <c r="H22" s="26" t="s">
        <v>18</v>
      </c>
    </row>
    <row r="23" spans="1:8" x14ac:dyDescent="0.25">
      <c r="A23" s="13">
        <v>1</v>
      </c>
      <c r="B23" s="13" t="s">
        <v>37</v>
      </c>
      <c r="C23" s="16" t="s">
        <v>38</v>
      </c>
      <c r="D23" s="14">
        <f>SUM('Rylee Dockery'!K7)</f>
        <v>17</v>
      </c>
      <c r="E23" s="14">
        <f>SUM('Rylee Dockery'!L7)</f>
        <v>3317</v>
      </c>
      <c r="F23" s="14">
        <f>SUM('Rylee Dockery'!M7)</f>
        <v>195.11764705882354</v>
      </c>
      <c r="G23" s="14">
        <f>SUM('Rylee Dockery'!N7)</f>
        <v>25</v>
      </c>
      <c r="H23" s="14">
        <f>SUM('Rylee Dockery'!O7)</f>
        <v>220.11764705882354</v>
      </c>
    </row>
  </sheetData>
  <sortState xmlns:xlrd2="http://schemas.microsoft.com/office/spreadsheetml/2017/richdata2" ref="C6:H7">
    <sortCondition descending="1" ref="H6:H7"/>
  </sortState>
  <mergeCells count="6">
    <mergeCell ref="A20:H20"/>
    <mergeCell ref="A10:H10"/>
    <mergeCell ref="A11:H11"/>
    <mergeCell ref="A2:H2"/>
    <mergeCell ref="A3:H3"/>
    <mergeCell ref="A19:H19"/>
  </mergeCells>
  <hyperlinks>
    <hyperlink ref="C14" location="'Oakley Simmons'!A1" display="Oakley Simmons" xr:uid="{C19B0DFA-B70C-4DE5-BB33-EC38DA5A7167}"/>
    <hyperlink ref="C7" location="'Cruz Frymier'!A1" display="Oakley Simmons" xr:uid="{A816D1B0-0AB6-44B6-82D6-D5DE1F163087}"/>
    <hyperlink ref="C6" location="'Kaylyn Craig'!A1" display="Kaylyn Craig" xr:uid="{C4E901A4-5E09-4186-955C-825CB8D1572F}"/>
    <hyperlink ref="C23" location="'Rylee Dockery'!A1" display="Rylee Dockery" xr:uid="{8C3D06CD-72AE-40A2-A8C8-96017C097306}"/>
    <hyperlink ref="C15" location="'Johnathon Ratliff'!A1" display="Johnathon Ratliff" xr:uid="{4E3682F3-CBAA-477A-AABF-6518C2F6852B}"/>
    <hyperlink ref="C16" location="'Samuel Osborne'!A1" display="Samuel Osborne" xr:uid="{8EDF993C-47F5-490A-A9F8-4EB5DCB641F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A599-14A0-4F8B-AB24-D3E1E5A39B17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5"/>
    <col min="15" max="15" width="9.140625" style="15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0" t="s">
        <v>20</v>
      </c>
    </row>
    <row r="2" spans="1:17" x14ac:dyDescent="0.25">
      <c r="A2" s="24" t="s">
        <v>30</v>
      </c>
      <c r="B2" s="17" t="s">
        <v>31</v>
      </c>
      <c r="C2" s="9">
        <v>45633</v>
      </c>
      <c r="D2" s="18" t="s">
        <v>32</v>
      </c>
      <c r="E2" s="23">
        <v>197</v>
      </c>
      <c r="F2" s="23">
        <v>195</v>
      </c>
      <c r="G2" s="23">
        <v>196</v>
      </c>
      <c r="H2" s="23">
        <v>196</v>
      </c>
      <c r="I2" s="23">
        <v>199</v>
      </c>
      <c r="J2" s="23">
        <v>198</v>
      </c>
      <c r="K2" s="19">
        <v>6</v>
      </c>
      <c r="L2" s="19">
        <v>1181</v>
      </c>
      <c r="M2" s="20">
        <v>196.83333333333334</v>
      </c>
      <c r="N2" s="21">
        <v>16</v>
      </c>
      <c r="O2" s="22">
        <v>212.83333333333334</v>
      </c>
    </row>
    <row r="4" spans="1:17" x14ac:dyDescent="0.25">
      <c r="K4" s="7">
        <f>SUM(K2:K3)</f>
        <v>6</v>
      </c>
      <c r="L4" s="7">
        <f>SUM(L2:L3)</f>
        <v>1181</v>
      </c>
      <c r="M4" s="8">
        <f>SUM(L4/K4)</f>
        <v>196.83333333333334</v>
      </c>
      <c r="N4" s="7">
        <f>SUM(N2:N3)</f>
        <v>16</v>
      </c>
      <c r="O4" s="8">
        <f>SUM(M4+N4)</f>
        <v>212.83333333333334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I2:J2 B2:C2" name="Range1_5"/>
    <protectedRange sqref="D2" name="Range1_1_3"/>
    <protectedRange sqref="E2:H2" name="Range1_3_1_1"/>
  </protectedRanges>
  <hyperlinks>
    <hyperlink ref="Q1" location="'National Youth'!A1" display="Back to Ranking" xr:uid="{0128A527-B6FE-4018-A807-3861AEEB99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FACF79-9995-46E2-9324-F077F4EB3DE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CCD8-3E43-40F4-8B8A-16EB7F50199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5"/>
    <col min="15" max="15" width="9.140625" style="15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0" t="s">
        <v>20</v>
      </c>
    </row>
    <row r="2" spans="1:17" x14ac:dyDescent="0.25">
      <c r="A2" s="24" t="s">
        <v>41</v>
      </c>
      <c r="B2" s="17" t="s">
        <v>42</v>
      </c>
      <c r="C2" s="9">
        <v>45633</v>
      </c>
      <c r="D2" s="18" t="s">
        <v>32</v>
      </c>
      <c r="E2" s="23">
        <v>189</v>
      </c>
      <c r="F2" s="23">
        <v>187</v>
      </c>
      <c r="G2" s="23">
        <v>184</v>
      </c>
      <c r="H2" s="23">
        <v>184</v>
      </c>
      <c r="I2" s="23">
        <v>183</v>
      </c>
      <c r="J2" s="23">
        <v>181</v>
      </c>
      <c r="K2" s="19">
        <v>6</v>
      </c>
      <c r="L2" s="19">
        <v>1108</v>
      </c>
      <c r="M2" s="20">
        <v>184.66666666666666</v>
      </c>
      <c r="N2" s="21">
        <v>12</v>
      </c>
      <c r="O2" s="22">
        <v>196.66666666666666</v>
      </c>
    </row>
    <row r="4" spans="1:17" x14ac:dyDescent="0.25">
      <c r="K4" s="7">
        <f>SUM(K2:K3)</f>
        <v>6</v>
      </c>
      <c r="L4" s="7">
        <f>SUM(L2:L3)</f>
        <v>1108</v>
      </c>
      <c r="M4" s="8">
        <f>SUM(L4/K4)</f>
        <v>184.66666666666666</v>
      </c>
      <c r="N4" s="7">
        <f>SUM(N2:N3)</f>
        <v>12</v>
      </c>
      <c r="O4" s="8">
        <f>SUM(M4+N4)</f>
        <v>196.66666666666666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I2:J2 B2:C2" name="Range1_5"/>
    <protectedRange sqref="D2" name="Range1_1_3"/>
    <protectedRange sqref="E2:H2" name="Range1_3_1_1"/>
  </protectedRanges>
  <hyperlinks>
    <hyperlink ref="Q1" location="'National Youth'!A1" display="Back to Ranking" xr:uid="{890A9854-3151-4F2B-B7C6-0F057DFBD92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4F09E7-799F-4334-A170-8062AFC7EF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8DAB-8D71-47AC-AB09-0D94901F232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5"/>
    <col min="15" max="15" width="9.140625" style="15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0" t="s">
        <v>20</v>
      </c>
    </row>
    <row r="2" spans="1:17" x14ac:dyDescent="0.25">
      <c r="A2" s="24" t="s">
        <v>30</v>
      </c>
      <c r="B2" s="17" t="s">
        <v>35</v>
      </c>
      <c r="C2" s="9">
        <v>45633</v>
      </c>
      <c r="D2" s="18" t="s">
        <v>32</v>
      </c>
      <c r="E2" s="23">
        <v>197.001</v>
      </c>
      <c r="F2" s="23">
        <v>199</v>
      </c>
      <c r="G2" s="23">
        <v>197</v>
      </c>
      <c r="H2" s="23">
        <v>198</v>
      </c>
      <c r="I2" s="23">
        <v>198</v>
      </c>
      <c r="J2" s="23">
        <v>197</v>
      </c>
      <c r="K2" s="19">
        <v>6</v>
      </c>
      <c r="L2" s="19">
        <v>1186.001</v>
      </c>
      <c r="M2" s="20">
        <v>197.66683333333333</v>
      </c>
      <c r="N2" s="21">
        <v>26</v>
      </c>
      <c r="O2" s="22">
        <v>223.66683333333333</v>
      </c>
    </row>
    <row r="4" spans="1:17" x14ac:dyDescent="0.25">
      <c r="K4" s="7">
        <f>SUM(K2:K3)</f>
        <v>6</v>
      </c>
      <c r="L4" s="7">
        <f>SUM(L2:L3)</f>
        <v>1186.001</v>
      </c>
      <c r="M4" s="8">
        <f>SUM(L4/K4)</f>
        <v>197.66683333333333</v>
      </c>
      <c r="N4" s="7">
        <f>SUM(N2:N3)</f>
        <v>26</v>
      </c>
      <c r="O4" s="8">
        <f>SUM(M4+N4)</f>
        <v>223.66683333333333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I2:J2 B2:C2" name="Range1_5"/>
    <protectedRange sqref="D2" name="Range1_1_3"/>
    <protectedRange sqref="E2:H2" name="Range1_3_1_1"/>
  </protectedRanges>
  <hyperlinks>
    <hyperlink ref="Q1" location="'National Youth'!A1" display="Back to Ranking" xr:uid="{001A1519-6DF3-4540-BEC7-AE738028212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CA9F28-866E-4296-9AF0-CA1C894721A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59CF9-51BB-46F8-AA0A-6CB3F179C57A}">
  <dimension ref="A1:Q6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5"/>
    <col min="15" max="15" width="9.140625" style="15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0" t="s">
        <v>20</v>
      </c>
    </row>
    <row r="2" spans="1:17" x14ac:dyDescent="0.25">
      <c r="A2" s="24" t="s">
        <v>23</v>
      </c>
      <c r="B2" s="17" t="s">
        <v>26</v>
      </c>
      <c r="C2" s="9">
        <v>45374</v>
      </c>
      <c r="D2" s="18" t="s">
        <v>24</v>
      </c>
      <c r="E2" s="23">
        <v>197</v>
      </c>
      <c r="F2" s="23">
        <v>197</v>
      </c>
      <c r="G2" s="23">
        <v>197</v>
      </c>
      <c r="H2" s="23">
        <v>197</v>
      </c>
      <c r="I2" s="23">
        <v>194</v>
      </c>
      <c r="J2" s="23"/>
      <c r="K2" s="19">
        <v>5</v>
      </c>
      <c r="L2" s="19">
        <v>982</v>
      </c>
      <c r="M2" s="20">
        <v>196.4</v>
      </c>
      <c r="N2" s="21">
        <v>5</v>
      </c>
      <c r="O2" s="22">
        <v>201.4</v>
      </c>
    </row>
    <row r="3" spans="1:17" x14ac:dyDescent="0.25">
      <c r="A3" s="24" t="s">
        <v>23</v>
      </c>
      <c r="B3" s="17" t="s">
        <v>26</v>
      </c>
      <c r="C3" s="9">
        <v>45409</v>
      </c>
      <c r="D3" s="18" t="s">
        <v>24</v>
      </c>
      <c r="E3" s="23">
        <v>191</v>
      </c>
      <c r="F3" s="23">
        <v>198</v>
      </c>
      <c r="G3" s="23">
        <v>196</v>
      </c>
      <c r="H3" s="23">
        <v>199</v>
      </c>
      <c r="I3" s="23">
        <v>194</v>
      </c>
      <c r="J3" s="23">
        <v>194</v>
      </c>
      <c r="K3" s="19">
        <v>6</v>
      </c>
      <c r="L3" s="19">
        <v>1172</v>
      </c>
      <c r="M3" s="20">
        <v>195.33333333333334</v>
      </c>
      <c r="N3" s="21">
        <v>10</v>
      </c>
      <c r="O3" s="22">
        <v>205.33333333333334</v>
      </c>
    </row>
    <row r="4" spans="1:17" x14ac:dyDescent="0.25">
      <c r="A4" s="24" t="s">
        <v>23</v>
      </c>
      <c r="B4" s="17" t="s">
        <v>26</v>
      </c>
      <c r="C4" s="9">
        <v>45563</v>
      </c>
      <c r="D4" s="18" t="s">
        <v>24</v>
      </c>
      <c r="E4" s="23">
        <v>194</v>
      </c>
      <c r="F4" s="23">
        <v>197</v>
      </c>
      <c r="G4" s="23">
        <v>195</v>
      </c>
      <c r="H4" s="23">
        <v>197</v>
      </c>
      <c r="I4" s="23">
        <v>192</v>
      </c>
      <c r="J4" s="23">
        <v>183</v>
      </c>
      <c r="K4" s="19">
        <v>6</v>
      </c>
      <c r="L4" s="19">
        <v>1158</v>
      </c>
      <c r="M4" s="20">
        <v>193</v>
      </c>
      <c r="N4" s="21">
        <v>10</v>
      </c>
      <c r="O4" s="22">
        <v>203</v>
      </c>
    </row>
    <row r="6" spans="1:17" x14ac:dyDescent="0.25">
      <c r="K6" s="7">
        <f>SUM(K2:K5)</f>
        <v>17</v>
      </c>
      <c r="L6" s="7">
        <f>SUM(L2:L5)</f>
        <v>3312</v>
      </c>
      <c r="M6" s="8">
        <f>SUM(L6/K6)</f>
        <v>194.8235294117647</v>
      </c>
      <c r="N6" s="7">
        <f>SUM(N2:N5)</f>
        <v>25</v>
      </c>
      <c r="O6" s="8">
        <f>SUM(M6+N6)</f>
        <v>219.8235294117647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I2:J2 B2:C2" name="Range1_5"/>
    <protectedRange sqref="D2" name="Range1_1_3"/>
    <protectedRange sqref="E2:H2" name="Range1_3_1_1"/>
    <protectedRange sqref="B3:C3 E3:J3" name="Range1_7"/>
    <protectedRange sqref="D3" name="Range1_1_5"/>
    <protectedRange sqref="B4:J4" name="Range1_8_1_3"/>
  </protectedRanges>
  <hyperlinks>
    <hyperlink ref="Q1" location="'National Youth'!A1" display="Back to Ranking" xr:uid="{C3A7FF4E-6E3C-4E90-B563-A140251329A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562EB1-A297-43D8-89B6-8CA96B6184D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7E15-2DE8-4250-9BF9-5641327B4E15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5"/>
    <col min="15" max="15" width="9.140625" style="15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0" t="s">
        <v>20</v>
      </c>
    </row>
    <row r="2" spans="1:17" x14ac:dyDescent="0.25">
      <c r="A2" s="24" t="s">
        <v>44</v>
      </c>
      <c r="B2" s="17" t="s">
        <v>45</v>
      </c>
      <c r="C2" s="9">
        <v>45573</v>
      </c>
      <c r="D2" s="18" t="s">
        <v>46</v>
      </c>
      <c r="E2" s="23">
        <v>198</v>
      </c>
      <c r="F2" s="23">
        <v>197</v>
      </c>
      <c r="G2" s="23">
        <v>197</v>
      </c>
      <c r="H2" s="23"/>
      <c r="I2" s="23"/>
      <c r="J2" s="23"/>
      <c r="K2" s="19">
        <v>3</v>
      </c>
      <c r="L2" s="19">
        <v>592</v>
      </c>
      <c r="M2" s="20">
        <v>197.33333333333334</v>
      </c>
      <c r="N2" s="21">
        <v>5</v>
      </c>
      <c r="O2" s="22">
        <v>202.33333333333334</v>
      </c>
    </row>
    <row r="3" spans="1:17" x14ac:dyDescent="0.25">
      <c r="A3" s="24" t="s">
        <v>47</v>
      </c>
      <c r="B3" s="17" t="s">
        <v>45</v>
      </c>
      <c r="C3" s="9">
        <v>45633</v>
      </c>
      <c r="D3" s="18" t="s">
        <v>32</v>
      </c>
      <c r="E3" s="23">
        <v>192</v>
      </c>
      <c r="F3" s="23">
        <v>197</v>
      </c>
      <c r="G3" s="23">
        <v>192</v>
      </c>
      <c r="H3" s="23">
        <v>196</v>
      </c>
      <c r="I3" s="23">
        <v>199</v>
      </c>
      <c r="J3" s="23">
        <v>190</v>
      </c>
      <c r="K3" s="19">
        <v>6</v>
      </c>
      <c r="L3" s="19">
        <v>1166</v>
      </c>
      <c r="M3" s="20">
        <v>194.33333333333334</v>
      </c>
      <c r="N3" s="21">
        <v>10</v>
      </c>
      <c r="O3" s="22">
        <v>204.33333333333334</v>
      </c>
    </row>
    <row r="4" spans="1:17" x14ac:dyDescent="0.25">
      <c r="A4" s="24" t="s">
        <v>44</v>
      </c>
      <c r="B4" s="17" t="s">
        <v>45</v>
      </c>
      <c r="C4" s="9">
        <v>45636</v>
      </c>
      <c r="D4" s="18" t="s">
        <v>46</v>
      </c>
      <c r="E4" s="23">
        <v>193</v>
      </c>
      <c r="F4" s="23">
        <v>197</v>
      </c>
      <c r="G4" s="23">
        <v>191</v>
      </c>
      <c r="H4" s="23"/>
      <c r="I4" s="23"/>
      <c r="J4" s="23"/>
      <c r="K4" s="19">
        <v>3</v>
      </c>
      <c r="L4" s="19">
        <v>581</v>
      </c>
      <c r="M4" s="20">
        <v>193.66666666666666</v>
      </c>
      <c r="N4" s="21">
        <v>5</v>
      </c>
      <c r="O4" s="22">
        <v>198.66666666666666</v>
      </c>
    </row>
    <row r="5" spans="1:17" x14ac:dyDescent="0.25">
      <c r="A5" s="24" t="s">
        <v>44</v>
      </c>
      <c r="B5" s="17" t="s">
        <v>45</v>
      </c>
      <c r="C5" s="9">
        <v>45647</v>
      </c>
      <c r="D5" s="18" t="s">
        <v>46</v>
      </c>
      <c r="E5" s="23">
        <v>195</v>
      </c>
      <c r="F5" s="23">
        <v>197</v>
      </c>
      <c r="G5" s="23">
        <v>194</v>
      </c>
      <c r="H5" s="23">
        <v>197</v>
      </c>
      <c r="I5" s="23">
        <v>195</v>
      </c>
      <c r="J5" s="23"/>
      <c r="K5" s="19">
        <v>5</v>
      </c>
      <c r="L5" s="19">
        <v>978</v>
      </c>
      <c r="M5" s="20">
        <v>195.6</v>
      </c>
      <c r="N5" s="21">
        <v>5</v>
      </c>
      <c r="O5" s="22">
        <v>200.6</v>
      </c>
    </row>
    <row r="7" spans="1:17" x14ac:dyDescent="0.25">
      <c r="K7" s="7">
        <f>SUM(K2:K6)</f>
        <v>17</v>
      </c>
      <c r="L7" s="7">
        <f>SUM(L2:L6)</f>
        <v>3317</v>
      </c>
      <c r="M7" s="8">
        <f>SUM(L7/K7)</f>
        <v>195.11764705882354</v>
      </c>
      <c r="N7" s="7">
        <f>SUM(N2:N6)</f>
        <v>25</v>
      </c>
      <c r="O7" s="8">
        <f>SUM(M7+N7)</f>
        <v>220.11764705882354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" name="Range1_38_1"/>
    <protectedRange algorithmName="SHA-512" hashValue="ON39YdpmFHfN9f47KpiRvqrKx0V9+erV1CNkpWzYhW/Qyc6aT8rEyCrvauWSYGZK2ia3o7vd3akF07acHAFpOA==" saltValue="yVW9XmDwTqEnmpSGai0KYg==" spinCount="100000" sqref="C2" name="Range1_1_2_7_1_1"/>
    <protectedRange algorithmName="SHA-512" hashValue="ON39YdpmFHfN9f47KpiRvqrKx0V9+erV1CNkpWzYhW/Qyc6aT8rEyCrvauWSYGZK2ia3o7vd3akF07acHAFpOA==" saltValue="yVW9XmDwTqEnmpSGai0KYg==" spinCount="100000" sqref="D2" name="Range1_1_1_2_5_1_1"/>
  </protectedRanges>
  <hyperlinks>
    <hyperlink ref="Q1" location="'National Youth'!A1" display="Back to Ranking" xr:uid="{D5BD9979-A351-4885-ABA9-60D8E8557F5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A83790-AEB3-4907-B94C-83C3610486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62D1-7587-48CA-95D0-9FC2FE6E2A2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5"/>
    <col min="15" max="15" width="9.140625" style="15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0" t="s">
        <v>20</v>
      </c>
    </row>
    <row r="2" spans="1:17" x14ac:dyDescent="0.25">
      <c r="A2" s="24" t="s">
        <v>41</v>
      </c>
      <c r="B2" s="17" t="s">
        <v>43</v>
      </c>
      <c r="C2" s="9">
        <v>45633</v>
      </c>
      <c r="D2" s="18" t="s">
        <v>32</v>
      </c>
      <c r="E2" s="23">
        <v>185</v>
      </c>
      <c r="F2" s="23">
        <v>189</v>
      </c>
      <c r="G2" s="23">
        <v>185</v>
      </c>
      <c r="H2" s="23">
        <v>192</v>
      </c>
      <c r="I2" s="23">
        <v>189</v>
      </c>
      <c r="J2" s="23">
        <v>184</v>
      </c>
      <c r="K2" s="19">
        <v>6</v>
      </c>
      <c r="L2" s="19">
        <v>1124</v>
      </c>
      <c r="M2" s="20">
        <v>187.33333333333334</v>
      </c>
      <c r="N2" s="21">
        <v>30</v>
      </c>
      <c r="O2" s="22">
        <v>217.33333333333334</v>
      </c>
    </row>
    <row r="4" spans="1:17" x14ac:dyDescent="0.25">
      <c r="K4" s="7">
        <f>SUM(K2:K3)</f>
        <v>6</v>
      </c>
      <c r="L4" s="7">
        <f>SUM(L2:L3)</f>
        <v>1124</v>
      </c>
      <c r="M4" s="8">
        <f>SUM(L4/K4)</f>
        <v>187.33333333333334</v>
      </c>
      <c r="N4" s="7">
        <f>SUM(N2:N3)</f>
        <v>30</v>
      </c>
      <c r="O4" s="8">
        <f>SUM(M4+N4)</f>
        <v>217.33333333333334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I2:J2 B2:C2" name="Range1_5"/>
    <protectedRange sqref="D2" name="Range1_1_3"/>
    <protectedRange sqref="E2:H2" name="Range1_3_1_1"/>
  </protectedRanges>
  <hyperlinks>
    <hyperlink ref="Q1" location="'National Youth'!A1" display="Back to Ranking" xr:uid="{B914673D-81D5-4F31-9509-BC03C5A0C3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829614-9CD9-4F5C-A034-CFC1B6C9C5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National Youth</vt:lpstr>
      <vt:lpstr>Cruz Frymier</vt:lpstr>
      <vt:lpstr>Johnathon Ratliff</vt:lpstr>
      <vt:lpstr>Kaylyn Craig</vt:lpstr>
      <vt:lpstr>Oakley Simmons</vt:lpstr>
      <vt:lpstr>Rylee Dockery</vt:lpstr>
      <vt:lpstr>Samuel Osborne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2024-12-22T00:12:41Z</dcterms:modified>
</cp:coreProperties>
</file>