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South Carolina 2024/"/>
    </mc:Choice>
  </mc:AlternateContent>
  <xr:revisionPtr revIDLastSave="51" documentId="13_ncr:1_{34B9059D-D6DE-4F31-A5F8-6CFB65467650}" xr6:coauthVersionLast="47" xr6:coauthVersionMax="47" xr10:uidLastSave="{67DB9B40-AD4D-4940-A162-F37F404B4F92}"/>
  <bookViews>
    <workbookView xWindow="-120" yWindow="-120" windowWidth="29040" windowHeight="15720" xr2:uid="{A35FAFAA-3A44-445C-BAAA-3002DD1ECE94}"/>
  </bookViews>
  <sheets>
    <sheet name="South Carolina 2024" sheetId="1" r:id="rId1"/>
    <sheet name="Bill Shaver" sheetId="175" r:id="rId2"/>
    <sheet name="Billy Hudson" sheetId="168" r:id="rId3"/>
    <sheet name="Bobby Splawn" sheetId="177" r:id="rId4"/>
    <sheet name="Dave Eisenschmied" sheetId="148" r:id="rId5"/>
    <sheet name="David Barney" sheetId="171" r:id="rId6"/>
    <sheet name="Ernie Converse" sheetId="166" r:id="rId7"/>
    <sheet name="Jerry Thompson" sheetId="170" r:id="rId8"/>
    <sheet name="Jim Horner" sheetId="173" r:id="rId9"/>
    <sheet name="John Hovan" sheetId="138" r:id="rId10"/>
    <sheet name="Kevin Sullivan" sheetId="169" r:id="rId11"/>
    <sheet name="Melvin Ferguson" sheetId="167" r:id="rId12"/>
    <sheet name="Peter Wheeler" sheetId="176" r:id="rId13"/>
    <sheet name="Philip Dedmon" sheetId="178" r:id="rId14"/>
    <sheet name="Roger Snider" sheetId="161" r:id="rId15"/>
    <sheet name="Steve Kiemele" sheetId="180" r:id="rId16"/>
    <sheet name="Tim Thomas" sheetId="179" r:id="rId17"/>
    <sheet name="Tony Rogers" sheetId="174" r:id="rId18"/>
    <sheet name="Walter Smith" sheetId="172" r:id="rId19"/>
  </sheets>
  <externalReferences>
    <externalReference r:id="rId20"/>
  </externalReferences>
  <definedNames>
    <definedName name="_xlnm._FilterDatabase" localSheetId="0" hidden="1">'South Carolina 2024'!$C$20:$H$20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H10" i="1"/>
  <c r="G10" i="1"/>
  <c r="F10" i="1"/>
  <c r="E10" i="1"/>
  <c r="D11" i="1"/>
  <c r="N4" i="180"/>
  <c r="L4" i="180"/>
  <c r="M4" i="180" s="1"/>
  <c r="O4" i="180" s="1"/>
  <c r="K4" i="180"/>
  <c r="D10" i="1"/>
  <c r="N4" i="179"/>
  <c r="L4" i="179"/>
  <c r="K4" i="179"/>
  <c r="M4" i="179" s="1"/>
  <c r="O4" i="179" s="1"/>
  <c r="N13" i="178"/>
  <c r="G40" i="1" s="1"/>
  <c r="L13" i="178"/>
  <c r="K13" i="178"/>
  <c r="D40" i="1" s="1"/>
  <c r="N6" i="178"/>
  <c r="G27" i="1" s="1"/>
  <c r="L6" i="178"/>
  <c r="E27" i="1" s="1"/>
  <c r="K6" i="178"/>
  <c r="D27" i="1" s="1"/>
  <c r="N6" i="177"/>
  <c r="G41" i="1" s="1"/>
  <c r="L6" i="177"/>
  <c r="E41" i="1" s="1"/>
  <c r="K6" i="177"/>
  <c r="D41" i="1" s="1"/>
  <c r="N17" i="138"/>
  <c r="G38" i="1" s="1"/>
  <c r="L17" i="138"/>
  <c r="E38" i="1" s="1"/>
  <c r="K17" i="138"/>
  <c r="D38" i="1" s="1"/>
  <c r="N27" i="148"/>
  <c r="G37" i="1" s="1"/>
  <c r="L27" i="148"/>
  <c r="E37" i="1" s="1"/>
  <c r="K27" i="148"/>
  <c r="D37" i="1" s="1"/>
  <c r="H29" i="1"/>
  <c r="G29" i="1"/>
  <c r="G23" i="1"/>
  <c r="F29" i="1"/>
  <c r="E29" i="1"/>
  <c r="N11" i="173"/>
  <c r="M11" i="173"/>
  <c r="O11" i="173" s="1"/>
  <c r="L11" i="173"/>
  <c r="K11" i="173"/>
  <c r="D29" i="1" s="1"/>
  <c r="N8" i="176"/>
  <c r="L8" i="176"/>
  <c r="E23" i="1" s="1"/>
  <c r="K8" i="176"/>
  <c r="D23" i="1" s="1"/>
  <c r="G9" i="1"/>
  <c r="E9" i="1"/>
  <c r="N7" i="175"/>
  <c r="G12" i="1" s="1"/>
  <c r="L7" i="175"/>
  <c r="M7" i="175" s="1"/>
  <c r="F12" i="1" s="1"/>
  <c r="K7" i="175"/>
  <c r="D12" i="1" s="1"/>
  <c r="N5" i="174"/>
  <c r="L5" i="174"/>
  <c r="K5" i="174"/>
  <c r="D9" i="1" s="1"/>
  <c r="G50" i="1"/>
  <c r="D50" i="1"/>
  <c r="N4" i="173"/>
  <c r="L4" i="173"/>
  <c r="E50" i="1" s="1"/>
  <c r="K4" i="173"/>
  <c r="M4" i="173" s="1"/>
  <c r="O4" i="173" s="1"/>
  <c r="H50" i="1" s="1"/>
  <c r="N17" i="148"/>
  <c r="G21" i="1" s="1"/>
  <c r="L17" i="148"/>
  <c r="E21" i="1" s="1"/>
  <c r="K17" i="148"/>
  <c r="D21" i="1" s="1"/>
  <c r="H30" i="1"/>
  <c r="H28" i="1"/>
  <c r="G30" i="1"/>
  <c r="F30" i="1"/>
  <c r="E30" i="1"/>
  <c r="E28" i="1"/>
  <c r="N8" i="172"/>
  <c r="G24" i="1" s="1"/>
  <c r="L8" i="172"/>
  <c r="K8" i="172"/>
  <c r="D24" i="1" s="1"/>
  <c r="D30" i="1"/>
  <c r="N4" i="171"/>
  <c r="L4" i="171"/>
  <c r="K4" i="171"/>
  <c r="D28" i="1"/>
  <c r="N5" i="170"/>
  <c r="G28" i="1" s="1"/>
  <c r="L5" i="170"/>
  <c r="M5" i="170" s="1"/>
  <c r="O5" i="170" s="1"/>
  <c r="K5" i="170"/>
  <c r="D14" i="1"/>
  <c r="N5" i="169"/>
  <c r="G14" i="1" s="1"/>
  <c r="L5" i="169"/>
  <c r="E14" i="1" s="1"/>
  <c r="K5" i="169"/>
  <c r="N10" i="168"/>
  <c r="G7" i="1" s="1"/>
  <c r="L10" i="168"/>
  <c r="E7" i="1" s="1"/>
  <c r="K10" i="168"/>
  <c r="D7" i="1" s="1"/>
  <c r="N10" i="167"/>
  <c r="G6" i="1" s="1"/>
  <c r="L10" i="167"/>
  <c r="K10" i="167"/>
  <c r="D6" i="1" s="1"/>
  <c r="M8" i="172" l="1"/>
  <c r="F24" i="1" s="1"/>
  <c r="E24" i="1"/>
  <c r="F50" i="1"/>
  <c r="M13" i="178"/>
  <c r="E40" i="1"/>
  <c r="M6" i="178"/>
  <c r="M6" i="177"/>
  <c r="F28" i="1"/>
  <c r="M27" i="148"/>
  <c r="M17" i="148"/>
  <c r="E12" i="1"/>
  <c r="M10" i="167"/>
  <c r="O10" i="167" s="1"/>
  <c r="H6" i="1" s="1"/>
  <c r="M17" i="138"/>
  <c r="M8" i="176"/>
  <c r="O7" i="175"/>
  <c r="H12" i="1" s="1"/>
  <c r="M5" i="174"/>
  <c r="M10" i="168"/>
  <c r="F7" i="1" s="1"/>
  <c r="E6" i="1"/>
  <c r="M4" i="171"/>
  <c r="O4" i="171" s="1"/>
  <c r="M5" i="169"/>
  <c r="N11" i="166"/>
  <c r="G48" i="1" s="1"/>
  <c r="L11" i="166"/>
  <c r="E48" i="1" s="1"/>
  <c r="K11" i="166"/>
  <c r="D48" i="1" s="1"/>
  <c r="N10" i="161"/>
  <c r="G22" i="1" s="1"/>
  <c r="L10" i="161"/>
  <c r="E22" i="1" s="1"/>
  <c r="K10" i="161"/>
  <c r="D22" i="1" s="1"/>
  <c r="N6" i="148"/>
  <c r="G13" i="1" s="1"/>
  <c r="L6" i="148"/>
  <c r="E13" i="1" s="1"/>
  <c r="K6" i="148"/>
  <c r="D13" i="1" s="1"/>
  <c r="N8" i="138"/>
  <c r="G25" i="1" s="1"/>
  <c r="L8" i="138"/>
  <c r="E25" i="1" s="1"/>
  <c r="K8" i="138"/>
  <c r="D25" i="1" s="1"/>
  <c r="O8" i="172" l="1"/>
  <c r="H24" i="1" s="1"/>
  <c r="O6" i="178"/>
  <c r="H27" i="1" s="1"/>
  <c r="F27" i="1"/>
  <c r="O13" i="178"/>
  <c r="H40" i="1" s="1"/>
  <c r="F40" i="1"/>
  <c r="O6" i="177"/>
  <c r="H41" i="1" s="1"/>
  <c r="F41" i="1"/>
  <c r="O17" i="138"/>
  <c r="H38" i="1" s="1"/>
  <c r="F38" i="1"/>
  <c r="O8" i="176"/>
  <c r="H23" i="1" s="1"/>
  <c r="F23" i="1"/>
  <c r="O17" i="148"/>
  <c r="H21" i="1" s="1"/>
  <c r="F21" i="1"/>
  <c r="O27" i="148"/>
  <c r="H37" i="1" s="1"/>
  <c r="F37" i="1"/>
  <c r="F6" i="1"/>
  <c r="O5" i="174"/>
  <c r="H9" i="1" s="1"/>
  <c r="F9" i="1"/>
  <c r="O5" i="169"/>
  <c r="H14" i="1" s="1"/>
  <c r="F14" i="1"/>
  <c r="O10" i="168"/>
  <c r="H7" i="1" s="1"/>
  <c r="M11" i="166"/>
  <c r="M10" i="161"/>
  <c r="M6" i="148"/>
  <c r="F13" i="1" s="1"/>
  <c r="M8" i="138"/>
  <c r="F25" i="1" s="1"/>
  <c r="O11" i="166" l="1"/>
  <c r="H48" i="1" s="1"/>
  <c r="F48" i="1"/>
  <c r="O10" i="161"/>
  <c r="H22" i="1" s="1"/>
  <c r="F22" i="1"/>
  <c r="O6" i="148"/>
  <c r="H13" i="1" s="1"/>
  <c r="O8" i="138"/>
  <c r="H25" i="1" s="1"/>
</calcChain>
</file>

<file path=xl/sharedStrings.xml><?xml version="1.0" encoding="utf-8"?>
<sst xmlns="http://schemas.openxmlformats.org/spreadsheetml/2006/main" count="708" uniqueCount="55">
  <si>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</si>
  <si>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</si>
  <si>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</si>
  <si>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</si>
  <si>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</si>
  <si>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</si>
  <si>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</si>
  <si>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</si>
  <si>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</si>
  <si>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</si>
  <si>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</si>
  <si>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</si>
  <si>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</si>
  <si>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</si>
  <si>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</si>
  <si>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</si>
  <si>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</si>
  <si>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</si>
  <si>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</si>
  <si>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</si>
  <si>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Unlimited</t>
  </si>
  <si>
    <t>Back to Ranking</t>
  </si>
  <si>
    <t>Outlaw Lite</t>
  </si>
  <si>
    <t xml:space="preserve"> </t>
  </si>
  <si>
    <t xml:space="preserve"> Outlaw Heavy</t>
  </si>
  <si>
    <t>Dave Eisenschmied</t>
  </si>
  <si>
    <t>Factory</t>
  </si>
  <si>
    <t>Belton, SC</t>
  </si>
  <si>
    <t>John Hovan</t>
  </si>
  <si>
    <t>South Carolina</t>
  </si>
  <si>
    <t>Outlaw Lt</t>
  </si>
  <si>
    <t xml:space="preserve">Outlaw Hvy </t>
  </si>
  <si>
    <t xml:space="preserve">Factory </t>
  </si>
  <si>
    <t>Roger Snider</t>
  </si>
  <si>
    <t>Ernie Converse</t>
  </si>
  <si>
    <t>ABRA OUTLAW HEAVY RANKING 2024</t>
  </si>
  <si>
    <t>ABRA OUTLAW LITE RANKING 2024</t>
  </si>
  <si>
    <t>ABRA UNLIMITED RANKING 2024</t>
  </si>
  <si>
    <t>ABRA FACTORY RANKING 2024</t>
  </si>
  <si>
    <t>Melvin Ferguson</t>
  </si>
  <si>
    <t>Billy Hudson</t>
  </si>
  <si>
    <t>Kevin Sullivan</t>
  </si>
  <si>
    <t>Jerry Thompson</t>
  </si>
  <si>
    <t>David Barney</t>
  </si>
  <si>
    <t>Walter Smith</t>
  </si>
  <si>
    <t>Jim Horner</t>
  </si>
  <si>
    <t>Tony Rogers</t>
  </si>
  <si>
    <t>Bill Shaver</t>
  </si>
  <si>
    <t>Peter Wheeler</t>
  </si>
  <si>
    <t xml:space="preserve">Unlimited </t>
  </si>
  <si>
    <t>Bobby Splawn</t>
  </si>
  <si>
    <t>Pete Wheeler</t>
  </si>
  <si>
    <t>Tim Thomas</t>
  </si>
  <si>
    <t>Steve Kiemele</t>
  </si>
  <si>
    <t>Philip Dedmon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</si>
</sst>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6" fillId="0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1" applyFont="1" applyBorder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 shrinkToFit="1"/>
    </xf>
    <xf numFmtId="0" fontId="10" fillId="0" borderId="0" xfId="1" applyFont="1" applyFill="1" applyAlignment="1">
      <alignment horizontal="center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49" fontId="15" fillId="0" borderId="1" xfId="0" applyNumberFormat="1" applyFont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 wrapText="1" shrinkToFit="1"/>
    </xf>
    <xf numFmtId="0" fontId="10" fillId="3" borderId="0" xfId="1" applyFont="1" applyFill="1" applyBorder="1" applyAlignment="1" applyProtection="1">
      <alignment horizontal="center"/>
      <protection locked="0"/>
    </xf>
    <xf numFmtId="0" fontId="9" fillId="3" borderId="0" xfId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55"/>
  <sheetViews>
    <sheetView tabSelected="1" zoomScale="87" workbookViewId="0"/>
  </sheetViews>
  <sheetFormatPr defaultRowHeight="15" x14ac:dyDescent="0.25"/>
  <cols>
    <col min="1" max="1" width="9.140625" style="9"/>
    <col min="2" max="2" width="16.5703125" style="9" customWidth="1"/>
    <col min="3" max="3" width="22.7109375" style="9" customWidth="1"/>
    <col min="4" max="4" width="15.7109375" style="9" bestFit="1" customWidth="1"/>
    <col min="5" max="5" width="16.140625" style="9" bestFit="1" customWidth="1"/>
    <col min="6" max="6" width="9.140625" style="21"/>
    <col min="7" max="7" width="9.140625" style="9"/>
    <col min="8" max="8" width="16.28515625" style="21" bestFit="1" customWidth="1"/>
  </cols>
  <sheetData>
    <row r="1" spans="1:8" x14ac:dyDescent="0.25">
      <c r="A1" s="11" t="s">
        <v>23</v>
      </c>
      <c r="B1" s="11"/>
      <c r="C1" s="11"/>
      <c r="D1" s="11"/>
      <c r="E1" s="11"/>
      <c r="F1" s="19"/>
      <c r="G1" s="11"/>
      <c r="H1" s="19"/>
    </row>
    <row r="2" spans="1:8" ht="27.75" x14ac:dyDescent="0.4">
      <c r="A2" s="49" t="s">
        <v>35</v>
      </c>
      <c r="B2" s="50"/>
      <c r="C2" s="50"/>
      <c r="D2" s="50"/>
      <c r="E2" s="50"/>
      <c r="F2" s="50"/>
      <c r="G2" s="50"/>
      <c r="H2" s="50"/>
    </row>
    <row r="3" spans="1:8" ht="18" x14ac:dyDescent="0.25">
      <c r="A3" s="47" t="s">
        <v>29</v>
      </c>
      <c r="B3" s="48"/>
      <c r="C3" s="48"/>
      <c r="D3" s="48"/>
      <c r="E3" s="48"/>
      <c r="F3" s="48"/>
      <c r="G3" s="48"/>
      <c r="H3" s="48"/>
    </row>
    <row r="4" spans="1:8" x14ac:dyDescent="0.25">
      <c r="A4" s="11"/>
      <c r="B4" s="11"/>
      <c r="C4" s="11"/>
      <c r="D4" s="11"/>
      <c r="E4" s="11"/>
      <c r="F4" s="19"/>
      <c r="G4" s="11"/>
      <c r="H4" s="19"/>
    </row>
    <row r="5" spans="1:8" ht="15" customHeight="1" x14ac:dyDescent="0.25">
      <c r="A5" s="31" t="s">
        <v>0</v>
      </c>
      <c r="B5" s="31" t="s">
        <v>1</v>
      </c>
      <c r="C5" s="31" t="s">
        <v>2</v>
      </c>
      <c r="D5" s="31" t="s">
        <v>19</v>
      </c>
      <c r="E5" s="31" t="s">
        <v>16</v>
      </c>
      <c r="F5" s="32" t="s">
        <v>17</v>
      </c>
      <c r="G5" s="31" t="s">
        <v>14</v>
      </c>
      <c r="H5" s="32" t="s">
        <v>18</v>
      </c>
    </row>
    <row r="6" spans="1:8" ht="15" customHeight="1" x14ac:dyDescent="0.25">
      <c r="A6" s="31">
        <v>1</v>
      </c>
      <c r="B6" s="35" t="s">
        <v>24</v>
      </c>
      <c r="C6" s="38" t="s">
        <v>39</v>
      </c>
      <c r="D6" s="34">
        <f>SUM('Melvin Ferguson'!K10)</f>
        <v>32</v>
      </c>
      <c r="E6" s="34">
        <f>SUM('Melvin Ferguson'!L10)</f>
        <v>6262.0050000000001</v>
      </c>
      <c r="F6" s="32">
        <f>SUM('Melvin Ferguson'!M10)</f>
        <v>195.68765625</v>
      </c>
      <c r="G6" s="34">
        <f>SUM('Melvin Ferguson'!N10)</f>
        <v>62</v>
      </c>
      <c r="H6" s="32">
        <f>SUM('Melvin Ferguson'!O10)</f>
        <v>257.68765625000003</v>
      </c>
    </row>
    <row r="7" spans="1:8" ht="15" customHeight="1" x14ac:dyDescent="0.25">
      <c r="A7" s="31">
        <v>2</v>
      </c>
      <c r="B7" s="35" t="s">
        <v>24</v>
      </c>
      <c r="C7" s="38" t="s">
        <v>40</v>
      </c>
      <c r="D7" s="34">
        <f>SUM('Billy Hudson'!K10)</f>
        <v>32</v>
      </c>
      <c r="E7" s="34">
        <f>SUM('Billy Hudson'!L10)</f>
        <v>6265.0020000000004</v>
      </c>
      <c r="F7" s="32">
        <f>SUM('Billy Hudson'!M10)</f>
        <v>195.78131250000001</v>
      </c>
      <c r="G7" s="34">
        <f>SUM('Billy Hudson'!N10)</f>
        <v>58</v>
      </c>
      <c r="H7" s="32">
        <f>SUM('Billy Hudson'!O10)</f>
        <v>253.78131250000001</v>
      </c>
    </row>
    <row r="8" spans="1:8" ht="15" customHeight="1" x14ac:dyDescent="0.25">
      <c r="A8" s="40"/>
      <c r="B8" s="44"/>
      <c r="C8" s="45"/>
      <c r="D8" s="42"/>
      <c r="E8" s="42"/>
      <c r="F8" s="43"/>
      <c r="G8" s="42"/>
      <c r="H8" s="43"/>
    </row>
    <row r="9" spans="1:8" ht="15" customHeight="1" x14ac:dyDescent="0.25">
      <c r="A9" s="31">
        <v>3</v>
      </c>
      <c r="B9" s="35" t="s">
        <v>24</v>
      </c>
      <c r="C9" s="38" t="s">
        <v>46</v>
      </c>
      <c r="D9" s="34">
        <f>SUM('Tony Rogers'!K5)</f>
        <v>10</v>
      </c>
      <c r="E9" s="34">
        <f>SUM('Tony Rogers'!L5)</f>
        <v>1968.001</v>
      </c>
      <c r="F9" s="32">
        <f>SUM('Tony Rogers'!M5)</f>
        <v>196.80009999999999</v>
      </c>
      <c r="G9" s="34">
        <f>SUM('Tony Rogers'!N5)</f>
        <v>28</v>
      </c>
      <c r="H9" s="32">
        <f>SUM('Tony Rogers'!O5)</f>
        <v>224.80009999999999</v>
      </c>
    </row>
    <row r="10" spans="1:8" ht="15" customHeight="1" x14ac:dyDescent="0.25">
      <c r="A10" s="31">
        <v>4</v>
      </c>
      <c r="B10" s="35" t="s">
        <v>24</v>
      </c>
      <c r="C10" s="38" t="s">
        <v>52</v>
      </c>
      <c r="D10" s="34">
        <f>SUM('Tim Thomas'!K4)</f>
        <v>6</v>
      </c>
      <c r="E10" s="34">
        <f>SUM('Tim Thomas'!L4)</f>
        <v>1176</v>
      </c>
      <c r="F10" s="32">
        <f>SUM('Tim Thomas'!M4)</f>
        <v>196</v>
      </c>
      <c r="G10" s="34">
        <f>SUM('Tim Thomas'!N4)</f>
        <v>18</v>
      </c>
      <c r="H10" s="32">
        <f>SUM('Tim Thomas'!O4)</f>
        <v>214</v>
      </c>
    </row>
    <row r="11" spans="1:8" ht="15" customHeight="1" x14ac:dyDescent="0.25">
      <c r="A11" s="31">
        <v>5</v>
      </c>
      <c r="B11" s="35" t="s">
        <v>24</v>
      </c>
      <c r="C11" s="38" t="s">
        <v>53</v>
      </c>
      <c r="D11" s="34">
        <f>SUM('Steve Kiemele'!K4)</f>
        <v>6</v>
      </c>
      <c r="E11" s="34">
        <f>SUM('Steve Kiemele'!L4)</f>
        <v>1165.002</v>
      </c>
      <c r="F11" s="32">
        <f>SUM('Steve Kiemele'!M4)</f>
        <v>194.167</v>
      </c>
      <c r="G11" s="34">
        <f>SUM('Steve Kiemele'!N4)</f>
        <v>16</v>
      </c>
      <c r="H11" s="32">
        <f>SUM('Steve Kiemele'!O4)</f>
        <v>210.167</v>
      </c>
    </row>
    <row r="12" spans="1:8" ht="15" customHeight="1" x14ac:dyDescent="0.25">
      <c r="A12" s="31">
        <v>6</v>
      </c>
      <c r="B12" s="35" t="s">
        <v>24</v>
      </c>
      <c r="C12" s="38" t="s">
        <v>47</v>
      </c>
      <c r="D12" s="34">
        <f>SUM('Bill Shaver'!K7)</f>
        <v>18</v>
      </c>
      <c r="E12" s="34">
        <f>SUM('Bill Shaver'!L7)</f>
        <v>3458</v>
      </c>
      <c r="F12" s="32">
        <f>SUM('Bill Shaver'!M7)</f>
        <v>192.11111111111111</v>
      </c>
      <c r="G12" s="34">
        <f>SUM('Bill Shaver'!N7)</f>
        <v>16</v>
      </c>
      <c r="H12" s="32">
        <f>SUM('Bill Shaver'!O7)</f>
        <v>208.11111111111111</v>
      </c>
    </row>
    <row r="13" spans="1:8" ht="15" customHeight="1" x14ac:dyDescent="0.25">
      <c r="A13" s="31">
        <v>7</v>
      </c>
      <c r="B13" s="35" t="s">
        <v>24</v>
      </c>
      <c r="C13" s="38" t="s">
        <v>25</v>
      </c>
      <c r="D13" s="34">
        <f>SUM('Dave Eisenschmied'!K6)</f>
        <v>12</v>
      </c>
      <c r="E13" s="34">
        <f>SUM('Dave Eisenschmied'!L6)</f>
        <v>2343</v>
      </c>
      <c r="F13" s="32">
        <f>SUM('Dave Eisenschmied'!M6)</f>
        <v>195.25</v>
      </c>
      <c r="G13" s="34">
        <f>SUM('Dave Eisenschmied'!N6)</f>
        <v>12</v>
      </c>
      <c r="H13" s="32">
        <f>SUM('Dave Eisenschmied'!O6)</f>
        <v>207.25</v>
      </c>
    </row>
    <row r="14" spans="1:8" ht="15" customHeight="1" x14ac:dyDescent="0.25">
      <c r="A14" s="31">
        <v>8</v>
      </c>
      <c r="B14" s="35" t="s">
        <v>24</v>
      </c>
      <c r="C14" s="38" t="s">
        <v>41</v>
      </c>
      <c r="D14" s="34">
        <f>SUM('Kevin Sullivan'!K5)</f>
        <v>8</v>
      </c>
      <c r="E14" s="34">
        <f>SUM('Kevin Sullivan'!L5)</f>
        <v>1486</v>
      </c>
      <c r="F14" s="32">
        <f>SUM('Kevin Sullivan'!M5)</f>
        <v>185.75</v>
      </c>
      <c r="G14" s="34">
        <f>SUM('Kevin Sullivan'!N5)</f>
        <v>4</v>
      </c>
      <c r="H14" s="32">
        <f>SUM('Kevin Sullivan'!O5)</f>
        <v>189.75</v>
      </c>
    </row>
    <row r="15" spans="1:8" ht="15" customHeight="1" x14ac:dyDescent="0.4">
      <c r="A15" s="12"/>
      <c r="B15" s="12"/>
      <c r="C15" s="12"/>
      <c r="D15" s="12"/>
      <c r="E15" s="12"/>
      <c r="F15" s="20"/>
      <c r="G15" s="12"/>
      <c r="H15" s="20"/>
    </row>
    <row r="16" spans="1:8" x14ac:dyDescent="0.25">
      <c r="A16" s="11"/>
      <c r="B16" s="11"/>
      <c r="C16" s="11"/>
      <c r="D16" s="11"/>
      <c r="E16" s="11"/>
      <c r="F16" s="19"/>
      <c r="G16" s="11"/>
      <c r="H16" s="19"/>
    </row>
    <row r="17" spans="1:8" ht="27.75" x14ac:dyDescent="0.4">
      <c r="A17" s="49" t="s">
        <v>36</v>
      </c>
      <c r="B17" s="50"/>
      <c r="C17" s="50"/>
      <c r="D17" s="50"/>
      <c r="E17" s="50"/>
      <c r="F17" s="50"/>
      <c r="G17" s="50"/>
      <c r="H17" s="50"/>
    </row>
    <row r="18" spans="1:8" ht="18" x14ac:dyDescent="0.25">
      <c r="A18" s="47" t="s">
        <v>29</v>
      </c>
      <c r="B18" s="48"/>
      <c r="C18" s="48"/>
      <c r="D18" s="48"/>
      <c r="E18" s="48"/>
      <c r="F18" s="48"/>
      <c r="G18" s="48"/>
      <c r="H18" s="48"/>
    </row>
    <row r="19" spans="1:8" x14ac:dyDescent="0.25">
      <c r="A19" s="11"/>
      <c r="B19" s="11"/>
      <c r="C19" s="11"/>
      <c r="D19" s="11"/>
      <c r="E19" s="11"/>
      <c r="F19" s="19"/>
      <c r="G19" s="11"/>
      <c r="H19" s="19"/>
    </row>
    <row r="20" spans="1:8" x14ac:dyDescent="0.25">
      <c r="A20" s="31" t="s">
        <v>0</v>
      </c>
      <c r="B20" s="31" t="s">
        <v>1</v>
      </c>
      <c r="C20" s="31" t="s">
        <v>2</v>
      </c>
      <c r="D20" s="31" t="s">
        <v>19</v>
      </c>
      <c r="E20" s="31" t="s">
        <v>16</v>
      </c>
      <c r="F20" s="32" t="s">
        <v>17</v>
      </c>
      <c r="G20" s="31" t="s">
        <v>14</v>
      </c>
      <c r="H20" s="32" t="s">
        <v>18</v>
      </c>
    </row>
    <row r="21" spans="1:8" x14ac:dyDescent="0.25">
      <c r="A21" s="31">
        <v>1</v>
      </c>
      <c r="B21" s="31" t="s">
        <v>22</v>
      </c>
      <c r="C21" s="33" t="s">
        <v>25</v>
      </c>
      <c r="D21" s="34">
        <f>SUM('Dave Eisenschmied'!K17)</f>
        <v>28</v>
      </c>
      <c r="E21" s="34">
        <f>SUM('Dave Eisenschmied'!L17)</f>
        <v>5386</v>
      </c>
      <c r="F21" s="32">
        <f>SUM('Dave Eisenschmied'!M17)</f>
        <v>192.35714285714286</v>
      </c>
      <c r="G21" s="34">
        <f>SUM('Dave Eisenschmied'!N17)</f>
        <v>91</v>
      </c>
      <c r="H21" s="32">
        <f>SUM('Dave Eisenschmied'!O17)</f>
        <v>283.35714285714289</v>
      </c>
    </row>
    <row r="22" spans="1:8" x14ac:dyDescent="0.25">
      <c r="A22" s="31">
        <v>2</v>
      </c>
      <c r="B22" s="31" t="s">
        <v>22</v>
      </c>
      <c r="C22" s="36" t="s">
        <v>33</v>
      </c>
      <c r="D22" s="34">
        <f>SUM('Roger Snider'!K10)</f>
        <v>32</v>
      </c>
      <c r="E22" s="34">
        <f>SUM('Roger Snider'!L10)</f>
        <v>6110.0030000000006</v>
      </c>
      <c r="F22" s="32">
        <f>SUM('Roger Snider'!M10)</f>
        <v>190.93759375000002</v>
      </c>
      <c r="G22" s="34">
        <f>SUM('Roger Snider'!N10)</f>
        <v>81</v>
      </c>
      <c r="H22" s="32">
        <f>SUM('Roger Snider'!O10)</f>
        <v>271.93759375000002</v>
      </c>
    </row>
    <row r="23" spans="1:8" x14ac:dyDescent="0.25">
      <c r="A23" s="31">
        <v>3</v>
      </c>
      <c r="B23" s="31" t="s">
        <v>22</v>
      </c>
      <c r="C23" s="36" t="s">
        <v>48</v>
      </c>
      <c r="D23" s="34">
        <f>SUM('Peter Wheeler'!K8)</f>
        <v>24</v>
      </c>
      <c r="E23" s="34">
        <f>SUM('Peter Wheeler'!L8)</f>
        <v>4428</v>
      </c>
      <c r="F23" s="32">
        <f>SUM('Peter Wheeler'!M8)</f>
        <v>184.5</v>
      </c>
      <c r="G23" s="34">
        <f>SUM('Peter Wheeler'!N8)</f>
        <v>20</v>
      </c>
      <c r="H23" s="32">
        <f>SUM('Peter Wheeler'!O8)</f>
        <v>204.5</v>
      </c>
    </row>
    <row r="24" spans="1:8" x14ac:dyDescent="0.25">
      <c r="A24" s="31">
        <v>5</v>
      </c>
      <c r="B24" s="31" t="s">
        <v>22</v>
      </c>
      <c r="C24" s="36" t="s">
        <v>44</v>
      </c>
      <c r="D24" s="34">
        <f>SUM('Walter Smith'!K8)</f>
        <v>24</v>
      </c>
      <c r="E24" s="34">
        <f>SUM('Walter Smith'!L8)</f>
        <v>4408</v>
      </c>
      <c r="F24" s="32">
        <f>SUM('Walter Smith'!M8)</f>
        <v>183.66666666666666</v>
      </c>
      <c r="G24" s="34">
        <f>SUM('Walter Smith'!N8)</f>
        <v>18</v>
      </c>
      <c r="H24" s="32">
        <f>SUM('Walter Smith'!O8)</f>
        <v>201.66666666666666</v>
      </c>
    </row>
    <row r="25" spans="1:8" x14ac:dyDescent="0.25">
      <c r="A25" s="31">
        <v>7</v>
      </c>
      <c r="B25" s="31" t="s">
        <v>22</v>
      </c>
      <c r="C25" s="36" t="s">
        <v>28</v>
      </c>
      <c r="D25" s="34">
        <f>SUM('John Hovan'!K8)</f>
        <v>24</v>
      </c>
      <c r="E25" s="34">
        <f>SUM('John Hovan'!L8)</f>
        <v>4229</v>
      </c>
      <c r="F25" s="32">
        <f>SUM('John Hovan'!M8)</f>
        <v>176.20833333333334</v>
      </c>
      <c r="G25" s="34">
        <f>SUM('John Hovan'!N8)</f>
        <v>15</v>
      </c>
      <c r="H25" s="32">
        <f>SUM('John Hovan'!O8)</f>
        <v>191.20833333333334</v>
      </c>
    </row>
    <row r="26" spans="1:8" x14ac:dyDescent="0.25">
      <c r="A26" s="40"/>
      <c r="B26" s="40"/>
      <c r="C26" s="41"/>
      <c r="D26" s="42"/>
      <c r="E26" s="42"/>
      <c r="F26" s="43"/>
      <c r="G26" s="42"/>
      <c r="H26" s="43"/>
    </row>
    <row r="27" spans="1:8" x14ac:dyDescent="0.25">
      <c r="A27" s="31">
        <v>4</v>
      </c>
      <c r="B27" s="31" t="s">
        <v>22</v>
      </c>
      <c r="C27" s="36" t="s">
        <v>54</v>
      </c>
      <c r="D27" s="34">
        <f>SUM('Philip Dedmon'!K6)</f>
        <v>12</v>
      </c>
      <c r="E27" s="34">
        <f>SUM('Philip Dedmon'!L6)</f>
        <v>2221</v>
      </c>
      <c r="F27" s="32">
        <f>SUM('Philip Dedmon'!M6)</f>
        <v>185.08333333333334</v>
      </c>
      <c r="G27" s="34">
        <f>SUM('Philip Dedmon'!N6)</f>
        <v>10</v>
      </c>
      <c r="H27" s="32">
        <f>SUM('Philip Dedmon'!O6)</f>
        <v>195.08333333333334</v>
      </c>
    </row>
    <row r="28" spans="1:8" x14ac:dyDescent="0.25">
      <c r="A28" s="31">
        <v>6</v>
      </c>
      <c r="B28" s="31" t="s">
        <v>22</v>
      </c>
      <c r="C28" s="36" t="s">
        <v>42</v>
      </c>
      <c r="D28" s="34">
        <f>SUM('Jerry Thompson'!K5)</f>
        <v>10</v>
      </c>
      <c r="E28" s="34">
        <f>SUM('Jerry Thompson'!L5)</f>
        <v>1854</v>
      </c>
      <c r="F28" s="32">
        <f>SUM('Jerry Thompson'!M5)</f>
        <v>185.4</v>
      </c>
      <c r="G28" s="34">
        <f>SUM('Jerry Thompson'!N5)</f>
        <v>8</v>
      </c>
      <c r="H28" s="32">
        <f>SUM('Jerry Thompson'!O5)</f>
        <v>193.4</v>
      </c>
    </row>
    <row r="29" spans="1:8" x14ac:dyDescent="0.25">
      <c r="A29" s="31">
        <v>8</v>
      </c>
      <c r="B29" s="31" t="s">
        <v>22</v>
      </c>
      <c r="C29" s="36" t="s">
        <v>45</v>
      </c>
      <c r="D29" s="34">
        <f>SUM('Jim Horner'!K11)</f>
        <v>10</v>
      </c>
      <c r="E29" s="34">
        <f>SUM('Jim Horner'!L11)</f>
        <v>1803</v>
      </c>
      <c r="F29" s="32">
        <f>SUM('Jim Horner'!M11)</f>
        <v>180.3</v>
      </c>
      <c r="G29" s="34">
        <f>SUM('Jim Horner'!N11)</f>
        <v>7</v>
      </c>
      <c r="H29" s="32">
        <f>SUM('Jim Horner'!O11)</f>
        <v>187.3</v>
      </c>
    </row>
    <row r="30" spans="1:8" x14ac:dyDescent="0.25">
      <c r="A30" s="31">
        <v>9</v>
      </c>
      <c r="B30" s="31" t="s">
        <v>22</v>
      </c>
      <c r="C30" s="36" t="s">
        <v>43</v>
      </c>
      <c r="D30" s="34">
        <f>SUM('David Barney'!K4)</f>
        <v>4</v>
      </c>
      <c r="E30" s="34">
        <f>SUM('David Barney'!L4)</f>
        <v>717</v>
      </c>
      <c r="F30" s="32">
        <f>SUM('David Barney'!M4)</f>
        <v>179.25</v>
      </c>
      <c r="G30" s="34">
        <f>SUM('David Barney'!N4)</f>
        <v>2</v>
      </c>
      <c r="H30" s="32">
        <f>SUM('David Barney'!O4)</f>
        <v>181.25</v>
      </c>
    </row>
    <row r="31" spans="1:8" ht="15" customHeight="1" x14ac:dyDescent="0.4">
      <c r="A31" s="12"/>
      <c r="B31" s="12"/>
      <c r="C31" s="12"/>
      <c r="D31" s="12"/>
      <c r="E31" s="12"/>
      <c r="F31" s="20"/>
      <c r="G31" s="12"/>
      <c r="H31" s="20"/>
    </row>
    <row r="32" spans="1:8" ht="24" customHeight="1" x14ac:dyDescent="0.25">
      <c r="A32" s="11"/>
      <c r="B32" s="11"/>
      <c r="C32" s="11"/>
      <c r="D32" s="11"/>
      <c r="E32" s="11"/>
      <c r="F32" s="19"/>
      <c r="G32" s="11"/>
      <c r="H32" s="19"/>
    </row>
    <row r="33" spans="1:8" ht="27.75" x14ac:dyDescent="0.4">
      <c r="A33" s="49" t="s">
        <v>37</v>
      </c>
      <c r="B33" s="50"/>
      <c r="C33" s="50"/>
      <c r="D33" s="50"/>
      <c r="E33" s="50"/>
      <c r="F33" s="50"/>
      <c r="G33" s="50"/>
      <c r="H33" s="50"/>
    </row>
    <row r="34" spans="1:8" ht="18" x14ac:dyDescent="0.25">
      <c r="A34" s="47" t="s">
        <v>29</v>
      </c>
      <c r="B34" s="48"/>
      <c r="C34" s="48"/>
      <c r="D34" s="48"/>
      <c r="E34" s="48"/>
      <c r="F34" s="48"/>
      <c r="G34" s="48"/>
      <c r="H34" s="48"/>
    </row>
    <row r="35" spans="1:8" x14ac:dyDescent="0.25">
      <c r="A35" s="11"/>
      <c r="B35" s="11"/>
      <c r="C35" s="11"/>
      <c r="D35" s="11"/>
      <c r="E35" s="11"/>
      <c r="F35" s="19"/>
      <c r="G35" s="11"/>
      <c r="H35" s="19"/>
    </row>
    <row r="36" spans="1:8" x14ac:dyDescent="0.25">
      <c r="A36" s="31" t="s">
        <v>0</v>
      </c>
      <c r="B36" s="31" t="s">
        <v>1</v>
      </c>
      <c r="C36" s="31" t="s">
        <v>2</v>
      </c>
      <c r="D36" s="31" t="s">
        <v>19</v>
      </c>
      <c r="E36" s="31" t="s">
        <v>16</v>
      </c>
      <c r="F36" s="32" t="s">
        <v>17</v>
      </c>
      <c r="G36" s="31" t="s">
        <v>14</v>
      </c>
      <c r="H36" s="32" t="s">
        <v>18</v>
      </c>
    </row>
    <row r="37" spans="1:8" x14ac:dyDescent="0.25">
      <c r="A37" s="31">
        <v>1</v>
      </c>
      <c r="B37" s="31" t="s">
        <v>20</v>
      </c>
      <c r="C37" s="33" t="s">
        <v>25</v>
      </c>
      <c r="D37" s="34">
        <f>SUM('Dave Eisenschmied'!K27)</f>
        <v>24</v>
      </c>
      <c r="E37" s="34">
        <f>SUM('Dave Eisenschmied'!L27)</f>
        <v>4455</v>
      </c>
      <c r="F37" s="32">
        <f>SUM('Dave Eisenschmied'!M27)</f>
        <v>185.625</v>
      </c>
      <c r="G37" s="34">
        <f>SUM('Dave Eisenschmied'!N27)</f>
        <v>75</v>
      </c>
      <c r="H37" s="32">
        <f>SUM('Dave Eisenschmied'!O27)</f>
        <v>260.625</v>
      </c>
    </row>
    <row r="38" spans="1:8" x14ac:dyDescent="0.25">
      <c r="A38" s="31">
        <v>2</v>
      </c>
      <c r="B38" s="31" t="s">
        <v>20</v>
      </c>
      <c r="C38" s="36" t="s">
        <v>28</v>
      </c>
      <c r="D38" s="34">
        <f>SUM('John Hovan'!K17)</f>
        <v>20</v>
      </c>
      <c r="E38" s="34">
        <f>SUM('John Hovan'!L17)</f>
        <v>3500.0010000000002</v>
      </c>
      <c r="F38" s="32">
        <f>SUM('John Hovan'!M17)</f>
        <v>175.00005000000002</v>
      </c>
      <c r="G38" s="34">
        <f>SUM('John Hovan'!N17)</f>
        <v>49</v>
      </c>
      <c r="H38" s="32">
        <f>SUM('John Hovan'!O17)</f>
        <v>224.00005000000002</v>
      </c>
    </row>
    <row r="39" spans="1:8" x14ac:dyDescent="0.25">
      <c r="A39" s="40"/>
      <c r="B39" s="40"/>
      <c r="C39" s="46"/>
      <c r="D39" s="42"/>
      <c r="E39" s="42"/>
      <c r="F39" s="43"/>
      <c r="G39" s="42"/>
      <c r="H39" s="43"/>
    </row>
    <row r="40" spans="1:8" x14ac:dyDescent="0.25">
      <c r="A40" s="31">
        <v>3</v>
      </c>
      <c r="B40" s="31" t="s">
        <v>20</v>
      </c>
      <c r="C40" s="36" t="s">
        <v>54</v>
      </c>
      <c r="D40" s="34">
        <f>SUM('Philip Dedmon'!K13)</f>
        <v>8</v>
      </c>
      <c r="E40" s="34">
        <f>SUM('Philip Dedmon'!L13)</f>
        <v>1453</v>
      </c>
      <c r="F40" s="32">
        <f>SUM('Philip Dedmon'!M13)</f>
        <v>181.625</v>
      </c>
      <c r="G40" s="34">
        <f>SUM('Philip Dedmon'!N13)</f>
        <v>12</v>
      </c>
      <c r="H40" s="32">
        <f>SUM('Philip Dedmon'!O13)</f>
        <v>193.625</v>
      </c>
    </row>
    <row r="41" spans="1:8" x14ac:dyDescent="0.25">
      <c r="A41" s="31">
        <v>4</v>
      </c>
      <c r="B41" s="31" t="s">
        <v>20</v>
      </c>
      <c r="C41" s="38" t="s">
        <v>50</v>
      </c>
      <c r="D41" s="34">
        <f>SUM('Bobby Splawn'!K6)</f>
        <v>14</v>
      </c>
      <c r="E41" s="34">
        <f>SUM('Bobby Splawn'!L6)</f>
        <v>2460</v>
      </c>
      <c r="F41" s="32">
        <f>SUM('Bobby Splawn'!M6)</f>
        <v>175.71428571428572</v>
      </c>
      <c r="G41" s="34">
        <f>SUM('Bobby Splawn'!N6)</f>
        <v>16</v>
      </c>
      <c r="H41" s="32">
        <f>SUM('Bobby Splawn'!O6)</f>
        <v>191.71428571428572</v>
      </c>
    </row>
    <row r="42" spans="1:8" ht="15" customHeight="1" x14ac:dyDescent="0.4">
      <c r="A42" s="12"/>
      <c r="B42" s="12"/>
      <c r="C42" s="12"/>
      <c r="D42" s="12"/>
      <c r="E42" s="12"/>
      <c r="F42" s="20"/>
      <c r="G42" s="12"/>
      <c r="H42" s="20"/>
    </row>
    <row r="43" spans="1:8" x14ac:dyDescent="0.25">
      <c r="A43" s="11"/>
      <c r="B43" s="11"/>
      <c r="C43" s="11"/>
      <c r="D43" s="11"/>
      <c r="E43" s="11"/>
      <c r="F43" s="19"/>
      <c r="G43" s="11"/>
      <c r="H43" s="19"/>
    </row>
    <row r="44" spans="1:8" ht="27.75" x14ac:dyDescent="0.4">
      <c r="A44" s="49" t="s">
        <v>38</v>
      </c>
      <c r="B44" s="50"/>
      <c r="C44" s="50"/>
      <c r="D44" s="50"/>
      <c r="E44" s="50"/>
      <c r="F44" s="50"/>
      <c r="G44" s="50"/>
      <c r="H44" s="50"/>
    </row>
    <row r="45" spans="1:8" ht="18" x14ac:dyDescent="0.25">
      <c r="A45" s="47" t="s">
        <v>29</v>
      </c>
      <c r="B45" s="48"/>
      <c r="C45" s="48"/>
      <c r="D45" s="48"/>
      <c r="E45" s="48"/>
      <c r="F45" s="48"/>
      <c r="G45" s="48"/>
      <c r="H45" s="48"/>
    </row>
    <row r="46" spans="1:8" ht="24.6" customHeight="1" x14ac:dyDescent="0.25">
      <c r="A46" s="11"/>
      <c r="B46" s="11"/>
      <c r="C46" s="11"/>
      <c r="D46" s="11"/>
      <c r="E46" s="11"/>
      <c r="F46" s="19"/>
      <c r="G46" s="11"/>
      <c r="H46" s="19"/>
    </row>
    <row r="47" spans="1:8" x14ac:dyDescent="0.25">
      <c r="A47" s="31" t="s">
        <v>0</v>
      </c>
      <c r="B47" s="31" t="s">
        <v>1</v>
      </c>
      <c r="C47" s="31" t="s">
        <v>2</v>
      </c>
      <c r="D47" s="31" t="s">
        <v>19</v>
      </c>
      <c r="E47" s="31" t="s">
        <v>16</v>
      </c>
      <c r="F47" s="32" t="s">
        <v>17</v>
      </c>
      <c r="G47" s="31" t="s">
        <v>14</v>
      </c>
      <c r="H47" s="32" t="s">
        <v>18</v>
      </c>
    </row>
    <row r="48" spans="1:8" x14ac:dyDescent="0.25">
      <c r="A48" s="31">
        <v>1</v>
      </c>
      <c r="B48" s="31" t="s">
        <v>26</v>
      </c>
      <c r="C48" s="36" t="s">
        <v>34</v>
      </c>
      <c r="D48" s="34">
        <f>SUM('Ernie Converse'!K11)</f>
        <v>36</v>
      </c>
      <c r="E48" s="34">
        <f>SUM('Ernie Converse'!L11)</f>
        <v>6695</v>
      </c>
      <c r="F48" s="32">
        <f>SUM('Ernie Converse'!M11)</f>
        <v>185.97222222222223</v>
      </c>
      <c r="G48" s="34">
        <f>SUM('Ernie Converse'!N11)</f>
        <v>58</v>
      </c>
      <c r="H48" s="32">
        <f>SUM('Ernie Converse'!O11)</f>
        <v>243.97222222222223</v>
      </c>
    </row>
    <row r="49" spans="1:8" x14ac:dyDescent="0.25">
      <c r="A49" s="40"/>
      <c r="B49" s="40"/>
      <c r="C49" s="41"/>
      <c r="D49" s="42"/>
      <c r="E49" s="42"/>
      <c r="F49" s="43"/>
      <c r="G49" s="42"/>
      <c r="H49" s="43"/>
    </row>
    <row r="50" spans="1:8" x14ac:dyDescent="0.25">
      <c r="A50" s="31">
        <v>2</v>
      </c>
      <c r="B50" s="31" t="s">
        <v>26</v>
      </c>
      <c r="C50" s="36" t="s">
        <v>45</v>
      </c>
      <c r="D50" s="34">
        <f>SUM('Jim Horner'!K4)</f>
        <v>4</v>
      </c>
      <c r="E50" s="34">
        <f>SUM('Jim Horner'!L4)</f>
        <v>639</v>
      </c>
      <c r="F50" s="32">
        <f>SUM('Jim Horner'!M4)</f>
        <v>159.75</v>
      </c>
      <c r="G50" s="34">
        <f>SUM('Jim Horner'!N4)</f>
        <v>4</v>
      </c>
      <c r="H50" s="32">
        <f>SUM('Jim Horner'!O4)</f>
        <v>163.75</v>
      </c>
    </row>
    <row r="51" spans="1:8" x14ac:dyDescent="0.25">
      <c r="C51" s="28"/>
      <c r="D51" s="10"/>
      <c r="E51" s="10"/>
      <c r="G51" s="10"/>
    </row>
    <row r="52" spans="1:8" x14ac:dyDescent="0.25">
      <c r="C52" s="27"/>
      <c r="D52" s="10"/>
      <c r="E52" s="10"/>
      <c r="G52" s="10"/>
    </row>
    <row r="53" spans="1:8" x14ac:dyDescent="0.25">
      <c r="C53" s="29"/>
      <c r="D53" s="10"/>
      <c r="E53" s="10"/>
      <c r="G53" s="10"/>
    </row>
    <row r="54" spans="1:8" x14ac:dyDescent="0.25">
      <c r="C54" s="28"/>
      <c r="D54" s="10"/>
      <c r="E54" s="10"/>
      <c r="G54" s="10"/>
    </row>
    <row r="55" spans="1:8" x14ac:dyDescent="0.25">
      <c r="C55" s="30"/>
      <c r="D55" s="10"/>
      <c r="E55" s="10"/>
      <c r="G55" s="10"/>
    </row>
  </sheetData>
  <protectedRanges>
    <protectedRange algorithmName="SHA-512" hashValue="ON39YdpmFHfN9f47KpiRvqrKx0V9+erV1CNkpWzYhW/Qyc6aT8rEyCrvauWSYGZK2ia3o7vd3akF07acHAFpOA==" saltValue="yVW9XmDwTqEnmpSGai0KYg==" spinCount="100000" sqref="C52" name="Range1_6_2"/>
    <protectedRange algorithmName="SHA-512" hashValue="ON39YdpmFHfN9f47KpiRvqrKx0V9+erV1CNkpWzYhW/Qyc6aT8rEyCrvauWSYGZK2ia3o7vd3akF07acHAFpOA==" saltValue="yVW9XmDwTqEnmpSGai0KYg==" spinCount="100000" sqref="C48:C50 C39 C29:C30 C22:C24 C26:C27 C37" name="Range1_6_1_1"/>
  </protectedRanges>
  <sortState xmlns:xlrd2="http://schemas.microsoft.com/office/spreadsheetml/2017/richdata2" ref="C28:H30">
    <sortCondition descending="1" ref="H27:H30"/>
  </sortState>
  <mergeCells count="8">
    <mergeCell ref="A45:H45"/>
    <mergeCell ref="A33:H33"/>
    <mergeCell ref="A44:H44"/>
    <mergeCell ref="A2:H2"/>
    <mergeCell ref="A3:H3"/>
    <mergeCell ref="A17:H17"/>
    <mergeCell ref="A18:H18"/>
    <mergeCell ref="A34:H34"/>
  </mergeCells>
  <hyperlinks>
    <hyperlink ref="C22" location="'Roger Snider'!A1" display="Roger Snider" xr:uid="{B3BBE34B-A744-491F-86EC-87FD48A316A2}"/>
    <hyperlink ref="C48" location="'Ernie Converse'!A1" display="Ernie Converse" xr:uid="{9157F16A-3DA0-4391-A9F2-3BA57C8B0B1D}"/>
    <hyperlink ref="C13" location="'Dave Eisenschmied'!A1" display="Dave Eisenschmied" xr:uid="{F5457FAC-21FF-4E40-AC5E-BF02C647C8DE}"/>
    <hyperlink ref="C6" location="'Melvin Ferguson'!A1" display="Melvin Ferguson" xr:uid="{CD0A0A32-7FE0-4539-B747-1B169A9E4679}"/>
    <hyperlink ref="C7" location="'Billy Hudson'!A1" display="Billy Hudson" xr:uid="{EF539D8C-BF4C-408D-BB0C-17535068F30E}"/>
    <hyperlink ref="C14" location="'Kevin Sullivan'!A1" display="Kevin Sullivan" xr:uid="{CC4CD1BB-6B17-4A78-9D65-749B9A77356E}"/>
    <hyperlink ref="C28" location="'Jerry Thompson'!A1" display="Jerry Thompson" xr:uid="{28C526C2-FDBC-4ACB-8D18-AD567F66FC2C}"/>
    <hyperlink ref="C30" location="'David Barney'!A1" display="David Barney" xr:uid="{80BE70EE-E1CE-492F-BF24-28CA60CA131F}"/>
    <hyperlink ref="C21" location="'Dave Eisenschmied'!A1" display="Dave Eisenschmied" xr:uid="{3B3AE246-D360-42B5-9D90-C21241DAD667}"/>
    <hyperlink ref="C50" location="'Jim Horner'!A1" display="Jim Horner" xr:uid="{7400E516-ED70-417B-8FB1-A0410CADD7A0}"/>
    <hyperlink ref="C9" location="'Tony Rogers'!A1" display="Tony Rogers" xr:uid="{258847AE-C439-499D-8734-48EB6F8AFFD6}"/>
    <hyperlink ref="C12" location="'Bill Shaver'!A1" display="Bill Shaver" xr:uid="{4E940FAE-F0E0-499F-B9D9-3DD9DE341DF5}"/>
    <hyperlink ref="C23" location="'Peter Wheeler'!A1" display="Peter Wheeler" xr:uid="{57572CAD-1DF6-4446-9479-15AB443C8558}"/>
    <hyperlink ref="C29" location="'Jim Horner'!A1" display="Jim Horner" xr:uid="{B7508AA7-8A46-419D-96AD-581ECDCF382F}"/>
    <hyperlink ref="C37" location="'Dave Eisenschmied'!A1" display="Dave Eisenschmied" xr:uid="{603DD32A-94E1-435A-87FE-F6FF33FB9D38}"/>
    <hyperlink ref="C38" location="'John Hovan'!A1" display="John Hovan" xr:uid="{37E0725B-F8B1-436F-AD06-9350F1BAD233}"/>
    <hyperlink ref="C41" location="'Bobby Splawn'!A1" display="Bobby Splawn" xr:uid="{D6F148FB-A12E-4A38-B396-E5B0FEC89062}"/>
    <hyperlink ref="C27" location="'Philip Dedmon'!A1" display="Philip Dedmon" xr:uid="{AA4EE162-4CC0-4925-B34B-FD091FF3F447}"/>
    <hyperlink ref="C40" location="'Philip Dedmon'!A1" display="Philip Dedmon" xr:uid="{F76951C1-5EDE-4441-98DC-98836C0A268A}"/>
    <hyperlink ref="C10" location="'Tim Thomas'!A1" display="Tim Thomas" xr:uid="{19225627-BAC6-46B8-B5E8-C33F69D6A0A7}"/>
    <hyperlink ref="C11" location="'Steve Kiemele'!A1" display="Steve Kiemele" xr:uid="{46D47ADC-32A1-483B-B23C-BEE7C0065071}"/>
    <hyperlink ref="C24" location="'Walter Smith'!A1" display="Walter Smith" xr:uid="{C5771D4B-E363-445B-BB8D-8A1B4A380F33}"/>
    <hyperlink ref="C25" location="'John Hovan'!A1" display="John Hovan" xr:uid="{A0E47CCB-AFAD-408D-8094-9CC93F2B3E8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EBF61-09AE-4B4E-BD02-E276FE462D44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47</v>
      </c>
      <c r="C2" s="16">
        <v>45417</v>
      </c>
      <c r="D2" s="17" t="s">
        <v>27</v>
      </c>
      <c r="E2" s="18">
        <v>194</v>
      </c>
      <c r="F2" s="18">
        <v>194</v>
      </c>
      <c r="G2" s="18">
        <v>197</v>
      </c>
      <c r="H2" s="18">
        <v>195</v>
      </c>
      <c r="I2" s="18"/>
      <c r="J2" s="18"/>
      <c r="K2" s="22">
        <v>4</v>
      </c>
      <c r="L2" s="22">
        <v>780</v>
      </c>
      <c r="M2" s="23">
        <v>195</v>
      </c>
      <c r="N2" s="24">
        <v>2</v>
      </c>
      <c r="O2" s="25">
        <v>197</v>
      </c>
    </row>
    <row r="3" spans="1:17" x14ac:dyDescent="0.25">
      <c r="A3" s="14" t="s">
        <v>31</v>
      </c>
      <c r="B3" s="15" t="s">
        <v>47</v>
      </c>
      <c r="C3" s="16">
        <v>45444</v>
      </c>
      <c r="D3" s="17" t="s">
        <v>27</v>
      </c>
      <c r="E3" s="18">
        <v>195</v>
      </c>
      <c r="F3" s="18">
        <v>194</v>
      </c>
      <c r="G3" s="18">
        <v>194</v>
      </c>
      <c r="H3" s="18">
        <v>158</v>
      </c>
      <c r="I3" s="18">
        <v>195</v>
      </c>
      <c r="J3" s="18">
        <v>197</v>
      </c>
      <c r="K3" s="22">
        <v>6</v>
      </c>
      <c r="L3" s="22">
        <v>1133</v>
      </c>
      <c r="M3" s="23">
        <v>188.83333333333334</v>
      </c>
      <c r="N3" s="24">
        <v>4</v>
      </c>
      <c r="O3" s="25">
        <v>192.83333333333334</v>
      </c>
    </row>
    <row r="4" spans="1:17" x14ac:dyDescent="0.25">
      <c r="A4" s="14" t="s">
        <v>31</v>
      </c>
      <c r="B4" s="15" t="s">
        <v>47</v>
      </c>
      <c r="C4" s="16">
        <v>45507</v>
      </c>
      <c r="D4" s="17" t="s">
        <v>27</v>
      </c>
      <c r="E4" s="18">
        <v>190</v>
      </c>
      <c r="F4" s="18">
        <v>192</v>
      </c>
      <c r="G4" s="18">
        <v>197</v>
      </c>
      <c r="H4" s="18">
        <v>194</v>
      </c>
      <c r="I4" s="18"/>
      <c r="J4" s="18"/>
      <c r="K4" s="22">
        <v>4</v>
      </c>
      <c r="L4" s="22">
        <v>773</v>
      </c>
      <c r="M4" s="23">
        <v>193.25</v>
      </c>
      <c r="N4" s="24">
        <v>7</v>
      </c>
      <c r="O4" s="25">
        <v>200.25</v>
      </c>
    </row>
    <row r="5" spans="1:17" x14ac:dyDescent="0.25">
      <c r="A5" s="14" t="s">
        <v>31</v>
      </c>
      <c r="B5" s="15" t="s">
        <v>47</v>
      </c>
      <c r="C5" s="16">
        <v>45598</v>
      </c>
      <c r="D5" s="17" t="s">
        <v>27</v>
      </c>
      <c r="E5" s="18">
        <v>196</v>
      </c>
      <c r="F5" s="18">
        <v>192</v>
      </c>
      <c r="G5" s="18">
        <v>194</v>
      </c>
      <c r="H5" s="18">
        <v>190</v>
      </c>
      <c r="I5" s="18"/>
      <c r="J5" s="18"/>
      <c r="K5" s="22">
        <v>4</v>
      </c>
      <c r="L5" s="22">
        <v>772</v>
      </c>
      <c r="M5" s="23">
        <v>193</v>
      </c>
      <c r="N5" s="24">
        <v>3</v>
      </c>
      <c r="O5" s="25">
        <v>196</v>
      </c>
    </row>
    <row r="7" spans="1:17" x14ac:dyDescent="0.25">
      <c r="K7" s="8">
        <f>SUM(K2:K6)</f>
        <v>18</v>
      </c>
      <c r="L7" s="8">
        <f>SUM(L2:L6)</f>
        <v>3458</v>
      </c>
      <c r="M7" s="7">
        <f>SUM(L7/K7)</f>
        <v>192.11111111111111</v>
      </c>
      <c r="N7" s="8">
        <f>SUM(N2:N6)</f>
        <v>16</v>
      </c>
      <c r="O7" s="13">
        <f>SUM(M7+N7)</f>
        <v>208.11111111111111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3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2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B4:C4" name="Range1_3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J4" name="Range1_3_3"/>
    <protectedRange algorithmName="SHA-512" hashValue="ON39YdpmFHfN9f47KpiRvqrKx0V9+erV1CNkpWzYhW/Qyc6aT8rEyCrvauWSYGZK2ia3o7vd3akF07acHAFpOA==" saltValue="yVW9XmDwTqEnmpSGai0KYg==" spinCount="100000" sqref="B5:C5" name="Range1_22"/>
    <protectedRange algorithmName="SHA-512" hashValue="ON39YdpmFHfN9f47KpiRvqrKx0V9+erV1CNkpWzYhW/Qyc6aT8rEyCrvauWSYGZK2ia3o7vd3akF07acHAFpOA==" saltValue="yVW9XmDwTqEnmpSGai0KYg==" spinCount="100000" sqref="D5" name="Range1_1_20"/>
    <protectedRange algorithmName="SHA-512" hashValue="ON39YdpmFHfN9f47KpiRvqrKx0V9+erV1CNkpWzYhW/Qyc6aT8rEyCrvauWSYGZK2ia3o7vd3akF07acHAFpOA==" saltValue="yVW9XmDwTqEnmpSGai0KYg==" spinCount="100000" sqref="E5:J5" name="Range1_3_5"/>
  </protectedRanges>
  <hyperlinks>
    <hyperlink ref="Q1" location="'South Carolina 2024'!A1" display="Back to Ranking" xr:uid="{BF8FA9CC-80A9-4E6A-85FC-80DCF56E13A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9E1758-C661-4E7D-AC1B-003B5C1E1A2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2659-38EE-4C9E-A0F6-8AC5AF202506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40</v>
      </c>
      <c r="C2" s="16">
        <v>45388</v>
      </c>
      <c r="D2" s="17" t="s">
        <v>27</v>
      </c>
      <c r="E2" s="18">
        <v>196</v>
      </c>
      <c r="F2" s="18">
        <v>198</v>
      </c>
      <c r="G2" s="18">
        <v>191</v>
      </c>
      <c r="H2" s="18">
        <v>197</v>
      </c>
      <c r="I2" s="18"/>
      <c r="J2" s="18"/>
      <c r="K2" s="22">
        <v>4</v>
      </c>
      <c r="L2" s="22">
        <v>782</v>
      </c>
      <c r="M2" s="23">
        <v>195.5</v>
      </c>
      <c r="N2" s="24">
        <v>6</v>
      </c>
      <c r="O2" s="25">
        <v>201.5</v>
      </c>
    </row>
    <row r="3" spans="1:17" x14ac:dyDescent="0.25">
      <c r="A3" s="14" t="s">
        <v>31</v>
      </c>
      <c r="B3" s="15" t="s">
        <v>40</v>
      </c>
      <c r="C3" s="16">
        <v>45417</v>
      </c>
      <c r="D3" s="17" t="s">
        <v>27</v>
      </c>
      <c r="E3" s="18">
        <v>196.001</v>
      </c>
      <c r="F3" s="18">
        <v>195</v>
      </c>
      <c r="G3" s="18">
        <v>195</v>
      </c>
      <c r="H3" s="18">
        <v>195</v>
      </c>
      <c r="I3" s="18"/>
      <c r="J3" s="18"/>
      <c r="K3" s="22">
        <v>4</v>
      </c>
      <c r="L3" s="22">
        <v>781.00099999999998</v>
      </c>
      <c r="M3" s="23">
        <v>195.25024999999999</v>
      </c>
      <c r="N3" s="24">
        <v>5</v>
      </c>
      <c r="O3" s="25">
        <v>200.25024999999999</v>
      </c>
    </row>
    <row r="4" spans="1:17" x14ac:dyDescent="0.25">
      <c r="A4" s="14" t="s">
        <v>31</v>
      </c>
      <c r="B4" s="15" t="s">
        <v>40</v>
      </c>
      <c r="C4" s="16">
        <v>45444</v>
      </c>
      <c r="D4" s="17" t="s">
        <v>27</v>
      </c>
      <c r="E4" s="18">
        <v>192</v>
      </c>
      <c r="F4" s="18">
        <v>196</v>
      </c>
      <c r="G4" s="18">
        <v>197.001</v>
      </c>
      <c r="H4" s="18">
        <v>198</v>
      </c>
      <c r="I4" s="18">
        <v>196</v>
      </c>
      <c r="J4" s="18">
        <v>194</v>
      </c>
      <c r="K4" s="22">
        <v>6</v>
      </c>
      <c r="L4" s="22">
        <v>1173.001</v>
      </c>
      <c r="M4" s="23">
        <v>195.50016666666667</v>
      </c>
      <c r="N4" s="24">
        <v>14</v>
      </c>
      <c r="O4" s="25">
        <v>209.50016666666667</v>
      </c>
    </row>
    <row r="5" spans="1:17" x14ac:dyDescent="0.25">
      <c r="A5" s="14" t="s">
        <v>31</v>
      </c>
      <c r="B5" s="15" t="s">
        <v>40</v>
      </c>
      <c r="C5" s="16">
        <v>45479</v>
      </c>
      <c r="D5" s="17" t="s">
        <v>27</v>
      </c>
      <c r="E5" s="18">
        <v>198</v>
      </c>
      <c r="F5" s="18">
        <v>196</v>
      </c>
      <c r="G5" s="18">
        <v>198</v>
      </c>
      <c r="H5" s="18">
        <v>197</v>
      </c>
      <c r="I5" s="18"/>
      <c r="J5" s="18"/>
      <c r="K5" s="22">
        <v>4</v>
      </c>
      <c r="L5" s="22">
        <v>789</v>
      </c>
      <c r="M5" s="23">
        <v>197.25</v>
      </c>
      <c r="N5" s="24">
        <v>11</v>
      </c>
      <c r="O5" s="25">
        <v>208.25</v>
      </c>
    </row>
    <row r="6" spans="1:17" x14ac:dyDescent="0.25">
      <c r="A6" s="14" t="s">
        <v>31</v>
      </c>
      <c r="B6" s="15" t="s">
        <v>40</v>
      </c>
      <c r="C6" s="16">
        <v>45507</v>
      </c>
      <c r="D6" s="17" t="s">
        <v>27</v>
      </c>
      <c r="E6" s="18">
        <v>199</v>
      </c>
      <c r="F6" s="18">
        <v>197</v>
      </c>
      <c r="G6" s="18">
        <v>196</v>
      </c>
      <c r="H6" s="18">
        <v>191</v>
      </c>
      <c r="I6" s="18"/>
      <c r="J6" s="18"/>
      <c r="K6" s="22">
        <v>4</v>
      </c>
      <c r="L6" s="22">
        <v>783</v>
      </c>
      <c r="M6" s="23">
        <v>195.75</v>
      </c>
      <c r="N6" s="24">
        <v>7</v>
      </c>
      <c r="O6" s="25">
        <v>202.75</v>
      </c>
    </row>
    <row r="7" spans="1:17" x14ac:dyDescent="0.25">
      <c r="A7" s="14" t="s">
        <v>31</v>
      </c>
      <c r="B7" s="15" t="s">
        <v>40</v>
      </c>
      <c r="C7" s="16">
        <v>45542</v>
      </c>
      <c r="D7" s="17" t="s">
        <v>27</v>
      </c>
      <c r="E7" s="18">
        <v>196</v>
      </c>
      <c r="F7" s="18">
        <v>192</v>
      </c>
      <c r="G7" s="18">
        <v>197</v>
      </c>
      <c r="H7" s="18">
        <v>194</v>
      </c>
      <c r="I7" s="18">
        <v>195</v>
      </c>
      <c r="J7" s="18">
        <v>196</v>
      </c>
      <c r="K7" s="22">
        <v>6</v>
      </c>
      <c r="L7" s="22">
        <v>1170</v>
      </c>
      <c r="M7" s="23">
        <v>195</v>
      </c>
      <c r="N7" s="24">
        <v>6</v>
      </c>
      <c r="O7" s="25">
        <v>201</v>
      </c>
    </row>
    <row r="8" spans="1:17" x14ac:dyDescent="0.25">
      <c r="A8" s="14" t="s">
        <v>31</v>
      </c>
      <c r="B8" s="15" t="s">
        <v>40</v>
      </c>
      <c r="C8" s="16">
        <v>45598</v>
      </c>
      <c r="D8" s="17" t="s">
        <v>27</v>
      </c>
      <c r="E8" s="18">
        <v>196</v>
      </c>
      <c r="F8" s="18">
        <v>196</v>
      </c>
      <c r="G8" s="18">
        <v>197</v>
      </c>
      <c r="H8" s="18">
        <v>198</v>
      </c>
      <c r="I8" s="18"/>
      <c r="J8" s="18"/>
      <c r="K8" s="22">
        <v>4</v>
      </c>
      <c r="L8" s="22">
        <v>787</v>
      </c>
      <c r="M8" s="23">
        <v>196.75</v>
      </c>
      <c r="N8" s="24">
        <v>9</v>
      </c>
      <c r="O8" s="25">
        <v>205.75</v>
      </c>
    </row>
    <row r="10" spans="1:17" x14ac:dyDescent="0.25">
      <c r="K10" s="8">
        <f>SUM(K2:K9)</f>
        <v>32</v>
      </c>
      <c r="L10" s="8">
        <f>SUM(L2:L9)</f>
        <v>6265.0020000000004</v>
      </c>
      <c r="M10" s="7">
        <f>SUM(L10/K10)</f>
        <v>195.78131250000001</v>
      </c>
      <c r="N10" s="8">
        <f>SUM(N2:N9)</f>
        <v>58</v>
      </c>
      <c r="O10" s="13">
        <f>SUM(M10+N10)</f>
        <v>253.78131250000001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B4:C4" name="Range1_1_3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1_1"/>
    <protectedRange algorithmName="SHA-512" hashValue="ON39YdpmFHfN9f47KpiRvqrKx0V9+erV1CNkpWzYhW/Qyc6aT8rEyCrvauWSYGZK2ia3o7vd3akF07acHAFpOA==" saltValue="yVW9XmDwTqEnmpSGai0KYg==" spinCount="100000" sqref="B5:C5" name="Range1_10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E5:J5" name="Range1_3_2"/>
    <protectedRange algorithmName="SHA-512" hashValue="ON39YdpmFHfN9f47KpiRvqrKx0V9+erV1CNkpWzYhW/Qyc6aT8rEyCrvauWSYGZK2ia3o7vd3akF07acHAFpOA==" saltValue="yVW9XmDwTqEnmpSGai0KYg==" spinCount="100000" sqref="B6:C6" name="Range1_3_3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E6:J6" name="Range1_3_3_1"/>
    <protectedRange algorithmName="SHA-512" hashValue="ON39YdpmFHfN9f47KpiRvqrKx0V9+erV1CNkpWzYhW/Qyc6aT8rEyCrvauWSYGZK2ia3o7vd3akF07acHAFpOA==" saltValue="yVW9XmDwTqEnmpSGai0KYg==" spinCount="100000" sqref="B7:C7" name="Range1_17"/>
    <protectedRange algorithmName="SHA-512" hashValue="ON39YdpmFHfN9f47KpiRvqrKx0V9+erV1CNkpWzYhW/Qyc6aT8rEyCrvauWSYGZK2ia3o7vd3akF07acHAFpOA==" saltValue="yVW9XmDwTqEnmpSGai0KYg==" spinCount="100000" sqref="D7" name="Range1_1_16"/>
    <protectedRange algorithmName="SHA-512" hashValue="ON39YdpmFHfN9f47KpiRvqrKx0V9+erV1CNkpWzYhW/Qyc6aT8rEyCrvauWSYGZK2ia3o7vd3akF07acHAFpOA==" saltValue="yVW9XmDwTqEnmpSGai0KYg==" spinCount="100000" sqref="E7:J7" name="Range1_3_4"/>
    <protectedRange algorithmName="SHA-512" hashValue="ON39YdpmFHfN9f47KpiRvqrKx0V9+erV1CNkpWzYhW/Qyc6aT8rEyCrvauWSYGZK2ia3o7vd3akF07acHAFpOA==" saltValue="yVW9XmDwTqEnmpSGai0KYg==" spinCount="100000" sqref="B8:C8" name="Range1_22"/>
    <protectedRange algorithmName="SHA-512" hashValue="ON39YdpmFHfN9f47KpiRvqrKx0V9+erV1CNkpWzYhW/Qyc6aT8rEyCrvauWSYGZK2ia3o7vd3akF07acHAFpOA==" saltValue="yVW9XmDwTqEnmpSGai0KYg==" spinCount="100000" sqref="D8" name="Range1_1_20"/>
    <protectedRange algorithmName="SHA-512" hashValue="ON39YdpmFHfN9f47KpiRvqrKx0V9+erV1CNkpWzYhW/Qyc6aT8rEyCrvauWSYGZK2ia3o7vd3akF07acHAFpOA==" saltValue="yVW9XmDwTqEnmpSGai0KYg==" spinCount="100000" sqref="E8:J8" name="Range1_3_5"/>
  </protectedRanges>
  <hyperlinks>
    <hyperlink ref="Q1" location="'South Carolina 2024'!A1" display="Back to Ranking" xr:uid="{B7DA68C8-AB38-4CB6-B90F-9870598124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79F98-01EF-4790-B443-B4C717CF88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F87E-CAFB-4DA0-B52C-7FAB17DB0CB5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49</v>
      </c>
      <c r="B2" s="15" t="s">
        <v>50</v>
      </c>
      <c r="C2" s="16">
        <v>45444</v>
      </c>
      <c r="D2" s="39" t="s">
        <v>27</v>
      </c>
      <c r="E2" s="18">
        <v>174</v>
      </c>
      <c r="F2" s="18">
        <v>179</v>
      </c>
      <c r="G2" s="18">
        <v>169</v>
      </c>
      <c r="H2" s="18">
        <v>185</v>
      </c>
      <c r="I2" s="18">
        <v>172</v>
      </c>
      <c r="J2" s="18">
        <v>175</v>
      </c>
      <c r="K2" s="22">
        <v>6</v>
      </c>
      <c r="L2" s="22">
        <v>1054</v>
      </c>
      <c r="M2" s="23">
        <v>175.66666666666666</v>
      </c>
      <c r="N2" s="24">
        <v>10</v>
      </c>
      <c r="O2" s="25">
        <v>185.66666666666666</v>
      </c>
    </row>
    <row r="3" spans="1:17" x14ac:dyDescent="0.25">
      <c r="A3" s="14" t="s">
        <v>49</v>
      </c>
      <c r="B3" s="15" t="s">
        <v>50</v>
      </c>
      <c r="C3" s="16">
        <v>45479</v>
      </c>
      <c r="D3" s="39" t="s">
        <v>27</v>
      </c>
      <c r="E3" s="18">
        <v>176</v>
      </c>
      <c r="F3" s="18">
        <v>171</v>
      </c>
      <c r="G3" s="18">
        <v>169</v>
      </c>
      <c r="H3" s="18">
        <v>172</v>
      </c>
      <c r="I3" s="18"/>
      <c r="J3" s="18"/>
      <c r="K3" s="22">
        <v>4</v>
      </c>
      <c r="L3" s="22">
        <v>688</v>
      </c>
      <c r="M3" s="23">
        <v>172</v>
      </c>
      <c r="N3" s="24">
        <v>3</v>
      </c>
      <c r="O3" s="25">
        <v>175</v>
      </c>
    </row>
    <row r="4" spans="1:17" x14ac:dyDescent="0.25">
      <c r="A4" s="14" t="s">
        <v>49</v>
      </c>
      <c r="B4" s="15" t="s">
        <v>50</v>
      </c>
      <c r="C4" s="16">
        <v>45507</v>
      </c>
      <c r="D4" s="39" t="s">
        <v>27</v>
      </c>
      <c r="E4" s="18">
        <v>183</v>
      </c>
      <c r="F4" s="18">
        <v>179</v>
      </c>
      <c r="G4" s="18">
        <v>175</v>
      </c>
      <c r="H4" s="18">
        <v>181</v>
      </c>
      <c r="I4" s="18"/>
      <c r="J4" s="18"/>
      <c r="K4" s="22">
        <v>4</v>
      </c>
      <c r="L4" s="22">
        <v>718</v>
      </c>
      <c r="M4" s="23">
        <v>179.5</v>
      </c>
      <c r="N4" s="24">
        <v>3</v>
      </c>
      <c r="O4" s="25">
        <v>182.5</v>
      </c>
    </row>
    <row r="6" spans="1:17" x14ac:dyDescent="0.25">
      <c r="K6" s="8">
        <f>SUM(K2:K5)</f>
        <v>14</v>
      </c>
      <c r="L6" s="8">
        <f>SUM(L2:L5)</f>
        <v>2460</v>
      </c>
      <c r="M6" s="7">
        <f>SUM(L6/K6)</f>
        <v>175.71428571428572</v>
      </c>
      <c r="N6" s="8">
        <f>SUM(N2:N5)</f>
        <v>16</v>
      </c>
      <c r="O6" s="13">
        <f>SUM(M6+N6)</f>
        <v>191.71428571428572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6_2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3:J3 B3:C3" name="Range1_12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C4" name="Range1_3"/>
    <protectedRange algorithmName="SHA-512" hashValue="ON39YdpmFHfN9f47KpiRvqrKx0V9+erV1CNkpWzYhW/Qyc6aT8rEyCrvauWSYGZK2ia3o7vd3akF07acHAFpOA==" saltValue="yVW9XmDwTqEnmpSGai0KYg==" spinCount="100000" sqref="E4:J4 B4" name="Range1_14"/>
    <protectedRange algorithmName="SHA-512" hashValue="ON39YdpmFHfN9f47KpiRvqrKx0V9+erV1CNkpWzYhW/Qyc6aT8rEyCrvauWSYGZK2ia3o7vd3akF07acHAFpOA==" saltValue="yVW9XmDwTqEnmpSGai0KYg==" spinCount="100000" sqref="D4" name="Range1_1_14"/>
  </protectedRanges>
  <hyperlinks>
    <hyperlink ref="Q1" location="'South Carolina 2024'!A1" display="Back to Ranking" xr:uid="{A69A6940-B948-4069-AD1B-EF425493B2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90138D-593C-46E6-9E4B-34F8561214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7CD8-5C03-44A8-85EA-CAD0C34A1A95}">
  <dimension ref="A1:Q2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25</v>
      </c>
      <c r="C2" s="16">
        <v>45353</v>
      </c>
      <c r="D2" s="17" t="s">
        <v>27</v>
      </c>
      <c r="E2" s="18">
        <v>197</v>
      </c>
      <c r="F2" s="18">
        <v>196</v>
      </c>
      <c r="G2" s="18">
        <v>198</v>
      </c>
      <c r="H2" s="18">
        <v>197</v>
      </c>
      <c r="I2" s="18"/>
      <c r="J2" s="18"/>
      <c r="K2" s="22">
        <v>4</v>
      </c>
      <c r="L2" s="22">
        <v>788</v>
      </c>
      <c r="M2" s="23">
        <v>197</v>
      </c>
      <c r="N2" s="24">
        <v>5</v>
      </c>
      <c r="O2" s="25">
        <v>202</v>
      </c>
    </row>
    <row r="3" spans="1:17" x14ac:dyDescent="0.25">
      <c r="A3" s="14" t="s">
        <v>31</v>
      </c>
      <c r="B3" s="15" t="s">
        <v>25</v>
      </c>
      <c r="C3" s="16">
        <v>45388</v>
      </c>
      <c r="D3" s="17" t="s">
        <v>27</v>
      </c>
      <c r="E3" s="18">
        <v>195</v>
      </c>
      <c r="F3" s="18">
        <v>192</v>
      </c>
      <c r="G3" s="18">
        <v>196</v>
      </c>
      <c r="H3" s="18">
        <v>195</v>
      </c>
      <c r="I3" s="18"/>
      <c r="J3" s="18"/>
      <c r="K3" s="22">
        <v>4</v>
      </c>
      <c r="L3" s="22">
        <v>778</v>
      </c>
      <c r="M3" s="23">
        <v>194.5</v>
      </c>
      <c r="N3" s="24">
        <v>5</v>
      </c>
      <c r="O3" s="25">
        <v>199.5</v>
      </c>
    </row>
    <row r="4" spans="1:17" x14ac:dyDescent="0.25">
      <c r="A4" s="14" t="s">
        <v>31</v>
      </c>
      <c r="B4" s="15" t="s">
        <v>25</v>
      </c>
      <c r="C4" s="16">
        <v>45417</v>
      </c>
      <c r="D4" s="17" t="s">
        <v>27</v>
      </c>
      <c r="E4" s="18">
        <v>195</v>
      </c>
      <c r="F4" s="18">
        <v>195</v>
      </c>
      <c r="G4" s="18">
        <v>193</v>
      </c>
      <c r="H4" s="18">
        <v>194</v>
      </c>
      <c r="I4" s="18"/>
      <c r="J4" s="18"/>
      <c r="K4" s="22">
        <v>4</v>
      </c>
      <c r="L4" s="22">
        <v>777</v>
      </c>
      <c r="M4" s="23">
        <v>194.25</v>
      </c>
      <c r="N4" s="24">
        <v>2</v>
      </c>
      <c r="O4" s="25">
        <v>196.25</v>
      </c>
    </row>
    <row r="6" spans="1:17" x14ac:dyDescent="0.25">
      <c r="K6" s="8">
        <f>SUM(K2:K5)</f>
        <v>12</v>
      </c>
      <c r="L6" s="8">
        <f>SUM(L2:L5)</f>
        <v>2343</v>
      </c>
      <c r="M6" s="7">
        <f>SUM(L6/K6)</f>
        <v>195.25</v>
      </c>
      <c r="N6" s="8">
        <f>SUM(N2:N5)</f>
        <v>12</v>
      </c>
      <c r="O6" s="13">
        <f>SUM(M6+N6)</f>
        <v>207.25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4" t="s">
        <v>30</v>
      </c>
      <c r="B10" s="15" t="s">
        <v>25</v>
      </c>
      <c r="C10" s="16">
        <v>45353</v>
      </c>
      <c r="D10" s="17" t="s">
        <v>27</v>
      </c>
      <c r="E10" s="18">
        <v>192</v>
      </c>
      <c r="F10" s="18">
        <v>191</v>
      </c>
      <c r="G10" s="18">
        <v>179</v>
      </c>
      <c r="H10" s="18">
        <v>188</v>
      </c>
      <c r="I10" s="18"/>
      <c r="J10" s="18"/>
      <c r="K10" s="22">
        <v>4</v>
      </c>
      <c r="L10" s="22">
        <v>750</v>
      </c>
      <c r="M10" s="23">
        <v>187.5</v>
      </c>
      <c r="N10" s="24">
        <v>8</v>
      </c>
      <c r="O10" s="25">
        <v>195.5</v>
      </c>
    </row>
    <row r="11" spans="1:17" x14ac:dyDescent="0.25">
      <c r="A11" s="14" t="s">
        <v>30</v>
      </c>
      <c r="B11" s="15" t="s">
        <v>25</v>
      </c>
      <c r="C11" s="16">
        <v>45444</v>
      </c>
      <c r="D11" s="17" t="s">
        <v>27</v>
      </c>
      <c r="E11" s="18">
        <v>190</v>
      </c>
      <c r="F11" s="18">
        <v>193</v>
      </c>
      <c r="G11" s="18">
        <v>185</v>
      </c>
      <c r="H11" s="18">
        <v>183</v>
      </c>
      <c r="I11" s="18">
        <v>190</v>
      </c>
      <c r="J11" s="18">
        <v>193</v>
      </c>
      <c r="K11" s="22">
        <v>6</v>
      </c>
      <c r="L11" s="22">
        <v>1134</v>
      </c>
      <c r="M11" s="23">
        <v>189</v>
      </c>
      <c r="N11" s="24">
        <v>20</v>
      </c>
      <c r="O11" s="25">
        <v>209</v>
      </c>
    </row>
    <row r="12" spans="1:17" x14ac:dyDescent="0.25">
      <c r="A12" s="14" t="s">
        <v>30</v>
      </c>
      <c r="B12" s="15" t="s">
        <v>25</v>
      </c>
      <c r="C12" s="16">
        <v>45479</v>
      </c>
      <c r="D12" s="17" t="s">
        <v>27</v>
      </c>
      <c r="E12" s="18">
        <v>196</v>
      </c>
      <c r="F12" s="18">
        <v>195</v>
      </c>
      <c r="G12" s="18">
        <v>191</v>
      </c>
      <c r="H12" s="18">
        <v>193</v>
      </c>
      <c r="I12" s="18"/>
      <c r="J12" s="18"/>
      <c r="K12" s="22">
        <v>4</v>
      </c>
      <c r="L12" s="22">
        <v>775</v>
      </c>
      <c r="M12" s="23">
        <v>193.75</v>
      </c>
      <c r="N12" s="24">
        <v>11</v>
      </c>
      <c r="O12" s="25">
        <v>204.75</v>
      </c>
    </row>
    <row r="13" spans="1:17" x14ac:dyDescent="0.25">
      <c r="A13" s="14" t="s">
        <v>30</v>
      </c>
      <c r="B13" s="15" t="s">
        <v>25</v>
      </c>
      <c r="C13" s="16">
        <v>45507</v>
      </c>
      <c r="D13" s="17" t="s">
        <v>27</v>
      </c>
      <c r="E13" s="18">
        <v>196</v>
      </c>
      <c r="F13" s="18">
        <v>196</v>
      </c>
      <c r="G13" s="18">
        <v>192</v>
      </c>
      <c r="H13" s="18">
        <v>190</v>
      </c>
      <c r="I13" s="18"/>
      <c r="J13" s="18"/>
      <c r="K13" s="22">
        <v>4</v>
      </c>
      <c r="L13" s="22">
        <v>774</v>
      </c>
      <c r="M13" s="23">
        <v>193.5</v>
      </c>
      <c r="N13" s="24">
        <v>13</v>
      </c>
      <c r="O13" s="25">
        <v>206.5</v>
      </c>
    </row>
    <row r="14" spans="1:17" x14ac:dyDescent="0.25">
      <c r="A14" s="14" t="s">
        <v>30</v>
      </c>
      <c r="B14" s="15" t="s">
        <v>25</v>
      </c>
      <c r="C14" s="16">
        <v>45542</v>
      </c>
      <c r="D14" s="17" t="s">
        <v>27</v>
      </c>
      <c r="E14" s="18">
        <v>198</v>
      </c>
      <c r="F14" s="18">
        <v>193</v>
      </c>
      <c r="G14" s="18">
        <v>195</v>
      </c>
      <c r="H14" s="18">
        <v>197</v>
      </c>
      <c r="I14" s="18">
        <v>193</v>
      </c>
      <c r="J14" s="18">
        <v>194</v>
      </c>
      <c r="K14" s="22">
        <v>6</v>
      </c>
      <c r="L14" s="22">
        <v>1170</v>
      </c>
      <c r="M14" s="23">
        <v>195</v>
      </c>
      <c r="N14" s="24">
        <v>26</v>
      </c>
      <c r="O14" s="25">
        <v>221</v>
      </c>
    </row>
    <row r="15" spans="1:17" x14ac:dyDescent="0.25">
      <c r="A15" s="14" t="s">
        <v>30</v>
      </c>
      <c r="B15" s="15" t="s">
        <v>25</v>
      </c>
      <c r="C15" s="16">
        <v>45598</v>
      </c>
      <c r="D15" s="17" t="s">
        <v>27</v>
      </c>
      <c r="E15" s="18">
        <v>198</v>
      </c>
      <c r="F15" s="18">
        <v>195</v>
      </c>
      <c r="G15" s="18">
        <v>193</v>
      </c>
      <c r="H15" s="18">
        <v>197</v>
      </c>
      <c r="I15" s="18"/>
      <c r="J15" s="18"/>
      <c r="K15" s="22">
        <v>4</v>
      </c>
      <c r="L15" s="22">
        <v>783</v>
      </c>
      <c r="M15" s="23">
        <v>195.75</v>
      </c>
      <c r="N15" s="24">
        <v>13</v>
      </c>
      <c r="O15" s="25">
        <v>208.75</v>
      </c>
    </row>
    <row r="17" spans="1:15" x14ac:dyDescent="0.25">
      <c r="K17" s="8">
        <f>SUM(K10:K16)</f>
        <v>28</v>
      </c>
      <c r="L17" s="8">
        <f>SUM(L10:L16)</f>
        <v>5386</v>
      </c>
      <c r="M17" s="7">
        <f>SUM(L17/K17)</f>
        <v>192.35714285714286</v>
      </c>
      <c r="N17" s="8">
        <f>SUM(N10:N16)</f>
        <v>91</v>
      </c>
      <c r="O17" s="13">
        <f>SUM(M17+N17)</f>
        <v>283.35714285714289</v>
      </c>
    </row>
    <row r="20" spans="1:15" ht="30" x14ac:dyDescent="0.25">
      <c r="A20" s="1" t="s">
        <v>1</v>
      </c>
      <c r="B20" s="2" t="s">
        <v>2</v>
      </c>
      <c r="C20" s="2" t="s">
        <v>3</v>
      </c>
      <c r="D20" s="3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3" t="s">
        <v>12</v>
      </c>
      <c r="M20" s="5" t="s">
        <v>13</v>
      </c>
      <c r="N20" s="2" t="s">
        <v>14</v>
      </c>
      <c r="O20" s="6" t="s">
        <v>15</v>
      </c>
    </row>
    <row r="21" spans="1:15" x14ac:dyDescent="0.25">
      <c r="A21" s="14" t="s">
        <v>49</v>
      </c>
      <c r="B21" s="15" t="s">
        <v>25</v>
      </c>
      <c r="C21" s="16">
        <v>45417</v>
      </c>
      <c r="D21" s="39" t="s">
        <v>27</v>
      </c>
      <c r="E21" s="18">
        <v>187</v>
      </c>
      <c r="F21" s="18">
        <v>184</v>
      </c>
      <c r="G21" s="18">
        <v>184</v>
      </c>
      <c r="H21" s="18">
        <v>187</v>
      </c>
      <c r="I21" s="18"/>
      <c r="J21" s="18"/>
      <c r="K21" s="22">
        <v>4</v>
      </c>
      <c r="L21" s="22">
        <v>742</v>
      </c>
      <c r="M21" s="23">
        <v>185.5</v>
      </c>
      <c r="N21" s="24">
        <v>11</v>
      </c>
      <c r="O21" s="25">
        <v>196.5</v>
      </c>
    </row>
    <row r="22" spans="1:15" x14ac:dyDescent="0.25">
      <c r="A22" s="14" t="s">
        <v>49</v>
      </c>
      <c r="B22" s="15" t="s">
        <v>25</v>
      </c>
      <c r="C22" s="16">
        <v>45444</v>
      </c>
      <c r="D22" s="39" t="s">
        <v>27</v>
      </c>
      <c r="E22" s="18">
        <v>183</v>
      </c>
      <c r="F22" s="18">
        <v>179</v>
      </c>
      <c r="G22" s="18">
        <v>182</v>
      </c>
      <c r="H22" s="18">
        <v>180</v>
      </c>
      <c r="I22" s="18">
        <v>181</v>
      </c>
      <c r="J22" s="18">
        <v>184</v>
      </c>
      <c r="K22" s="22">
        <v>6</v>
      </c>
      <c r="L22" s="22">
        <v>1089</v>
      </c>
      <c r="M22" s="23">
        <v>181.5</v>
      </c>
      <c r="N22" s="24">
        <v>8</v>
      </c>
      <c r="O22" s="25">
        <v>189.5</v>
      </c>
    </row>
    <row r="23" spans="1:15" x14ac:dyDescent="0.25">
      <c r="A23" s="14" t="s">
        <v>49</v>
      </c>
      <c r="B23" s="15" t="s">
        <v>25</v>
      </c>
      <c r="C23" s="16">
        <v>45479</v>
      </c>
      <c r="D23" s="39" t="s">
        <v>27</v>
      </c>
      <c r="E23" s="18">
        <v>186</v>
      </c>
      <c r="F23" s="18">
        <v>186</v>
      </c>
      <c r="G23" s="18">
        <v>190</v>
      </c>
      <c r="H23" s="18">
        <v>183</v>
      </c>
      <c r="I23" s="18"/>
      <c r="J23" s="18"/>
      <c r="K23" s="22">
        <v>4</v>
      </c>
      <c r="L23" s="22">
        <v>745</v>
      </c>
      <c r="M23" s="23">
        <v>186.25</v>
      </c>
      <c r="N23" s="24">
        <v>13</v>
      </c>
      <c r="O23" s="25">
        <v>199.25</v>
      </c>
    </row>
    <row r="24" spans="1:15" x14ac:dyDescent="0.25">
      <c r="A24" s="14" t="s">
        <v>49</v>
      </c>
      <c r="B24" s="15" t="s">
        <v>25</v>
      </c>
      <c r="C24" s="16">
        <v>45507</v>
      </c>
      <c r="D24" s="39" t="s">
        <v>27</v>
      </c>
      <c r="E24" s="18">
        <v>189</v>
      </c>
      <c r="F24" s="18">
        <v>183</v>
      </c>
      <c r="G24" s="18">
        <v>191</v>
      </c>
      <c r="H24" s="18">
        <v>185</v>
      </c>
      <c r="I24" s="18"/>
      <c r="J24" s="18"/>
      <c r="K24" s="22">
        <v>4</v>
      </c>
      <c r="L24" s="22">
        <v>748</v>
      </c>
      <c r="M24" s="23">
        <v>187</v>
      </c>
      <c r="N24" s="24">
        <v>9</v>
      </c>
      <c r="O24" s="25">
        <v>196</v>
      </c>
    </row>
    <row r="25" spans="1:15" x14ac:dyDescent="0.25">
      <c r="A25" s="14" t="s">
        <v>49</v>
      </c>
      <c r="B25" s="15" t="s">
        <v>25</v>
      </c>
      <c r="C25" s="16">
        <v>45542</v>
      </c>
      <c r="D25" s="39" t="s">
        <v>27</v>
      </c>
      <c r="E25" s="18">
        <v>192</v>
      </c>
      <c r="F25" s="18">
        <v>190</v>
      </c>
      <c r="G25" s="18">
        <v>186</v>
      </c>
      <c r="H25" s="18">
        <v>183</v>
      </c>
      <c r="I25" s="18">
        <v>189</v>
      </c>
      <c r="J25" s="18">
        <v>191</v>
      </c>
      <c r="K25" s="22">
        <v>6</v>
      </c>
      <c r="L25" s="22">
        <v>1131</v>
      </c>
      <c r="M25" s="23">
        <v>188.5</v>
      </c>
      <c r="N25" s="24">
        <v>34</v>
      </c>
      <c r="O25" s="25">
        <v>222.5</v>
      </c>
    </row>
    <row r="27" spans="1:15" x14ac:dyDescent="0.25">
      <c r="K27" s="8">
        <f>SUM(K21:K26)</f>
        <v>24</v>
      </c>
      <c r="L27" s="8">
        <f>SUM(L21:L26)</f>
        <v>4455</v>
      </c>
      <c r="M27" s="7">
        <f>SUM(L27/K27)</f>
        <v>185.625</v>
      </c>
      <c r="N27" s="8">
        <f>SUM(N21:N26)</f>
        <v>75</v>
      </c>
      <c r="O27" s="13">
        <f>SUM(M27+N27)</f>
        <v>260.625</v>
      </c>
    </row>
  </sheetData>
  <protectedRanges>
    <protectedRange algorithmName="SHA-512" hashValue="ON39YdpmFHfN9f47KpiRvqrKx0V9+erV1CNkpWzYhW/Qyc6aT8rEyCrvauWSYGZK2ia3o7vd3akF07acHAFpOA==" saltValue="yVW9XmDwTqEnmpSGai0KYg==" spinCount="100000" sqref="B1 B9 B20" name="Range1_2"/>
    <protectedRange algorithmName="SHA-512" hashValue="ON39YdpmFHfN9f47KpiRvqrKx0V9+erV1CNkpWzYhW/Qyc6aT8rEyCrvauWSYGZK2ia3o7vd3akF07acHAFpOA==" saltValue="yVW9XmDwTqEnmpSGai0KYg==" spinCount="100000" sqref="B10:C10" name="Range1_4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B3:C3" name="Range1_1_3"/>
    <protectedRange algorithmName="SHA-512" hashValue="ON39YdpmFHfN9f47KpiRvqrKx0V9+erV1CNkpWzYhW/Qyc6aT8rEyCrvauWSYGZK2ia3o7vd3akF07acHAFpOA==" saltValue="yVW9XmDwTqEnmpSGai0KYg==" spinCount="100000" sqref="E3:J3" name="Range1_3_2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E21:J21 B21:C21" name="Range1_5"/>
    <protectedRange algorithmName="SHA-512" hashValue="ON39YdpmFHfN9f47KpiRvqrKx0V9+erV1CNkpWzYhW/Qyc6aT8rEyCrvauWSYGZK2ia3o7vd3akF07acHAFpOA==" saltValue="yVW9XmDwTqEnmpSGai0KYg==" spinCount="100000" sqref="D21" name="Range1_1_3_1"/>
    <protectedRange algorithmName="SHA-512" hashValue="ON39YdpmFHfN9f47KpiRvqrKx0V9+erV1CNkpWzYhW/Qyc6aT8rEyCrvauWSYGZK2ia3o7vd3akF07acHAFpOA==" saltValue="yVW9XmDwTqEnmpSGai0KYg==" spinCount="100000" sqref="E11:J11 B11:C11" name="Range1_2_1"/>
    <protectedRange algorithmName="SHA-512" hashValue="ON39YdpmFHfN9f47KpiRvqrKx0V9+erV1CNkpWzYhW/Qyc6aT8rEyCrvauWSYGZK2ia3o7vd3akF07acHAFpOA==" saltValue="yVW9XmDwTqEnmpSGai0KYg==" spinCount="100000" sqref="D11" name="Range1_1_5"/>
    <protectedRange algorithmName="SHA-512" hashValue="ON39YdpmFHfN9f47KpiRvqrKx0V9+erV1CNkpWzYhW/Qyc6aT8rEyCrvauWSYGZK2ia3o7vd3akF07acHAFpOA==" saltValue="yVW9XmDwTqEnmpSGai0KYg==" spinCount="100000" sqref="E22:J22 B22:C22" name="Range1_6_1"/>
    <protectedRange algorithmName="SHA-512" hashValue="ON39YdpmFHfN9f47KpiRvqrKx0V9+erV1CNkpWzYhW/Qyc6aT8rEyCrvauWSYGZK2ia3o7vd3akF07acHAFpOA==" saltValue="yVW9XmDwTqEnmpSGai0KYg==" spinCount="100000" sqref="D22" name="Range1_1_6"/>
    <protectedRange algorithmName="SHA-512" hashValue="ON39YdpmFHfN9f47KpiRvqrKx0V9+erV1CNkpWzYhW/Qyc6aT8rEyCrvauWSYGZK2ia3o7vd3akF07acHAFpOA==" saltValue="yVW9XmDwTqEnmpSGai0KYg==" spinCount="100000" sqref="E12:J12 B12:C12" name="Range1_11"/>
    <protectedRange algorithmName="SHA-512" hashValue="ON39YdpmFHfN9f47KpiRvqrKx0V9+erV1CNkpWzYhW/Qyc6aT8rEyCrvauWSYGZK2ia3o7vd3akF07acHAFpOA==" saltValue="yVW9XmDwTqEnmpSGai0KYg==" spinCount="100000" sqref="D12" name="Range1_1_9"/>
    <protectedRange algorithmName="SHA-512" hashValue="ON39YdpmFHfN9f47KpiRvqrKx0V9+erV1CNkpWzYhW/Qyc6aT8rEyCrvauWSYGZK2ia3o7vd3akF07acHAFpOA==" saltValue="yVW9XmDwTqEnmpSGai0KYg==" spinCount="100000" sqref="E23:J23 B23:C23" name="Range1_12"/>
    <protectedRange algorithmName="SHA-512" hashValue="ON39YdpmFHfN9f47KpiRvqrKx0V9+erV1CNkpWzYhW/Qyc6aT8rEyCrvauWSYGZK2ia3o7vd3akF07acHAFpOA==" saltValue="yVW9XmDwTqEnmpSGai0KYg==" spinCount="100000" sqref="D23" name="Range1_1_10"/>
    <protectedRange algorithmName="SHA-512" hashValue="ON39YdpmFHfN9f47KpiRvqrKx0V9+erV1CNkpWzYhW/Qyc6aT8rEyCrvauWSYGZK2ia3o7vd3akF07acHAFpOA==" saltValue="yVW9XmDwTqEnmpSGai0KYg==" spinCount="100000" sqref="C13" name="Range1_3_1"/>
    <protectedRange algorithmName="SHA-512" hashValue="ON39YdpmFHfN9f47KpiRvqrKx0V9+erV1CNkpWzYhW/Qyc6aT8rEyCrvauWSYGZK2ia3o7vd3akF07acHAFpOA==" saltValue="yVW9XmDwTqEnmpSGai0KYg==" spinCount="100000" sqref="E13:J13 B13" name="Range1_4_1"/>
    <protectedRange algorithmName="SHA-512" hashValue="ON39YdpmFHfN9f47KpiRvqrKx0V9+erV1CNkpWzYhW/Qyc6aT8rEyCrvauWSYGZK2ia3o7vd3akF07acHAFpOA==" saltValue="yVW9XmDwTqEnmpSGai0KYg==" spinCount="100000" sqref="D13" name="Range1_1_13"/>
    <protectedRange algorithmName="SHA-512" hashValue="ON39YdpmFHfN9f47KpiRvqrKx0V9+erV1CNkpWzYhW/Qyc6aT8rEyCrvauWSYGZK2ia3o7vd3akF07acHAFpOA==" saltValue="yVW9XmDwTqEnmpSGai0KYg==" spinCount="100000" sqref="C24" name="Range1_3_3"/>
    <protectedRange algorithmName="SHA-512" hashValue="ON39YdpmFHfN9f47KpiRvqrKx0V9+erV1CNkpWzYhW/Qyc6aT8rEyCrvauWSYGZK2ia3o7vd3akF07acHAFpOA==" saltValue="yVW9XmDwTqEnmpSGai0KYg==" spinCount="100000" sqref="E24:J24 B24" name="Range1_14"/>
    <protectedRange algorithmName="SHA-512" hashValue="ON39YdpmFHfN9f47KpiRvqrKx0V9+erV1CNkpWzYhW/Qyc6aT8rEyCrvauWSYGZK2ia3o7vd3akF07acHAFpOA==" saltValue="yVW9XmDwTqEnmpSGai0KYg==" spinCount="100000" sqref="D24" name="Range1_1_14"/>
    <protectedRange algorithmName="SHA-512" hashValue="ON39YdpmFHfN9f47KpiRvqrKx0V9+erV1CNkpWzYhW/Qyc6aT8rEyCrvauWSYGZK2ia3o7vd3akF07acHAFpOA==" saltValue="yVW9XmDwTqEnmpSGai0KYg==" spinCount="100000" sqref="E14:J14 B14:C14" name="Range1_18"/>
    <protectedRange algorithmName="SHA-512" hashValue="ON39YdpmFHfN9f47KpiRvqrKx0V9+erV1CNkpWzYhW/Qyc6aT8rEyCrvauWSYGZK2ia3o7vd3akF07acHAFpOA==" saltValue="yVW9XmDwTqEnmpSGai0KYg==" spinCount="100000" sqref="D14" name="Range1_1_17"/>
    <protectedRange algorithmName="SHA-512" hashValue="ON39YdpmFHfN9f47KpiRvqrKx0V9+erV1CNkpWzYhW/Qyc6aT8rEyCrvauWSYGZK2ia3o7vd3akF07acHAFpOA==" saltValue="yVW9XmDwTqEnmpSGai0KYg==" spinCount="100000" sqref="E25:J25 B25:C25" name="Range1_19"/>
    <protectedRange algorithmName="SHA-512" hashValue="ON39YdpmFHfN9f47KpiRvqrKx0V9+erV1CNkpWzYhW/Qyc6aT8rEyCrvauWSYGZK2ia3o7vd3akF07acHAFpOA==" saltValue="yVW9XmDwTqEnmpSGai0KYg==" spinCount="100000" sqref="D25" name="Range1_1_18"/>
    <protectedRange algorithmName="SHA-512" hashValue="ON39YdpmFHfN9f47KpiRvqrKx0V9+erV1CNkpWzYhW/Qyc6aT8rEyCrvauWSYGZK2ia3o7vd3akF07acHAFpOA==" saltValue="yVW9XmDwTqEnmpSGai0KYg==" spinCount="100000" sqref="E15:J15 B15:C15" name="Range1_23"/>
    <protectedRange algorithmName="SHA-512" hashValue="ON39YdpmFHfN9f47KpiRvqrKx0V9+erV1CNkpWzYhW/Qyc6aT8rEyCrvauWSYGZK2ia3o7vd3akF07acHAFpOA==" saltValue="yVW9XmDwTqEnmpSGai0KYg==" spinCount="100000" sqref="D15" name="Range1_1_21"/>
  </protectedRanges>
  <hyperlinks>
    <hyperlink ref="Q1" location="'South Carolina 2024'!A1" display="Back to Ranking" xr:uid="{B638C17A-6FB6-4959-956A-CCB156F42B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21D1A-D4E9-415F-8F70-600F30F6A6D8}">
          <x14:formula1>
            <xm:f>'C:\Users\abra2\Desktop\ABRA Files and More\AUTO BENCH REST ASSOCIATION FILE\ABRA 2019\Georgia\[Georgia Results 01 19 20.xlsm]DATA SHEET'!#REF!</xm:f>
          </x14:formula1>
          <xm:sqref>B1 B9 B20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172F-CC8A-4BA3-BCEE-E19AB4E0FD8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43</v>
      </c>
      <c r="C2" s="16">
        <v>45388</v>
      </c>
      <c r="D2" s="17" t="s">
        <v>27</v>
      </c>
      <c r="E2" s="18">
        <v>184</v>
      </c>
      <c r="F2" s="18">
        <v>181</v>
      </c>
      <c r="G2" s="18">
        <v>183</v>
      </c>
      <c r="H2" s="18">
        <v>169</v>
      </c>
      <c r="I2" s="18"/>
      <c r="J2" s="18"/>
      <c r="K2" s="22">
        <v>4</v>
      </c>
      <c r="L2" s="22">
        <v>717</v>
      </c>
      <c r="M2" s="23">
        <v>179.25</v>
      </c>
      <c r="N2" s="24">
        <v>2</v>
      </c>
      <c r="O2" s="25">
        <v>181.25</v>
      </c>
    </row>
    <row r="4" spans="1:17" x14ac:dyDescent="0.25">
      <c r="K4" s="8">
        <f>SUM(K2:K3)</f>
        <v>4</v>
      </c>
      <c r="L4" s="8">
        <f>SUM(L2:L3)</f>
        <v>717</v>
      </c>
      <c r="M4" s="7">
        <f>SUM(L4/K4)</f>
        <v>179.25</v>
      </c>
      <c r="N4" s="8">
        <f>SUM(N2:N3)</f>
        <v>2</v>
      </c>
      <c r="O4" s="13">
        <f>SUM(M4+N4)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</protectedRanges>
  <hyperlinks>
    <hyperlink ref="Q1" location="'South Carolina 2024'!A1" display="Back to Ranking" xr:uid="{BA5851A6-16B7-4BA2-8477-E617865394F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8F02-7CD5-43AA-80CE-575EE5A27C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4BF4-0F35-4423-979C-43B48FBEF545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32</v>
      </c>
      <c r="B2" s="15" t="s">
        <v>34</v>
      </c>
      <c r="C2" s="16">
        <v>45353</v>
      </c>
      <c r="D2" s="17" t="s">
        <v>27</v>
      </c>
      <c r="E2" s="18">
        <v>177</v>
      </c>
      <c r="F2" s="18">
        <v>179</v>
      </c>
      <c r="G2" s="18">
        <v>172</v>
      </c>
      <c r="H2" s="18">
        <v>182</v>
      </c>
      <c r="I2" s="18"/>
      <c r="J2" s="18"/>
      <c r="K2" s="22">
        <v>4</v>
      </c>
      <c r="L2" s="22">
        <v>710</v>
      </c>
      <c r="M2" s="23">
        <v>177.5</v>
      </c>
      <c r="N2" s="24">
        <v>5</v>
      </c>
      <c r="O2" s="25">
        <v>182.5</v>
      </c>
    </row>
    <row r="3" spans="1:17" x14ac:dyDescent="0.25">
      <c r="A3" s="14" t="s">
        <v>32</v>
      </c>
      <c r="B3" s="15" t="s">
        <v>34</v>
      </c>
      <c r="C3" s="16">
        <v>45388</v>
      </c>
      <c r="D3" s="17" t="s">
        <v>27</v>
      </c>
      <c r="E3" s="18">
        <v>184</v>
      </c>
      <c r="F3" s="18">
        <v>179</v>
      </c>
      <c r="G3" s="18">
        <v>182</v>
      </c>
      <c r="H3" s="18">
        <v>182</v>
      </c>
      <c r="I3" s="18"/>
      <c r="J3" s="18"/>
      <c r="K3" s="22">
        <v>4</v>
      </c>
      <c r="L3" s="22">
        <v>727</v>
      </c>
      <c r="M3" s="23">
        <v>181.75</v>
      </c>
      <c r="N3" s="24">
        <v>13</v>
      </c>
      <c r="O3" s="25">
        <v>194.75</v>
      </c>
    </row>
    <row r="4" spans="1:17" x14ac:dyDescent="0.25">
      <c r="A4" s="14" t="s">
        <v>32</v>
      </c>
      <c r="B4" s="15" t="s">
        <v>34</v>
      </c>
      <c r="C4" s="16">
        <v>45417</v>
      </c>
      <c r="D4" s="17" t="s">
        <v>27</v>
      </c>
      <c r="E4" s="18">
        <v>188</v>
      </c>
      <c r="F4" s="37">
        <v>196</v>
      </c>
      <c r="G4" s="37">
        <v>194</v>
      </c>
      <c r="H4" s="18">
        <v>182</v>
      </c>
      <c r="I4" s="18"/>
      <c r="J4" s="18"/>
      <c r="K4" s="22">
        <v>4</v>
      </c>
      <c r="L4" s="22">
        <v>760</v>
      </c>
      <c r="M4" s="23">
        <v>190</v>
      </c>
      <c r="N4" s="24">
        <v>5</v>
      </c>
      <c r="O4" s="25">
        <v>195</v>
      </c>
    </row>
    <row r="5" spans="1:17" x14ac:dyDescent="0.25">
      <c r="A5" s="14" t="s">
        <v>32</v>
      </c>
      <c r="B5" s="15" t="s">
        <v>34</v>
      </c>
      <c r="C5" s="16">
        <v>45444</v>
      </c>
      <c r="D5" s="17" t="s">
        <v>27</v>
      </c>
      <c r="E5" s="18">
        <v>186</v>
      </c>
      <c r="F5" s="18">
        <v>186</v>
      </c>
      <c r="G5" s="18">
        <v>188</v>
      </c>
      <c r="H5" s="18">
        <v>191</v>
      </c>
      <c r="I5" s="18">
        <v>185</v>
      </c>
      <c r="J5" s="37">
        <v>195</v>
      </c>
      <c r="K5" s="22">
        <v>6</v>
      </c>
      <c r="L5" s="22">
        <v>1131</v>
      </c>
      <c r="M5" s="23">
        <v>188.5</v>
      </c>
      <c r="N5" s="24">
        <v>10</v>
      </c>
      <c r="O5" s="25">
        <v>198.5</v>
      </c>
    </row>
    <row r="6" spans="1:17" x14ac:dyDescent="0.25">
      <c r="A6" s="14" t="s">
        <v>32</v>
      </c>
      <c r="B6" s="15" t="s">
        <v>34</v>
      </c>
      <c r="C6" s="16">
        <v>45479</v>
      </c>
      <c r="D6" s="17" t="s">
        <v>27</v>
      </c>
      <c r="E6" s="37">
        <v>194</v>
      </c>
      <c r="F6" s="18">
        <v>192</v>
      </c>
      <c r="G6" s="37">
        <v>193</v>
      </c>
      <c r="H6" s="18">
        <v>184</v>
      </c>
      <c r="I6" s="18"/>
      <c r="J6" s="18"/>
      <c r="K6" s="22">
        <v>4</v>
      </c>
      <c r="L6" s="22">
        <v>763</v>
      </c>
      <c r="M6" s="23">
        <v>190.75</v>
      </c>
      <c r="N6" s="24">
        <v>5</v>
      </c>
      <c r="O6" s="25">
        <v>195.75</v>
      </c>
    </row>
    <row r="7" spans="1:17" x14ac:dyDescent="0.25">
      <c r="A7" s="14" t="s">
        <v>32</v>
      </c>
      <c r="B7" s="15" t="s">
        <v>34</v>
      </c>
      <c r="C7" s="16">
        <v>45507</v>
      </c>
      <c r="D7" s="17" t="s">
        <v>27</v>
      </c>
      <c r="E7" s="37">
        <v>193</v>
      </c>
      <c r="F7" s="18">
        <v>191</v>
      </c>
      <c r="G7" s="18">
        <v>182</v>
      </c>
      <c r="H7" s="18">
        <v>183</v>
      </c>
      <c r="I7" s="18"/>
      <c r="J7" s="18"/>
      <c r="K7" s="22">
        <v>4</v>
      </c>
      <c r="L7" s="22">
        <v>749</v>
      </c>
      <c r="M7" s="23">
        <v>187.25</v>
      </c>
      <c r="N7" s="24">
        <v>5</v>
      </c>
      <c r="O7" s="25">
        <v>192.25</v>
      </c>
    </row>
    <row r="8" spans="1:17" x14ac:dyDescent="0.25">
      <c r="A8" s="14" t="s">
        <v>32</v>
      </c>
      <c r="B8" s="15" t="s">
        <v>34</v>
      </c>
      <c r="C8" s="16">
        <v>45542</v>
      </c>
      <c r="D8" s="17" t="s">
        <v>27</v>
      </c>
      <c r="E8" s="18">
        <v>187</v>
      </c>
      <c r="F8" s="18">
        <v>181</v>
      </c>
      <c r="G8" s="37">
        <v>193</v>
      </c>
      <c r="H8" s="18">
        <v>188</v>
      </c>
      <c r="I8" s="18">
        <v>182</v>
      </c>
      <c r="J8" s="18">
        <v>188</v>
      </c>
      <c r="K8" s="22">
        <v>6</v>
      </c>
      <c r="L8" s="22">
        <v>1119</v>
      </c>
      <c r="M8" s="23">
        <v>186.5</v>
      </c>
      <c r="N8" s="24">
        <v>10</v>
      </c>
      <c r="O8" s="25">
        <v>196.5</v>
      </c>
    </row>
    <row r="9" spans="1:17" x14ac:dyDescent="0.25">
      <c r="A9" s="14" t="s">
        <v>32</v>
      </c>
      <c r="B9" s="15" t="s">
        <v>34</v>
      </c>
      <c r="C9" s="16">
        <v>45598</v>
      </c>
      <c r="D9" s="17" t="s">
        <v>27</v>
      </c>
      <c r="E9" s="18">
        <v>174</v>
      </c>
      <c r="F9" s="18">
        <v>188</v>
      </c>
      <c r="G9" s="18">
        <v>187</v>
      </c>
      <c r="H9" s="18">
        <v>187</v>
      </c>
      <c r="I9" s="18"/>
      <c r="J9" s="18"/>
      <c r="K9" s="22">
        <v>4</v>
      </c>
      <c r="L9" s="22">
        <v>736</v>
      </c>
      <c r="M9" s="23">
        <v>184</v>
      </c>
      <c r="N9" s="24">
        <v>5</v>
      </c>
      <c r="O9" s="25">
        <v>189</v>
      </c>
    </row>
    <row r="11" spans="1:17" x14ac:dyDescent="0.25">
      <c r="K11" s="8">
        <f>SUM(K2:K10)</f>
        <v>36</v>
      </c>
      <c r="L11" s="8">
        <f>SUM(L2:L10)</f>
        <v>6695</v>
      </c>
      <c r="M11" s="7">
        <f>SUM(L11/K11)</f>
        <v>185.97222222222223</v>
      </c>
      <c r="N11" s="8">
        <f>SUM(N2:N10)</f>
        <v>58</v>
      </c>
      <c r="O11" s="13">
        <f>SUM(M11+N11)</f>
        <v>243.97222222222223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B2 E2:J2" name="Range1_5"/>
    <protectedRange algorithmName="SHA-512" hashValue="ON39YdpmFHfN9f47KpiRvqrKx0V9+erV1CNkpWzYhW/Qyc6aT8rEyCrvauWSYGZK2ia3o7vd3akF07acHAFpOA==" saltValue="yVW9XmDwTqEnmpSGai0KYg==" spinCount="100000" sqref="E3:J3 B3:C3" name="Range1_6"/>
    <protectedRange algorithmName="SHA-512" hashValue="ON39YdpmFHfN9f47KpiRvqrKx0V9+erV1CNkpWzYhW/Qyc6aT8rEyCrvauWSYGZK2ia3o7vd3akF07acHAFpOA==" saltValue="yVW9XmDwTqEnmpSGai0KYg==" spinCount="100000" sqref="E4:J4 B4:C4" name="Range1_8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E5:J5 B5:C5" name="Range1_7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6:J6 B6:C6" name="Range1_13"/>
    <protectedRange algorithmName="SHA-512" hashValue="ON39YdpmFHfN9f47KpiRvqrKx0V9+erV1CNkpWzYhW/Qyc6aT8rEyCrvauWSYGZK2ia3o7vd3akF07acHAFpOA==" saltValue="yVW9XmDwTqEnmpSGai0KYg==" spinCount="100000" sqref="D6" name="Range1_1_11"/>
    <protectedRange algorithmName="SHA-512" hashValue="ON39YdpmFHfN9f47KpiRvqrKx0V9+erV1CNkpWzYhW/Qyc6aT8rEyCrvauWSYGZK2ia3o7vd3akF07acHAFpOA==" saltValue="yVW9XmDwTqEnmpSGai0KYg==" spinCount="100000" sqref="C7" name="Range1_3"/>
    <protectedRange algorithmName="SHA-512" hashValue="ON39YdpmFHfN9f47KpiRvqrKx0V9+erV1CNkpWzYhW/Qyc6aT8rEyCrvauWSYGZK2ia3o7vd3akF07acHAFpOA==" saltValue="yVW9XmDwTqEnmpSGai0KYg==" spinCount="100000" sqref="E7:J7 B7" name="Range1_16"/>
    <protectedRange algorithmName="SHA-512" hashValue="ON39YdpmFHfN9f47KpiRvqrKx0V9+erV1CNkpWzYhW/Qyc6aT8rEyCrvauWSYGZK2ia3o7vd3akF07acHAFpOA==" saltValue="yVW9XmDwTqEnmpSGai0KYg==" spinCount="100000" sqref="D7" name="Range1_1_15"/>
    <protectedRange algorithmName="SHA-512" hashValue="ON39YdpmFHfN9f47KpiRvqrKx0V9+erV1CNkpWzYhW/Qyc6aT8rEyCrvauWSYGZK2ia3o7vd3akF07acHAFpOA==" saltValue="yVW9XmDwTqEnmpSGai0KYg==" spinCount="100000" sqref="E8:J8 B8:C8" name="Range1_20"/>
    <protectedRange algorithmName="SHA-512" hashValue="ON39YdpmFHfN9f47KpiRvqrKx0V9+erV1CNkpWzYhW/Qyc6aT8rEyCrvauWSYGZK2ia3o7vd3akF07acHAFpOA==" saltValue="yVW9XmDwTqEnmpSGai0KYg==" spinCount="100000" sqref="D8" name="Range1_1_19"/>
    <protectedRange algorithmName="SHA-512" hashValue="ON39YdpmFHfN9f47KpiRvqrKx0V9+erV1CNkpWzYhW/Qyc6aT8rEyCrvauWSYGZK2ia3o7vd3akF07acHAFpOA==" saltValue="yVW9XmDwTqEnmpSGai0KYg==" spinCount="100000" sqref="E9:J9 B9:C9" name="Range1_25"/>
    <protectedRange algorithmName="SHA-512" hashValue="ON39YdpmFHfN9f47KpiRvqrKx0V9+erV1CNkpWzYhW/Qyc6aT8rEyCrvauWSYGZK2ia3o7vd3akF07acHAFpOA==" saltValue="yVW9XmDwTqEnmpSGai0KYg==" spinCount="100000" sqref="D9" name="Range1_1_23"/>
  </protectedRanges>
  <hyperlinks>
    <hyperlink ref="Q1" location="'South Carolina 2024'!A1" display="Back to Ranking" xr:uid="{D1ADA254-4312-41C7-B94F-5B2083761D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AAD814-758D-4A88-8EA4-32B04E6575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9671-5D5B-4FB5-B891-6DF756525B10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42</v>
      </c>
      <c r="C2" s="16">
        <v>45388</v>
      </c>
      <c r="D2" s="17" t="s">
        <v>27</v>
      </c>
      <c r="E2" s="18">
        <v>185</v>
      </c>
      <c r="F2" s="18">
        <v>190</v>
      </c>
      <c r="G2" s="18">
        <v>187</v>
      </c>
      <c r="H2" s="18">
        <v>190</v>
      </c>
      <c r="I2" s="18"/>
      <c r="J2" s="18"/>
      <c r="K2" s="22">
        <v>4</v>
      </c>
      <c r="L2" s="22">
        <v>752</v>
      </c>
      <c r="M2" s="23">
        <v>188</v>
      </c>
      <c r="N2" s="24">
        <v>4</v>
      </c>
      <c r="O2" s="25">
        <v>192</v>
      </c>
    </row>
    <row r="3" spans="1:17" x14ac:dyDescent="0.25">
      <c r="A3" s="14" t="s">
        <v>30</v>
      </c>
      <c r="B3" s="15" t="s">
        <v>42</v>
      </c>
      <c r="C3" s="16">
        <v>45444</v>
      </c>
      <c r="D3" s="17" t="s">
        <v>27</v>
      </c>
      <c r="E3" s="18">
        <v>189</v>
      </c>
      <c r="F3" s="18">
        <v>180</v>
      </c>
      <c r="G3" s="18">
        <v>187</v>
      </c>
      <c r="H3" s="18">
        <v>181</v>
      </c>
      <c r="I3" s="18">
        <v>180</v>
      </c>
      <c r="J3" s="18">
        <v>185</v>
      </c>
      <c r="K3" s="22">
        <v>6</v>
      </c>
      <c r="L3" s="22">
        <v>1102</v>
      </c>
      <c r="M3" s="23">
        <v>183.66666666666666</v>
      </c>
      <c r="N3" s="24">
        <v>4</v>
      </c>
      <c r="O3" s="25">
        <v>187.66666666666666</v>
      </c>
    </row>
    <row r="5" spans="1:17" x14ac:dyDescent="0.25">
      <c r="K5" s="8">
        <f>SUM(K2:K4)</f>
        <v>10</v>
      </c>
      <c r="L5" s="8">
        <f>SUM(L2:L4)</f>
        <v>1854</v>
      </c>
      <c r="M5" s="7">
        <f>SUM(L5/K5)</f>
        <v>185.4</v>
      </c>
      <c r="N5" s="8">
        <f>SUM(N2:N4)</f>
        <v>8</v>
      </c>
      <c r="O5" s="13">
        <f>SUM(M5+N5)</f>
        <v>193.4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5"/>
  </protectedRanges>
  <hyperlinks>
    <hyperlink ref="Q1" location="'South Carolina 2024'!A1" display="Back to Ranking" xr:uid="{178FD8E3-992A-4AC0-9078-BD53A6331F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54968C-14AA-4A19-AB35-240870EA48B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9FD8-1336-4397-8071-EA0300C18081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32</v>
      </c>
      <c r="B2" s="15" t="s">
        <v>45</v>
      </c>
      <c r="C2" s="16">
        <v>45388</v>
      </c>
      <c r="D2" s="17" t="s">
        <v>27</v>
      </c>
      <c r="E2" s="18">
        <v>165</v>
      </c>
      <c r="F2" s="18">
        <v>161</v>
      </c>
      <c r="G2" s="18">
        <v>157</v>
      </c>
      <c r="H2" s="18">
        <v>156</v>
      </c>
      <c r="I2" s="18"/>
      <c r="J2" s="18"/>
      <c r="K2" s="22">
        <v>4</v>
      </c>
      <c r="L2" s="22">
        <v>639</v>
      </c>
      <c r="M2" s="23">
        <v>159.75</v>
      </c>
      <c r="N2" s="24">
        <v>4</v>
      </c>
      <c r="O2" s="25">
        <v>163.75</v>
      </c>
    </row>
    <row r="4" spans="1:17" x14ac:dyDescent="0.25">
      <c r="K4" s="8">
        <f>SUM(K2:K3)</f>
        <v>4</v>
      </c>
      <c r="L4" s="8">
        <f>SUM(L2:L3)</f>
        <v>639</v>
      </c>
      <c r="M4" s="7">
        <f>SUM(L4/K4)</f>
        <v>159.75</v>
      </c>
      <c r="N4" s="8">
        <f>SUM(N2:N3)</f>
        <v>4</v>
      </c>
      <c r="O4" s="13">
        <f>SUM(M4+N4)</f>
        <v>163.75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4" t="s">
        <v>30</v>
      </c>
      <c r="B8" s="15" t="s">
        <v>45</v>
      </c>
      <c r="C8" s="16">
        <v>45417</v>
      </c>
      <c r="D8" s="17" t="s">
        <v>27</v>
      </c>
      <c r="E8" s="18">
        <v>176</v>
      </c>
      <c r="F8" s="18">
        <v>179</v>
      </c>
      <c r="G8" s="18">
        <v>177</v>
      </c>
      <c r="H8" s="18">
        <v>175</v>
      </c>
      <c r="I8" s="18"/>
      <c r="J8" s="18"/>
      <c r="K8" s="22">
        <v>4</v>
      </c>
      <c r="L8" s="22">
        <v>707</v>
      </c>
      <c r="M8" s="23">
        <v>176.75</v>
      </c>
      <c r="N8" s="24">
        <v>3</v>
      </c>
      <c r="O8" s="25">
        <v>179.75</v>
      </c>
    </row>
    <row r="9" spans="1:17" x14ac:dyDescent="0.25">
      <c r="A9" s="14" t="s">
        <v>30</v>
      </c>
      <c r="B9" s="15" t="s">
        <v>45</v>
      </c>
      <c r="C9" s="16">
        <v>45542</v>
      </c>
      <c r="D9" s="17" t="s">
        <v>27</v>
      </c>
      <c r="E9" s="18">
        <v>186</v>
      </c>
      <c r="F9" s="18">
        <v>185</v>
      </c>
      <c r="G9" s="18">
        <v>190</v>
      </c>
      <c r="H9" s="18">
        <v>173</v>
      </c>
      <c r="I9" s="18">
        <v>183</v>
      </c>
      <c r="J9" s="18">
        <v>179</v>
      </c>
      <c r="K9" s="22">
        <v>6</v>
      </c>
      <c r="L9" s="22">
        <v>1096</v>
      </c>
      <c r="M9" s="23">
        <v>182.66666666666666</v>
      </c>
      <c r="N9" s="24">
        <v>4</v>
      </c>
      <c r="O9" s="25">
        <v>186.66666666666666</v>
      </c>
    </row>
    <row r="11" spans="1:17" x14ac:dyDescent="0.25">
      <c r="K11" s="8">
        <f>SUM(K8:K10)</f>
        <v>10</v>
      </c>
      <c r="L11" s="8">
        <f>SUM(L8:L10)</f>
        <v>1803</v>
      </c>
      <c r="M11" s="7">
        <f>SUM(L11/K11)</f>
        <v>180.3</v>
      </c>
      <c r="N11" s="8">
        <f>SUM(N8:N10)</f>
        <v>7</v>
      </c>
      <c r="O11" s="13">
        <f>SUM(M11+N11)</f>
        <v>187.3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E2:J2 B2:C2" name="Range1_6_1"/>
    <protectedRange algorithmName="SHA-512" hashValue="ON39YdpmFHfN9f47KpiRvqrKx0V9+erV1CNkpWzYhW/Qyc6aT8rEyCrvauWSYGZK2ia3o7vd3akF07acHAFpOA==" saltValue="yVW9XmDwTqEnmpSGai0KYg==" spinCount="100000" sqref="E8:J8 B8:C8" name="Range1_4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E9:J9 B9:C9" name="Range1_18"/>
    <protectedRange algorithmName="SHA-512" hashValue="ON39YdpmFHfN9f47KpiRvqrKx0V9+erV1CNkpWzYhW/Qyc6aT8rEyCrvauWSYGZK2ia3o7vd3akF07acHAFpOA==" saltValue="yVW9XmDwTqEnmpSGai0KYg==" spinCount="100000" sqref="D9" name="Range1_1_17"/>
  </protectedRanges>
  <hyperlinks>
    <hyperlink ref="Q1" location="'South Carolina 2024'!A1" display="Back to Ranking" xr:uid="{90A0E1B7-824B-4324-88E4-25CE65FD97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56F353-85E5-479A-AD9A-AEE1C55A70D3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B2F9-5015-4642-8A86-C3D78373A35B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28</v>
      </c>
      <c r="C2" s="16">
        <v>45353</v>
      </c>
      <c r="D2" s="17" t="s">
        <v>27</v>
      </c>
      <c r="E2" s="18">
        <v>182</v>
      </c>
      <c r="F2" s="18">
        <v>181</v>
      </c>
      <c r="G2" s="18">
        <v>179</v>
      </c>
      <c r="H2" s="18">
        <v>176</v>
      </c>
      <c r="I2" s="18"/>
      <c r="J2" s="18"/>
      <c r="K2" s="22">
        <v>4</v>
      </c>
      <c r="L2" s="22">
        <v>718</v>
      </c>
      <c r="M2" s="23">
        <v>179.5</v>
      </c>
      <c r="N2" s="24">
        <v>3</v>
      </c>
      <c r="O2" s="25">
        <v>182.5</v>
      </c>
    </row>
    <row r="3" spans="1:17" x14ac:dyDescent="0.25">
      <c r="A3" s="14" t="s">
        <v>30</v>
      </c>
      <c r="B3" s="15" t="s">
        <v>28</v>
      </c>
      <c r="C3" s="16">
        <v>45388</v>
      </c>
      <c r="D3" s="17" t="s">
        <v>27</v>
      </c>
      <c r="E3" s="18">
        <v>168</v>
      </c>
      <c r="F3" s="18">
        <v>178</v>
      </c>
      <c r="G3" s="18">
        <v>181</v>
      </c>
      <c r="H3" s="18">
        <v>181</v>
      </c>
      <c r="I3" s="18"/>
      <c r="J3" s="18"/>
      <c r="K3" s="22">
        <v>4</v>
      </c>
      <c r="L3" s="22">
        <v>708</v>
      </c>
      <c r="M3" s="23">
        <v>177</v>
      </c>
      <c r="N3" s="24">
        <v>2</v>
      </c>
      <c r="O3" s="25">
        <v>179</v>
      </c>
    </row>
    <row r="4" spans="1:17" x14ac:dyDescent="0.25">
      <c r="A4" s="14" t="s">
        <v>30</v>
      </c>
      <c r="B4" s="15" t="s">
        <v>28</v>
      </c>
      <c r="C4" s="16">
        <v>45444</v>
      </c>
      <c r="D4" s="17" t="s">
        <v>27</v>
      </c>
      <c r="E4" s="18">
        <v>158</v>
      </c>
      <c r="F4" s="18">
        <v>175</v>
      </c>
      <c r="G4" s="18">
        <v>178</v>
      </c>
      <c r="H4" s="18">
        <v>185</v>
      </c>
      <c r="I4" s="18">
        <v>184</v>
      </c>
      <c r="J4" s="18">
        <v>181</v>
      </c>
      <c r="K4" s="22">
        <v>6</v>
      </c>
      <c r="L4" s="22">
        <v>1061</v>
      </c>
      <c r="M4" s="23">
        <v>176.83333333333334</v>
      </c>
      <c r="N4" s="24">
        <v>4</v>
      </c>
      <c r="O4" s="25">
        <v>180.83333333333334</v>
      </c>
    </row>
    <row r="5" spans="1:17" x14ac:dyDescent="0.25">
      <c r="A5" s="14" t="s">
        <v>30</v>
      </c>
      <c r="B5" s="15" t="s">
        <v>28</v>
      </c>
      <c r="C5" s="16">
        <v>45507</v>
      </c>
      <c r="D5" s="17" t="s">
        <v>27</v>
      </c>
      <c r="E5" s="18">
        <v>173</v>
      </c>
      <c r="F5" s="18">
        <v>161</v>
      </c>
      <c r="G5" s="18">
        <v>175</v>
      </c>
      <c r="H5" s="18">
        <v>184</v>
      </c>
      <c r="I5" s="18"/>
      <c r="J5" s="18"/>
      <c r="K5" s="22">
        <v>4</v>
      </c>
      <c r="L5" s="22">
        <v>693</v>
      </c>
      <c r="M5" s="23">
        <v>173.25</v>
      </c>
      <c r="N5" s="24">
        <v>2</v>
      </c>
      <c r="O5" s="25">
        <v>175.25</v>
      </c>
    </row>
    <row r="6" spans="1:17" x14ac:dyDescent="0.25">
      <c r="A6" s="14" t="s">
        <v>30</v>
      </c>
      <c r="B6" s="15" t="s">
        <v>28</v>
      </c>
      <c r="C6" s="16">
        <v>45542</v>
      </c>
      <c r="D6" s="17" t="s">
        <v>27</v>
      </c>
      <c r="E6" s="18">
        <v>170</v>
      </c>
      <c r="F6" s="18">
        <v>181</v>
      </c>
      <c r="G6" s="18">
        <v>167</v>
      </c>
      <c r="H6" s="18">
        <v>182</v>
      </c>
      <c r="I6" s="18">
        <v>178</v>
      </c>
      <c r="J6" s="18">
        <v>171</v>
      </c>
      <c r="K6" s="22">
        <v>6</v>
      </c>
      <c r="L6" s="22">
        <v>1049</v>
      </c>
      <c r="M6" s="23">
        <v>174.83333333333334</v>
      </c>
      <c r="N6" s="24">
        <v>4</v>
      </c>
      <c r="O6" s="25">
        <v>178.83333333333334</v>
      </c>
    </row>
    <row r="8" spans="1:17" x14ac:dyDescent="0.25">
      <c r="K8" s="8">
        <f>SUM(K2:K7)</f>
        <v>24</v>
      </c>
      <c r="L8" s="8">
        <f>SUM(L2:L7)</f>
        <v>4229</v>
      </c>
      <c r="M8" s="7">
        <f>SUM(L8/K8)</f>
        <v>176.20833333333334</v>
      </c>
      <c r="N8" s="8">
        <f>SUM(N2:N7)</f>
        <v>15</v>
      </c>
      <c r="O8" s="13">
        <f>SUM(M8+N8)</f>
        <v>191.20833333333334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4" t="s">
        <v>49</v>
      </c>
      <c r="B12" s="15" t="s">
        <v>28</v>
      </c>
      <c r="C12" s="16">
        <v>45417</v>
      </c>
      <c r="D12" s="39" t="s">
        <v>27</v>
      </c>
      <c r="E12" s="18">
        <v>177</v>
      </c>
      <c r="F12" s="18">
        <v>181</v>
      </c>
      <c r="G12" s="18">
        <v>185</v>
      </c>
      <c r="H12" s="18">
        <v>183</v>
      </c>
      <c r="I12" s="18"/>
      <c r="J12" s="18"/>
      <c r="K12" s="22">
        <v>4</v>
      </c>
      <c r="L12" s="22">
        <v>726</v>
      </c>
      <c r="M12" s="23">
        <v>181.5</v>
      </c>
      <c r="N12" s="24">
        <v>6</v>
      </c>
      <c r="O12" s="25">
        <v>187.5</v>
      </c>
    </row>
    <row r="13" spans="1:17" x14ac:dyDescent="0.25">
      <c r="A13" s="14" t="s">
        <v>49</v>
      </c>
      <c r="B13" s="15" t="s">
        <v>28</v>
      </c>
      <c r="C13" s="16">
        <v>45444</v>
      </c>
      <c r="D13" s="39" t="s">
        <v>27</v>
      </c>
      <c r="E13" s="18">
        <v>184</v>
      </c>
      <c r="F13" s="18">
        <v>181</v>
      </c>
      <c r="G13" s="18">
        <v>182.001</v>
      </c>
      <c r="H13" s="18">
        <v>178</v>
      </c>
      <c r="I13" s="18">
        <v>182</v>
      </c>
      <c r="J13" s="18">
        <v>192</v>
      </c>
      <c r="K13" s="22">
        <v>6</v>
      </c>
      <c r="L13" s="22">
        <v>1099.001</v>
      </c>
      <c r="M13" s="23">
        <v>183.16683333333333</v>
      </c>
      <c r="N13" s="24">
        <v>30</v>
      </c>
      <c r="O13" s="25">
        <v>213.16683333333333</v>
      </c>
    </row>
    <row r="14" spans="1:17" x14ac:dyDescent="0.25">
      <c r="A14" s="14" t="s">
        <v>49</v>
      </c>
      <c r="B14" s="15" t="s">
        <v>28</v>
      </c>
      <c r="C14" s="16">
        <v>45542</v>
      </c>
      <c r="D14" s="39" t="s">
        <v>27</v>
      </c>
      <c r="E14" s="18">
        <v>176</v>
      </c>
      <c r="F14" s="18">
        <v>166</v>
      </c>
      <c r="G14" s="18">
        <v>144</v>
      </c>
      <c r="H14" s="18">
        <v>162</v>
      </c>
      <c r="I14" s="18">
        <v>143</v>
      </c>
      <c r="J14" s="18">
        <v>166</v>
      </c>
      <c r="K14" s="22">
        <v>6</v>
      </c>
      <c r="L14" s="22">
        <v>957</v>
      </c>
      <c r="M14" s="23">
        <v>159.5</v>
      </c>
      <c r="N14" s="24">
        <v>8</v>
      </c>
      <c r="O14" s="25">
        <v>167.5</v>
      </c>
    </row>
    <row r="15" spans="1:17" x14ac:dyDescent="0.25">
      <c r="A15" s="14" t="s">
        <v>49</v>
      </c>
      <c r="B15" s="15" t="s">
        <v>28</v>
      </c>
      <c r="C15" s="16">
        <v>45598</v>
      </c>
      <c r="D15" s="39" t="s">
        <v>27</v>
      </c>
      <c r="E15" s="18">
        <v>182</v>
      </c>
      <c r="F15" s="18">
        <v>178</v>
      </c>
      <c r="G15" s="18">
        <v>186</v>
      </c>
      <c r="H15" s="18">
        <v>172</v>
      </c>
      <c r="I15" s="18"/>
      <c r="J15" s="18"/>
      <c r="K15" s="22">
        <v>4</v>
      </c>
      <c r="L15" s="22">
        <v>718</v>
      </c>
      <c r="M15" s="23">
        <v>179.5</v>
      </c>
      <c r="N15" s="24">
        <v>5</v>
      </c>
      <c r="O15" s="25">
        <v>184.5</v>
      </c>
    </row>
    <row r="17" spans="11:15" x14ac:dyDescent="0.25">
      <c r="K17" s="8">
        <f>SUM(K12:K16)</f>
        <v>20</v>
      </c>
      <c r="L17" s="8">
        <f>SUM(L12:L16)</f>
        <v>3500.0010000000002</v>
      </c>
      <c r="M17" s="7">
        <f>SUM(L17/K17)</f>
        <v>175.00005000000002</v>
      </c>
      <c r="N17" s="8">
        <f>SUM(N12:N16)</f>
        <v>49</v>
      </c>
      <c r="O17" s="13">
        <f>SUM(M17+N17)</f>
        <v>224.00005000000002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C2" name="Range1_3"/>
    <protectedRange algorithmName="SHA-512" hashValue="ON39YdpmFHfN9f47KpiRvqrKx0V9+erV1CNkpWzYhW/Qyc6aT8rEyCrvauWSYGZK2ia3o7vd3akF07acHAFpOA==" saltValue="yVW9XmDwTqEnmpSGai0KYg==" spinCount="100000" sqref="E3:J3 B3:C3" name="Range1_2_3"/>
    <protectedRange algorithmName="SHA-512" hashValue="ON39YdpmFHfN9f47KpiRvqrKx0V9+erV1CNkpWzYhW/Qyc6aT8rEyCrvauWSYGZK2ia3o7vd3akF07acHAFpOA==" saltValue="yVW9XmDwTqEnmpSGai0KYg==" spinCount="100000" sqref="E12:J12 B12:C12" name="Range1_5"/>
    <protectedRange algorithmName="SHA-512" hashValue="ON39YdpmFHfN9f47KpiRvqrKx0V9+erV1CNkpWzYhW/Qyc6aT8rEyCrvauWSYGZK2ia3o7vd3akF07acHAFpOA==" saltValue="yVW9XmDwTqEnmpSGai0KYg==" spinCount="100000" sqref="D12" name="Range1_1_3"/>
    <protectedRange algorithmName="SHA-512" hashValue="ON39YdpmFHfN9f47KpiRvqrKx0V9+erV1CNkpWzYhW/Qyc6aT8rEyCrvauWSYGZK2ia3o7vd3akF07acHAFpOA==" saltValue="yVW9XmDwTqEnmpSGai0KYg==" spinCount="100000" sqref="E4:J4 B4:C4" name="Range1_2_1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13:J13 B13:C13" name="Range1_6"/>
    <protectedRange algorithmName="SHA-512" hashValue="ON39YdpmFHfN9f47KpiRvqrKx0V9+erV1CNkpWzYhW/Qyc6aT8rEyCrvauWSYGZK2ia3o7vd3akF07acHAFpOA==" saltValue="yVW9XmDwTqEnmpSGai0KYg==" spinCount="100000" sqref="D13" name="Range1_1_6"/>
    <protectedRange algorithmName="SHA-512" hashValue="ON39YdpmFHfN9f47KpiRvqrKx0V9+erV1CNkpWzYhW/Qyc6aT8rEyCrvauWSYGZK2ia3o7vd3akF07acHAFpOA==" saltValue="yVW9XmDwTqEnmpSGai0KYg==" spinCount="100000" sqref="C5" name="Range1_3_1"/>
    <protectedRange algorithmName="SHA-512" hashValue="ON39YdpmFHfN9f47KpiRvqrKx0V9+erV1CNkpWzYhW/Qyc6aT8rEyCrvauWSYGZK2ia3o7vd3akF07acHAFpOA==" saltValue="yVW9XmDwTqEnmpSGai0KYg==" spinCount="100000" sqref="E5:J5 B5" name="Range1_4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6:J6 B6:C6" name="Range1_18"/>
    <protectedRange algorithmName="SHA-512" hashValue="ON39YdpmFHfN9f47KpiRvqrKx0V9+erV1CNkpWzYhW/Qyc6aT8rEyCrvauWSYGZK2ia3o7vd3akF07acHAFpOA==" saltValue="yVW9XmDwTqEnmpSGai0KYg==" spinCount="100000" sqref="D6" name="Range1_1_17"/>
    <protectedRange algorithmName="SHA-512" hashValue="ON39YdpmFHfN9f47KpiRvqrKx0V9+erV1CNkpWzYhW/Qyc6aT8rEyCrvauWSYGZK2ia3o7vd3akF07acHAFpOA==" saltValue="yVW9XmDwTqEnmpSGai0KYg==" spinCount="100000" sqref="E14:J14 B14:C14" name="Range1_19"/>
    <protectedRange algorithmName="SHA-512" hashValue="ON39YdpmFHfN9f47KpiRvqrKx0V9+erV1CNkpWzYhW/Qyc6aT8rEyCrvauWSYGZK2ia3o7vd3akF07acHAFpOA==" saltValue="yVW9XmDwTqEnmpSGai0KYg==" spinCount="100000" sqref="D14" name="Range1_1_18"/>
    <protectedRange algorithmName="SHA-512" hashValue="ON39YdpmFHfN9f47KpiRvqrKx0V9+erV1CNkpWzYhW/Qyc6aT8rEyCrvauWSYGZK2ia3o7vd3akF07acHAFpOA==" saltValue="yVW9XmDwTqEnmpSGai0KYg==" spinCount="100000" sqref="E15:J15 B15:C15" name="Range1_24"/>
    <protectedRange algorithmName="SHA-512" hashValue="ON39YdpmFHfN9f47KpiRvqrKx0V9+erV1CNkpWzYhW/Qyc6aT8rEyCrvauWSYGZK2ia3o7vd3akF07acHAFpOA==" saltValue="yVW9XmDwTqEnmpSGai0KYg==" spinCount="100000" sqref="D15" name="Range1_1_22"/>
  </protectedRanges>
  <hyperlinks>
    <hyperlink ref="Q1" location="'South Carolina 2024'!A1" display="Back to Ranking" xr:uid="{CEEF06E0-CBBC-4896-BB2D-CA5F8FE63F1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28E9EB-67C7-48CA-BCA0-CFD678DD83CF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E8E4-690B-454F-A03D-CA5D173B96A7}">
  <dimension ref="A1:Q5"/>
  <sheetViews>
    <sheetView workbookViewId="0"/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41</v>
      </c>
      <c r="C2" s="16">
        <v>45388</v>
      </c>
      <c r="D2" s="17" t="s">
        <v>27</v>
      </c>
      <c r="E2" s="18">
        <v>172</v>
      </c>
      <c r="F2" s="18">
        <v>191</v>
      </c>
      <c r="G2" s="18">
        <v>185</v>
      </c>
      <c r="H2" s="18">
        <v>190</v>
      </c>
      <c r="I2" s="18"/>
      <c r="J2" s="18"/>
      <c r="K2" s="22">
        <v>4</v>
      </c>
      <c r="L2" s="22">
        <v>738</v>
      </c>
      <c r="M2" s="23">
        <v>184.5</v>
      </c>
      <c r="N2" s="24">
        <v>2</v>
      </c>
      <c r="O2" s="25">
        <v>186.5</v>
      </c>
    </row>
    <row r="3" spans="1:17" x14ac:dyDescent="0.25">
      <c r="A3" s="14" t="s">
        <v>31</v>
      </c>
      <c r="B3" s="15" t="s">
        <v>41</v>
      </c>
      <c r="C3" s="16">
        <v>45417</v>
      </c>
      <c r="D3" s="17" t="s">
        <v>27</v>
      </c>
      <c r="E3" s="18">
        <v>189</v>
      </c>
      <c r="F3" s="18">
        <v>189</v>
      </c>
      <c r="G3" s="18">
        <v>185</v>
      </c>
      <c r="H3" s="18">
        <v>185</v>
      </c>
      <c r="I3" s="18"/>
      <c r="J3" s="18"/>
      <c r="K3" s="22">
        <v>4</v>
      </c>
      <c r="L3" s="22">
        <v>748</v>
      </c>
      <c r="M3" s="23">
        <v>187</v>
      </c>
      <c r="N3" s="24">
        <v>2</v>
      </c>
      <c r="O3" s="25">
        <v>189</v>
      </c>
    </row>
    <row r="5" spans="1:17" x14ac:dyDescent="0.25">
      <c r="K5" s="8">
        <f>SUM(K2:K4)</f>
        <v>8</v>
      </c>
      <c r="L5" s="8">
        <f>SUM(L2:L4)</f>
        <v>1486</v>
      </c>
      <c r="M5" s="7">
        <f>SUM(L5/K5)</f>
        <v>185.75</v>
      </c>
      <c r="N5" s="8">
        <f>SUM(N2:N4)</f>
        <v>4</v>
      </c>
      <c r="O5" s="13">
        <f>SUM(M5+N5)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"/>
  </protectedRanges>
  <hyperlinks>
    <hyperlink ref="Q1" location="'South Carolina 2024'!A1" display="Back to Ranking" xr:uid="{9CB488DB-93D1-4C1E-8FC5-D87D3ED22F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DD40F6-64B4-4A6C-9FD2-F8F84066AC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10E0-4F37-4EEB-BD0D-C2A89F9CAC03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39</v>
      </c>
      <c r="C2" s="16">
        <v>45388</v>
      </c>
      <c r="D2" s="17" t="s">
        <v>27</v>
      </c>
      <c r="E2" s="18">
        <v>195</v>
      </c>
      <c r="F2" s="37">
        <v>200</v>
      </c>
      <c r="G2" s="18">
        <v>194</v>
      </c>
      <c r="H2" s="18">
        <v>197.001</v>
      </c>
      <c r="I2" s="18"/>
      <c r="J2" s="18"/>
      <c r="K2" s="22">
        <v>4</v>
      </c>
      <c r="L2" s="22">
        <v>786.00099999999998</v>
      </c>
      <c r="M2" s="23">
        <v>196.50024999999999</v>
      </c>
      <c r="N2" s="24">
        <v>9</v>
      </c>
      <c r="O2" s="25">
        <v>205.50024999999999</v>
      </c>
    </row>
    <row r="3" spans="1:17" x14ac:dyDescent="0.25">
      <c r="A3" s="14" t="s">
        <v>31</v>
      </c>
      <c r="B3" s="15" t="s">
        <v>39</v>
      </c>
      <c r="C3" s="16">
        <v>45417</v>
      </c>
      <c r="D3" s="17" t="s">
        <v>27</v>
      </c>
      <c r="E3" s="18">
        <v>196</v>
      </c>
      <c r="F3" s="18">
        <v>193</v>
      </c>
      <c r="G3" s="18">
        <v>198</v>
      </c>
      <c r="H3" s="18">
        <v>199</v>
      </c>
      <c r="I3" s="18"/>
      <c r="J3" s="18"/>
      <c r="K3" s="22">
        <v>4</v>
      </c>
      <c r="L3" s="22">
        <v>786</v>
      </c>
      <c r="M3" s="23">
        <v>196.5</v>
      </c>
      <c r="N3" s="24">
        <v>9</v>
      </c>
      <c r="O3" s="25">
        <v>205.5</v>
      </c>
    </row>
    <row r="4" spans="1:17" x14ac:dyDescent="0.25">
      <c r="A4" s="14" t="s">
        <v>31</v>
      </c>
      <c r="B4" s="15" t="s">
        <v>39</v>
      </c>
      <c r="C4" s="16">
        <v>45444</v>
      </c>
      <c r="D4" s="17" t="s">
        <v>27</v>
      </c>
      <c r="E4" s="18">
        <v>196.001</v>
      </c>
      <c r="F4" s="18">
        <v>198</v>
      </c>
      <c r="G4" s="18">
        <v>197</v>
      </c>
      <c r="H4" s="18">
        <v>197</v>
      </c>
      <c r="I4" s="18">
        <v>192</v>
      </c>
      <c r="J4" s="18">
        <v>194</v>
      </c>
      <c r="K4" s="22">
        <v>6</v>
      </c>
      <c r="L4" s="22">
        <v>1174.001</v>
      </c>
      <c r="M4" s="23">
        <v>195.66683333333333</v>
      </c>
      <c r="N4" s="24">
        <v>12</v>
      </c>
      <c r="O4" s="25">
        <v>207.66683333333333</v>
      </c>
    </row>
    <row r="5" spans="1:17" x14ac:dyDescent="0.25">
      <c r="A5" s="14" t="s">
        <v>31</v>
      </c>
      <c r="B5" s="15" t="s">
        <v>39</v>
      </c>
      <c r="C5" s="16">
        <v>45479</v>
      </c>
      <c r="D5" s="17" t="s">
        <v>27</v>
      </c>
      <c r="E5" s="18">
        <v>194</v>
      </c>
      <c r="F5" s="18">
        <v>192</v>
      </c>
      <c r="G5" s="18">
        <v>196</v>
      </c>
      <c r="H5" s="18">
        <v>198</v>
      </c>
      <c r="I5" s="18"/>
      <c r="J5" s="18"/>
      <c r="K5" s="22">
        <v>4</v>
      </c>
      <c r="L5" s="22">
        <v>780</v>
      </c>
      <c r="M5" s="23">
        <v>195</v>
      </c>
      <c r="N5" s="24">
        <v>6</v>
      </c>
      <c r="O5" s="25">
        <v>201</v>
      </c>
    </row>
    <row r="6" spans="1:17" x14ac:dyDescent="0.25">
      <c r="A6" s="14" t="s">
        <v>31</v>
      </c>
      <c r="B6" s="15" t="s">
        <v>39</v>
      </c>
      <c r="C6" s="16">
        <v>45507</v>
      </c>
      <c r="D6" s="17" t="s">
        <v>27</v>
      </c>
      <c r="E6" s="18">
        <v>199.001</v>
      </c>
      <c r="F6" s="18">
        <v>193</v>
      </c>
      <c r="G6" s="18">
        <v>195</v>
      </c>
      <c r="H6" s="18">
        <v>193</v>
      </c>
      <c r="I6" s="18"/>
      <c r="J6" s="18"/>
      <c r="K6" s="22">
        <v>4</v>
      </c>
      <c r="L6" s="22">
        <v>780.00099999999998</v>
      </c>
      <c r="M6" s="23">
        <v>195.00024999999999</v>
      </c>
      <c r="N6" s="24">
        <v>6</v>
      </c>
      <c r="O6" s="25">
        <v>201.00024999999999</v>
      </c>
    </row>
    <row r="7" spans="1:17" x14ac:dyDescent="0.25">
      <c r="A7" s="14" t="s">
        <v>31</v>
      </c>
      <c r="B7" s="15" t="s">
        <v>39</v>
      </c>
      <c r="C7" s="16">
        <v>45542</v>
      </c>
      <c r="D7" s="17" t="s">
        <v>27</v>
      </c>
      <c r="E7" s="18">
        <v>197</v>
      </c>
      <c r="F7" s="18">
        <v>196</v>
      </c>
      <c r="G7" s="18">
        <v>197.001</v>
      </c>
      <c r="H7" s="18">
        <v>195</v>
      </c>
      <c r="I7" s="18">
        <v>193</v>
      </c>
      <c r="J7" s="18">
        <v>193</v>
      </c>
      <c r="K7" s="22">
        <v>6</v>
      </c>
      <c r="L7" s="22">
        <v>1171.001</v>
      </c>
      <c r="M7" s="23">
        <v>195.16683333333333</v>
      </c>
      <c r="N7" s="24">
        <v>12</v>
      </c>
      <c r="O7" s="25">
        <v>207.16683333333333</v>
      </c>
    </row>
    <row r="8" spans="1:17" x14ac:dyDescent="0.25">
      <c r="A8" s="14" t="s">
        <v>31</v>
      </c>
      <c r="B8" s="15" t="s">
        <v>39</v>
      </c>
      <c r="C8" s="16">
        <v>45598</v>
      </c>
      <c r="D8" s="17" t="s">
        <v>27</v>
      </c>
      <c r="E8" s="18">
        <v>199</v>
      </c>
      <c r="F8" s="18">
        <v>196.001</v>
      </c>
      <c r="G8" s="18">
        <v>195</v>
      </c>
      <c r="H8" s="18">
        <v>195</v>
      </c>
      <c r="I8" s="18"/>
      <c r="J8" s="18"/>
      <c r="K8" s="22">
        <v>4</v>
      </c>
      <c r="L8" s="22">
        <v>785.00099999999998</v>
      </c>
      <c r="M8" s="23">
        <v>196.25024999999999</v>
      </c>
      <c r="N8" s="24">
        <v>8</v>
      </c>
      <c r="O8" s="25">
        <v>204.25024999999999</v>
      </c>
    </row>
    <row r="10" spans="1:17" x14ac:dyDescent="0.25">
      <c r="K10" s="8">
        <f>SUM(K2:K9)</f>
        <v>32</v>
      </c>
      <c r="L10" s="8">
        <f>SUM(L2:L9)</f>
        <v>6262.0050000000001</v>
      </c>
      <c r="M10" s="7">
        <f>SUM(L10/K10)</f>
        <v>195.68765625</v>
      </c>
      <c r="N10" s="8">
        <f>SUM(N2:N9)</f>
        <v>62</v>
      </c>
      <c r="O10" s="13">
        <f>SUM(M10+N10)</f>
        <v>257.68765625000003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B4:C4" name="Range1_1_3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1_1"/>
    <protectedRange algorithmName="SHA-512" hashValue="ON39YdpmFHfN9f47KpiRvqrKx0V9+erV1CNkpWzYhW/Qyc6aT8rEyCrvauWSYGZK2ia3o7vd3akF07acHAFpOA==" saltValue="yVW9XmDwTqEnmpSGai0KYg==" spinCount="100000" sqref="B5:C5" name="Range1_10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E5:J5" name="Range1_3_2"/>
    <protectedRange algorithmName="SHA-512" hashValue="ON39YdpmFHfN9f47KpiRvqrKx0V9+erV1CNkpWzYhW/Qyc6aT8rEyCrvauWSYGZK2ia3o7vd3akF07acHAFpOA==" saltValue="yVW9XmDwTqEnmpSGai0KYg==" spinCount="100000" sqref="B6:C6" name="Range1_3_3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E6:J6" name="Range1_3_3_1"/>
    <protectedRange algorithmName="SHA-512" hashValue="ON39YdpmFHfN9f47KpiRvqrKx0V9+erV1CNkpWzYhW/Qyc6aT8rEyCrvauWSYGZK2ia3o7vd3akF07acHAFpOA==" saltValue="yVW9XmDwTqEnmpSGai0KYg==" spinCount="100000" sqref="B7:C7" name="Range1_17"/>
    <protectedRange algorithmName="SHA-512" hashValue="ON39YdpmFHfN9f47KpiRvqrKx0V9+erV1CNkpWzYhW/Qyc6aT8rEyCrvauWSYGZK2ia3o7vd3akF07acHAFpOA==" saltValue="yVW9XmDwTqEnmpSGai0KYg==" spinCount="100000" sqref="D7" name="Range1_1_16"/>
    <protectedRange algorithmName="SHA-512" hashValue="ON39YdpmFHfN9f47KpiRvqrKx0V9+erV1CNkpWzYhW/Qyc6aT8rEyCrvauWSYGZK2ia3o7vd3akF07acHAFpOA==" saltValue="yVW9XmDwTqEnmpSGai0KYg==" spinCount="100000" sqref="E7:J7" name="Range1_3_4"/>
    <protectedRange algorithmName="SHA-512" hashValue="ON39YdpmFHfN9f47KpiRvqrKx0V9+erV1CNkpWzYhW/Qyc6aT8rEyCrvauWSYGZK2ia3o7vd3akF07acHAFpOA==" saltValue="yVW9XmDwTqEnmpSGai0KYg==" spinCount="100000" sqref="B8:C8" name="Range1_22"/>
    <protectedRange algorithmName="SHA-512" hashValue="ON39YdpmFHfN9f47KpiRvqrKx0V9+erV1CNkpWzYhW/Qyc6aT8rEyCrvauWSYGZK2ia3o7vd3akF07acHAFpOA==" saltValue="yVW9XmDwTqEnmpSGai0KYg==" spinCount="100000" sqref="D8" name="Range1_1_20"/>
    <protectedRange algorithmName="SHA-512" hashValue="ON39YdpmFHfN9f47KpiRvqrKx0V9+erV1CNkpWzYhW/Qyc6aT8rEyCrvauWSYGZK2ia3o7vd3akF07acHAFpOA==" saltValue="yVW9XmDwTqEnmpSGai0KYg==" spinCount="100000" sqref="E8:J8" name="Range1_3_5"/>
  </protectedRanges>
  <hyperlinks>
    <hyperlink ref="Q1" location="'South Carolina 2024'!A1" display="Back to Ranking" xr:uid="{7FB0C669-DF2C-44DD-ABE6-20B8112A463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B6B617-3AED-4D02-932F-16D114B89B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DE86-4824-4A9B-A14C-2067F0BFC176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48</v>
      </c>
      <c r="C2" s="16">
        <v>45417</v>
      </c>
      <c r="D2" s="17" t="s">
        <v>27</v>
      </c>
      <c r="E2" s="18">
        <v>186</v>
      </c>
      <c r="F2" s="18">
        <v>187</v>
      </c>
      <c r="G2" s="18">
        <v>188</v>
      </c>
      <c r="H2" s="18">
        <v>191</v>
      </c>
      <c r="I2" s="18"/>
      <c r="J2" s="18"/>
      <c r="K2" s="22">
        <v>4</v>
      </c>
      <c r="L2" s="22">
        <v>752</v>
      </c>
      <c r="M2" s="23">
        <v>188</v>
      </c>
      <c r="N2" s="24">
        <v>6</v>
      </c>
      <c r="O2" s="25">
        <v>194</v>
      </c>
    </row>
    <row r="3" spans="1:17" x14ac:dyDescent="0.25">
      <c r="A3" s="14" t="s">
        <v>30</v>
      </c>
      <c r="B3" s="15" t="s">
        <v>48</v>
      </c>
      <c r="C3" s="16">
        <v>45444</v>
      </c>
      <c r="D3" s="17" t="s">
        <v>27</v>
      </c>
      <c r="E3" s="18">
        <v>189</v>
      </c>
      <c r="F3" s="18">
        <v>190</v>
      </c>
      <c r="G3" s="18">
        <v>189</v>
      </c>
      <c r="H3" s="18">
        <v>189</v>
      </c>
      <c r="I3" s="18">
        <v>179</v>
      </c>
      <c r="J3" s="18">
        <v>182</v>
      </c>
      <c r="K3" s="22">
        <v>6</v>
      </c>
      <c r="L3" s="22">
        <v>1118</v>
      </c>
      <c r="M3" s="23">
        <v>186.33333333333334</v>
      </c>
      <c r="N3" s="24">
        <v>6</v>
      </c>
      <c r="O3" s="25">
        <v>192.33333333333334</v>
      </c>
    </row>
    <row r="4" spans="1:17" x14ac:dyDescent="0.25">
      <c r="A4" s="14" t="s">
        <v>30</v>
      </c>
      <c r="B4" s="15" t="s">
        <v>48</v>
      </c>
      <c r="C4" s="16">
        <v>45479</v>
      </c>
      <c r="D4" s="17" t="s">
        <v>27</v>
      </c>
      <c r="E4" s="18">
        <v>178</v>
      </c>
      <c r="F4" s="18">
        <v>186</v>
      </c>
      <c r="G4" s="18">
        <v>187</v>
      </c>
      <c r="H4" s="18">
        <v>189</v>
      </c>
      <c r="I4" s="18"/>
      <c r="J4" s="18"/>
      <c r="K4" s="22">
        <v>4</v>
      </c>
      <c r="L4" s="22">
        <v>740</v>
      </c>
      <c r="M4" s="23">
        <v>185</v>
      </c>
      <c r="N4" s="24">
        <v>2</v>
      </c>
      <c r="O4" s="25">
        <v>187</v>
      </c>
    </row>
    <row r="5" spans="1:17" x14ac:dyDescent="0.25">
      <c r="A5" s="14" t="s">
        <v>30</v>
      </c>
      <c r="B5" s="15" t="s">
        <v>51</v>
      </c>
      <c r="C5" s="16">
        <v>45507</v>
      </c>
      <c r="D5" s="17" t="s">
        <v>27</v>
      </c>
      <c r="E5" s="18">
        <v>184</v>
      </c>
      <c r="F5" s="18">
        <v>184</v>
      </c>
      <c r="G5" s="18">
        <v>178</v>
      </c>
      <c r="H5" s="18">
        <v>181</v>
      </c>
      <c r="I5" s="18"/>
      <c r="J5" s="18"/>
      <c r="K5" s="22">
        <v>4</v>
      </c>
      <c r="L5" s="22">
        <v>727</v>
      </c>
      <c r="M5" s="23">
        <v>181.75</v>
      </c>
      <c r="N5" s="24">
        <v>2</v>
      </c>
      <c r="O5" s="25">
        <v>183.75</v>
      </c>
    </row>
    <row r="6" spans="1:17" x14ac:dyDescent="0.25">
      <c r="A6" s="14" t="s">
        <v>30</v>
      </c>
      <c r="B6" s="15" t="s">
        <v>48</v>
      </c>
      <c r="C6" s="16">
        <v>45542</v>
      </c>
      <c r="D6" s="17" t="s">
        <v>27</v>
      </c>
      <c r="E6" s="18">
        <v>185</v>
      </c>
      <c r="F6" s="18">
        <v>182</v>
      </c>
      <c r="G6" s="18">
        <v>171</v>
      </c>
      <c r="H6" s="18">
        <v>187</v>
      </c>
      <c r="I6" s="18">
        <v>182</v>
      </c>
      <c r="J6" s="18">
        <v>184</v>
      </c>
      <c r="K6" s="22">
        <v>6</v>
      </c>
      <c r="L6" s="22">
        <v>1091</v>
      </c>
      <c r="M6" s="23">
        <v>181.83333333333334</v>
      </c>
      <c r="N6" s="24">
        <v>4</v>
      </c>
      <c r="O6" s="25">
        <v>185.83333333333334</v>
      </c>
    </row>
    <row r="8" spans="1:17" x14ac:dyDescent="0.25">
      <c r="K8" s="8">
        <f>SUM(K2:K7)</f>
        <v>24</v>
      </c>
      <c r="L8" s="8">
        <f>SUM(L2:L7)</f>
        <v>4428</v>
      </c>
      <c r="M8" s="7">
        <f>SUM(L8/K8)</f>
        <v>184.5</v>
      </c>
      <c r="N8" s="8">
        <f>SUM(N2:N7)</f>
        <v>20</v>
      </c>
      <c r="O8" s="13">
        <f>SUM(M8+N8)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4:J4 B4: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C5" name="Range1_3"/>
    <protectedRange algorithmName="SHA-512" hashValue="ON39YdpmFHfN9f47KpiRvqrKx0V9+erV1CNkpWzYhW/Qyc6aT8rEyCrvauWSYGZK2ia3o7vd3akF07acHAFpOA==" saltValue="yVW9XmDwTqEnmpSGai0KYg==" spinCount="100000" sqref="E5:J5 B5" name="Range1_4_1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6:J6 B6:C6" name="Range1_18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South Carolina 2024'!A1" display="Back to Ranking" xr:uid="{50390176-C920-4296-920D-C46E0BEE4F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DE3DB4-C70F-4293-A871-6F3FF40DC2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C887-D7F4-448A-8C38-8FD1CC40A5AE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54</v>
      </c>
      <c r="C2" s="16">
        <v>45479</v>
      </c>
      <c r="D2" s="17" t="s">
        <v>27</v>
      </c>
      <c r="E2" s="18">
        <v>187</v>
      </c>
      <c r="F2" s="18">
        <v>189</v>
      </c>
      <c r="G2" s="18">
        <v>183</v>
      </c>
      <c r="H2" s="18">
        <v>184</v>
      </c>
      <c r="I2" s="18"/>
      <c r="J2" s="18"/>
      <c r="K2" s="22">
        <v>4</v>
      </c>
      <c r="L2" s="22">
        <v>743</v>
      </c>
      <c r="M2" s="23">
        <v>185.75</v>
      </c>
      <c r="N2" s="24">
        <v>3</v>
      </c>
      <c r="O2" s="25">
        <v>188.75</v>
      </c>
    </row>
    <row r="3" spans="1:17" x14ac:dyDescent="0.25">
      <c r="A3" s="14" t="s">
        <v>30</v>
      </c>
      <c r="B3" s="15" t="s">
        <v>54</v>
      </c>
      <c r="C3" s="16">
        <v>45507</v>
      </c>
      <c r="D3" s="17" t="s">
        <v>27</v>
      </c>
      <c r="E3" s="18">
        <v>182</v>
      </c>
      <c r="F3" s="18">
        <v>187</v>
      </c>
      <c r="G3" s="18">
        <v>179</v>
      </c>
      <c r="H3" s="18">
        <v>181</v>
      </c>
      <c r="I3" s="18"/>
      <c r="J3" s="18"/>
      <c r="K3" s="22">
        <v>4</v>
      </c>
      <c r="L3" s="22">
        <v>729</v>
      </c>
      <c r="M3" s="23">
        <v>182.25</v>
      </c>
      <c r="N3" s="24">
        <v>3</v>
      </c>
      <c r="O3" s="25">
        <v>185.25</v>
      </c>
    </row>
    <row r="4" spans="1:17" x14ac:dyDescent="0.25">
      <c r="A4" s="14" t="s">
        <v>30</v>
      </c>
      <c r="B4" s="15" t="s">
        <v>54</v>
      </c>
      <c r="C4" s="16">
        <v>45598</v>
      </c>
      <c r="D4" s="17" t="s">
        <v>27</v>
      </c>
      <c r="E4" s="18">
        <v>186</v>
      </c>
      <c r="F4" s="18">
        <v>187</v>
      </c>
      <c r="G4" s="18">
        <v>190</v>
      </c>
      <c r="H4" s="18">
        <v>186</v>
      </c>
      <c r="I4" s="18"/>
      <c r="J4" s="18"/>
      <c r="K4" s="22">
        <v>4</v>
      </c>
      <c r="L4" s="22">
        <v>749</v>
      </c>
      <c r="M4" s="23">
        <v>187.25</v>
      </c>
      <c r="N4" s="24">
        <v>4</v>
      </c>
      <c r="O4" s="25">
        <v>191.25</v>
      </c>
    </row>
    <row r="6" spans="1:17" x14ac:dyDescent="0.25">
      <c r="K6" s="8">
        <f>SUM(K2:K5)</f>
        <v>12</v>
      </c>
      <c r="L6" s="8">
        <f>SUM(L2:L5)</f>
        <v>2221</v>
      </c>
      <c r="M6" s="7">
        <f>SUM(L6/K6)</f>
        <v>185.08333333333334</v>
      </c>
      <c r="N6" s="8">
        <f>SUM(N2:N5)</f>
        <v>10</v>
      </c>
      <c r="O6" s="13">
        <f>SUM(M6+N6)</f>
        <v>195.08333333333334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4" t="s">
        <v>49</v>
      </c>
      <c r="B10" s="15" t="s">
        <v>54</v>
      </c>
      <c r="C10" s="16">
        <v>45479</v>
      </c>
      <c r="D10" s="39" t="s">
        <v>27</v>
      </c>
      <c r="E10" s="18">
        <v>180</v>
      </c>
      <c r="F10" s="18">
        <v>175</v>
      </c>
      <c r="G10" s="18">
        <v>175</v>
      </c>
      <c r="H10" s="18">
        <v>180</v>
      </c>
      <c r="I10" s="18"/>
      <c r="J10" s="18"/>
      <c r="K10" s="22">
        <v>4</v>
      </c>
      <c r="L10" s="22">
        <v>710</v>
      </c>
      <c r="M10" s="23">
        <v>177.5</v>
      </c>
      <c r="N10" s="24">
        <v>4</v>
      </c>
      <c r="O10" s="25">
        <v>181.5</v>
      </c>
    </row>
    <row r="11" spans="1:17" x14ac:dyDescent="0.25">
      <c r="A11" s="14" t="s">
        <v>49</v>
      </c>
      <c r="B11" s="15" t="s">
        <v>54</v>
      </c>
      <c r="C11" s="16">
        <v>45507</v>
      </c>
      <c r="D11" s="39" t="s">
        <v>27</v>
      </c>
      <c r="E11" s="18">
        <v>181</v>
      </c>
      <c r="F11" s="18">
        <v>187</v>
      </c>
      <c r="G11" s="18">
        <v>187</v>
      </c>
      <c r="H11" s="18">
        <v>188</v>
      </c>
      <c r="I11" s="18"/>
      <c r="J11" s="18"/>
      <c r="K11" s="22">
        <v>4</v>
      </c>
      <c r="L11" s="22">
        <v>743</v>
      </c>
      <c r="M11" s="23">
        <v>185.75</v>
      </c>
      <c r="N11" s="24">
        <v>8</v>
      </c>
      <c r="O11" s="25">
        <v>193.75</v>
      </c>
    </row>
    <row r="13" spans="1:17" x14ac:dyDescent="0.25">
      <c r="K13" s="8">
        <f>SUM(K10:K12)</f>
        <v>8</v>
      </c>
      <c r="L13" s="8">
        <f>SUM(L10:L12)</f>
        <v>1453</v>
      </c>
      <c r="M13" s="7">
        <f>SUM(L13/K13)</f>
        <v>181.625</v>
      </c>
      <c r="N13" s="8">
        <f>SUM(N10:N12)</f>
        <v>12</v>
      </c>
      <c r="O13" s="13">
        <f>SUM(M13+N13)</f>
        <v>193.625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  <protectedRange algorithmName="SHA-512" hashValue="ON39YdpmFHfN9f47KpiRvqrKx0V9+erV1CNkpWzYhW/Qyc6aT8rEyCrvauWSYGZK2ia3o7vd3akF07acHAFpOA==" saltValue="yVW9XmDwTqEnmpSGai0KYg==" spinCount="100000" sqref="E2:J2 B2:C2 B3:B4 B10:B11" name="Range1_11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10:J10 C10" name="Range1_12"/>
    <protectedRange algorithmName="SHA-512" hashValue="ON39YdpmFHfN9f47KpiRvqrKx0V9+erV1CNkpWzYhW/Qyc6aT8rEyCrvauWSYGZK2ia3o7vd3akF07acHAFpOA==" saltValue="yVW9XmDwTqEnmpSGai0KYg==" spinCount="100000" sqref="D10" name="Range1_1_10"/>
    <protectedRange algorithmName="SHA-512" hashValue="ON39YdpmFHfN9f47KpiRvqrKx0V9+erV1CNkpWzYhW/Qyc6aT8rEyCrvauWSYGZK2ia3o7vd3akF07acHAFpOA==" saltValue="yVW9XmDwTqEnmpSGai0KYg==" spinCount="100000" sqref="C3" name="Range1_3"/>
    <protectedRange algorithmName="SHA-512" hashValue="ON39YdpmFHfN9f47KpiRvqrKx0V9+erV1CNkpWzYhW/Qyc6aT8rEyCrvauWSYGZK2ia3o7vd3akF07acHAFpOA==" saltValue="yVW9XmDwTqEnmpSGai0KYg==" spinCount="100000" sqref="E3:J3" name="Range1_4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C11" name="Range1_3_1"/>
    <protectedRange algorithmName="SHA-512" hashValue="ON39YdpmFHfN9f47KpiRvqrKx0V9+erV1CNkpWzYhW/Qyc6aT8rEyCrvauWSYGZK2ia3o7vd3akF07acHAFpOA==" saltValue="yVW9XmDwTqEnmpSGai0KYg==" spinCount="100000" sqref="E11:J11" name="Range1_14"/>
    <protectedRange algorithmName="SHA-512" hashValue="ON39YdpmFHfN9f47KpiRvqrKx0V9+erV1CNkpWzYhW/Qyc6aT8rEyCrvauWSYGZK2ia3o7vd3akF07acHAFpOA==" saltValue="yVW9XmDwTqEnmpSGai0KYg==" spinCount="100000" sqref="D11" name="Range1_1_14"/>
    <protectedRange algorithmName="SHA-512" hashValue="ON39YdpmFHfN9f47KpiRvqrKx0V9+erV1CNkpWzYhW/Qyc6aT8rEyCrvauWSYGZK2ia3o7vd3akF07acHAFpOA==" saltValue="yVW9XmDwTqEnmpSGai0KYg==" spinCount="100000" sqref="E4:J4 C4" name="Range1_23"/>
    <protectedRange algorithmName="SHA-512" hashValue="ON39YdpmFHfN9f47KpiRvqrKx0V9+erV1CNkpWzYhW/Qyc6aT8rEyCrvauWSYGZK2ia3o7vd3akF07acHAFpOA==" saltValue="yVW9XmDwTqEnmpSGai0KYg==" spinCount="100000" sqref="D4" name="Range1_1_21"/>
  </protectedRanges>
  <hyperlinks>
    <hyperlink ref="Q1" location="'South Carolina 2024'!A1" display="Back to Ranking" xr:uid="{C0291882-3D8F-4FFE-8003-8A8AA9AF7E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136528-AB41-4D6C-8B12-468B9CAB2CAA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CEC0-B60F-4256-99E6-1466192F4950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33</v>
      </c>
      <c r="C2" s="16">
        <v>45353</v>
      </c>
      <c r="D2" s="17" t="s">
        <v>27</v>
      </c>
      <c r="E2" s="18">
        <v>189</v>
      </c>
      <c r="F2" s="18">
        <v>189</v>
      </c>
      <c r="G2" s="18">
        <v>194</v>
      </c>
      <c r="H2" s="18">
        <v>192</v>
      </c>
      <c r="I2" s="18"/>
      <c r="J2" s="18"/>
      <c r="K2" s="22">
        <v>4</v>
      </c>
      <c r="L2" s="22">
        <v>764</v>
      </c>
      <c r="M2" s="23">
        <v>191</v>
      </c>
      <c r="N2" s="24">
        <v>9</v>
      </c>
      <c r="O2" s="25">
        <v>200</v>
      </c>
    </row>
    <row r="3" spans="1:17" x14ac:dyDescent="0.25">
      <c r="A3" s="14" t="s">
        <v>30</v>
      </c>
      <c r="B3" s="15" t="s">
        <v>33</v>
      </c>
      <c r="C3" s="16">
        <v>45388</v>
      </c>
      <c r="D3" s="17" t="s">
        <v>27</v>
      </c>
      <c r="E3" s="18">
        <v>197</v>
      </c>
      <c r="F3" s="18">
        <v>190.001</v>
      </c>
      <c r="G3" s="18">
        <v>191</v>
      </c>
      <c r="H3" s="18">
        <v>194</v>
      </c>
      <c r="I3" s="18"/>
      <c r="J3" s="18"/>
      <c r="K3" s="22">
        <v>4</v>
      </c>
      <c r="L3" s="22">
        <v>772.00099999999998</v>
      </c>
      <c r="M3" s="23">
        <v>193.00024999999999</v>
      </c>
      <c r="N3" s="24">
        <v>13</v>
      </c>
      <c r="O3" s="25">
        <v>206.00024999999999</v>
      </c>
    </row>
    <row r="4" spans="1:17" x14ac:dyDescent="0.25">
      <c r="A4" s="14" t="s">
        <v>30</v>
      </c>
      <c r="B4" s="15" t="s">
        <v>33</v>
      </c>
      <c r="C4" s="16">
        <v>45417</v>
      </c>
      <c r="D4" s="17" t="s">
        <v>27</v>
      </c>
      <c r="E4" s="18">
        <v>194</v>
      </c>
      <c r="F4" s="18">
        <v>193</v>
      </c>
      <c r="G4" s="18">
        <v>190</v>
      </c>
      <c r="H4" s="18">
        <v>185</v>
      </c>
      <c r="I4" s="18"/>
      <c r="J4" s="18"/>
      <c r="K4" s="22">
        <v>4</v>
      </c>
      <c r="L4" s="22">
        <v>762</v>
      </c>
      <c r="M4" s="23">
        <v>190.5</v>
      </c>
      <c r="N4" s="24">
        <v>11</v>
      </c>
      <c r="O4" s="25">
        <v>201.5</v>
      </c>
    </row>
    <row r="5" spans="1:17" x14ac:dyDescent="0.25">
      <c r="A5" s="14" t="s">
        <v>30</v>
      </c>
      <c r="B5" s="15" t="s">
        <v>33</v>
      </c>
      <c r="C5" s="16">
        <v>45444</v>
      </c>
      <c r="D5" s="17" t="s">
        <v>27</v>
      </c>
      <c r="E5" s="18">
        <v>189</v>
      </c>
      <c r="F5" s="18">
        <v>189</v>
      </c>
      <c r="G5" s="18">
        <v>193</v>
      </c>
      <c r="H5" s="18">
        <v>193</v>
      </c>
      <c r="I5" s="18">
        <v>190.001</v>
      </c>
      <c r="J5" s="18">
        <v>186</v>
      </c>
      <c r="K5" s="22">
        <v>6</v>
      </c>
      <c r="L5" s="22">
        <v>1140.001</v>
      </c>
      <c r="M5" s="23">
        <v>190.00016666666667</v>
      </c>
      <c r="N5" s="24">
        <v>22</v>
      </c>
      <c r="O5" s="25">
        <v>212.00016666666667</v>
      </c>
    </row>
    <row r="6" spans="1:17" x14ac:dyDescent="0.25">
      <c r="A6" s="14" t="s">
        <v>30</v>
      </c>
      <c r="B6" s="15" t="s">
        <v>33</v>
      </c>
      <c r="C6" s="16">
        <v>45479</v>
      </c>
      <c r="D6" s="17" t="s">
        <v>27</v>
      </c>
      <c r="E6" s="18">
        <v>192</v>
      </c>
      <c r="F6" s="18">
        <v>191</v>
      </c>
      <c r="G6" s="18">
        <v>193</v>
      </c>
      <c r="H6" s="18">
        <v>191</v>
      </c>
      <c r="I6" s="18"/>
      <c r="J6" s="18"/>
      <c r="K6" s="22">
        <v>4</v>
      </c>
      <c r="L6" s="22">
        <v>767</v>
      </c>
      <c r="M6" s="23">
        <v>191.75</v>
      </c>
      <c r="N6" s="24">
        <v>6</v>
      </c>
      <c r="O6" s="25">
        <v>197.75</v>
      </c>
    </row>
    <row r="7" spans="1:17" x14ac:dyDescent="0.25">
      <c r="A7" s="14" t="s">
        <v>30</v>
      </c>
      <c r="B7" s="15" t="s">
        <v>33</v>
      </c>
      <c r="C7" s="16">
        <v>45507</v>
      </c>
      <c r="D7" s="17" t="s">
        <v>27</v>
      </c>
      <c r="E7" s="18">
        <v>188</v>
      </c>
      <c r="F7" s="18">
        <v>189</v>
      </c>
      <c r="G7" s="18">
        <v>190</v>
      </c>
      <c r="H7" s="18">
        <v>185</v>
      </c>
      <c r="I7" s="18"/>
      <c r="J7" s="18"/>
      <c r="K7" s="22">
        <v>4</v>
      </c>
      <c r="L7" s="22">
        <v>752</v>
      </c>
      <c r="M7" s="23">
        <v>188</v>
      </c>
      <c r="N7" s="24">
        <v>4</v>
      </c>
      <c r="O7" s="25">
        <v>192</v>
      </c>
    </row>
    <row r="8" spans="1:17" x14ac:dyDescent="0.25">
      <c r="A8" s="14" t="s">
        <v>30</v>
      </c>
      <c r="B8" s="15" t="s">
        <v>33</v>
      </c>
      <c r="C8" s="16">
        <v>45542</v>
      </c>
      <c r="D8" s="17" t="s">
        <v>27</v>
      </c>
      <c r="E8" s="18">
        <v>191</v>
      </c>
      <c r="F8" s="18">
        <v>193.001</v>
      </c>
      <c r="G8" s="18">
        <v>194</v>
      </c>
      <c r="H8" s="18">
        <v>186</v>
      </c>
      <c r="I8" s="18">
        <v>192</v>
      </c>
      <c r="J8" s="18">
        <v>197</v>
      </c>
      <c r="K8" s="22">
        <v>6</v>
      </c>
      <c r="L8" s="22">
        <v>1153.001</v>
      </c>
      <c r="M8" s="23">
        <v>192.16683333333333</v>
      </c>
      <c r="N8" s="24">
        <v>16</v>
      </c>
      <c r="O8" s="25">
        <v>208.16683333333333</v>
      </c>
    </row>
    <row r="10" spans="1:17" x14ac:dyDescent="0.25">
      <c r="K10" s="8">
        <f>SUM(K2:K9)</f>
        <v>32</v>
      </c>
      <c r="L10" s="8">
        <f>SUM(L2:L9)</f>
        <v>6110.0030000000006</v>
      </c>
      <c r="M10" s="7">
        <f>SUM(L10/K10)</f>
        <v>190.93759375000002</v>
      </c>
      <c r="N10" s="8">
        <f>SUM(N2:N9)</f>
        <v>81</v>
      </c>
      <c r="O10" s="13">
        <f>SUM(M10+N10)</f>
        <v>271.93759375000002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3"/>
    <protectedRange algorithmName="SHA-512" hashValue="ON39YdpmFHfN9f47KpiRvqrKx0V9+erV1CNkpWzYhW/Qyc6aT8rEyCrvauWSYGZK2ia3o7vd3akF07acHAFpOA==" saltValue="yVW9XmDwTqEnmpSGai0KYg==" spinCount="100000" sqref="E3:J3 B3:C3" name="Range1_2_5"/>
    <protectedRange algorithmName="SHA-512" hashValue="ON39YdpmFHfN9f47KpiRvqrKx0V9+erV1CNkpWzYhW/Qyc6aT8rEyCrvauWSYGZK2ia3o7vd3akF07acHAFpOA==" saltValue="yVW9XmDwTqEnmpSGai0KYg==" spinCount="100000" sqref="E4:J4 B4:C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5:J5 B5:C5" name="Range1_2_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6:J6 B6:C6" name="Range1_11"/>
    <protectedRange algorithmName="SHA-512" hashValue="ON39YdpmFHfN9f47KpiRvqrKx0V9+erV1CNkpWzYhW/Qyc6aT8rEyCrvauWSYGZK2ia3o7vd3akF07acHAFpOA==" saltValue="yVW9XmDwTqEnmpSGai0KYg==" spinCount="100000" sqref="D6" name="Range1_1_9"/>
    <protectedRange algorithmName="SHA-512" hashValue="ON39YdpmFHfN9f47KpiRvqrKx0V9+erV1CNkpWzYhW/Qyc6aT8rEyCrvauWSYGZK2ia3o7vd3akF07acHAFpOA==" saltValue="yVW9XmDwTqEnmpSGai0KYg==" spinCount="100000" sqref="C7" name="Range1_3_1"/>
    <protectedRange algorithmName="SHA-512" hashValue="ON39YdpmFHfN9f47KpiRvqrKx0V9+erV1CNkpWzYhW/Qyc6aT8rEyCrvauWSYGZK2ia3o7vd3akF07acHAFpOA==" saltValue="yVW9XmDwTqEnmpSGai0KYg==" spinCount="100000" sqref="E7:J7 B7" name="Range1_4_1"/>
    <protectedRange algorithmName="SHA-512" hashValue="ON39YdpmFHfN9f47KpiRvqrKx0V9+erV1CNkpWzYhW/Qyc6aT8rEyCrvauWSYGZK2ia3o7vd3akF07acHAFpOA==" saltValue="yVW9XmDwTqEnmpSGai0KYg==" spinCount="100000" sqref="D7" name="Range1_1_13"/>
    <protectedRange algorithmName="SHA-512" hashValue="ON39YdpmFHfN9f47KpiRvqrKx0V9+erV1CNkpWzYhW/Qyc6aT8rEyCrvauWSYGZK2ia3o7vd3akF07acHAFpOA==" saltValue="yVW9XmDwTqEnmpSGai0KYg==" spinCount="100000" sqref="E8:J8 B8:C8" name="Range1_18"/>
    <protectedRange algorithmName="SHA-512" hashValue="ON39YdpmFHfN9f47KpiRvqrKx0V9+erV1CNkpWzYhW/Qyc6aT8rEyCrvauWSYGZK2ia3o7vd3akF07acHAFpOA==" saltValue="yVW9XmDwTqEnmpSGai0KYg==" spinCount="100000" sqref="D8" name="Range1_1_17"/>
  </protectedRanges>
  <hyperlinks>
    <hyperlink ref="Q1" location="'South Carolina 2024'!A1" display="Back to Ranking" xr:uid="{6B64B167-34AF-4515-917E-84E05C657B0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6EE002-AAF0-4E36-B870-C74BC60E6E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3036-F900-4286-9FAA-919731D8373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53</v>
      </c>
      <c r="C2" s="16">
        <v>45542</v>
      </c>
      <c r="D2" s="17" t="s">
        <v>27</v>
      </c>
      <c r="E2" s="18">
        <v>187</v>
      </c>
      <c r="F2" s="18">
        <v>193</v>
      </c>
      <c r="G2" s="18">
        <v>196</v>
      </c>
      <c r="H2" s="18">
        <v>197</v>
      </c>
      <c r="I2" s="18">
        <v>196.001</v>
      </c>
      <c r="J2" s="18">
        <v>196.001</v>
      </c>
      <c r="K2" s="22">
        <v>6</v>
      </c>
      <c r="L2" s="22">
        <v>1165.002</v>
      </c>
      <c r="M2" s="23">
        <v>194.167</v>
      </c>
      <c r="N2" s="24">
        <v>16</v>
      </c>
      <c r="O2" s="25">
        <v>210.167</v>
      </c>
    </row>
    <row r="4" spans="1:17" x14ac:dyDescent="0.25">
      <c r="K4" s="8">
        <f>SUM(K2:K3)</f>
        <v>6</v>
      </c>
      <c r="L4" s="8">
        <f>SUM(L2:L3)</f>
        <v>1165.002</v>
      </c>
      <c r="M4" s="7">
        <f>SUM(L4/K4)</f>
        <v>194.167</v>
      </c>
      <c r="N4" s="8">
        <f>SUM(N2:N3)</f>
        <v>16</v>
      </c>
      <c r="O4" s="13">
        <f>SUM(M4+N4)</f>
        <v>210.167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6"/>
    <protectedRange algorithmName="SHA-512" hashValue="ON39YdpmFHfN9f47KpiRvqrKx0V9+erV1CNkpWzYhW/Qyc6aT8rEyCrvauWSYGZK2ia3o7vd3akF07acHAFpOA==" saltValue="yVW9XmDwTqEnmpSGai0KYg==" spinCount="100000" sqref="E2:J2" name="Range1_3_4"/>
  </protectedRanges>
  <hyperlinks>
    <hyperlink ref="Q1" location="'South Carolina 2024'!A1" display="Back to Ranking" xr:uid="{CEC21739-1D8C-4169-B9EE-C38E00B8F1C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72EC33-6EB4-41CE-A81C-822C1513FE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CCB0-F331-41F5-ABA4-3FF2D14F17F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52</v>
      </c>
      <c r="C2" s="16">
        <v>45542</v>
      </c>
      <c r="D2" s="17" t="s">
        <v>27</v>
      </c>
      <c r="E2" s="18">
        <v>199</v>
      </c>
      <c r="F2" s="18">
        <v>198</v>
      </c>
      <c r="G2" s="18">
        <v>194</v>
      </c>
      <c r="H2" s="18">
        <v>195</v>
      </c>
      <c r="I2" s="18">
        <v>196</v>
      </c>
      <c r="J2" s="18">
        <v>194</v>
      </c>
      <c r="K2" s="22">
        <v>6</v>
      </c>
      <c r="L2" s="22">
        <v>1176</v>
      </c>
      <c r="M2" s="23">
        <v>196</v>
      </c>
      <c r="N2" s="24">
        <v>18</v>
      </c>
      <c r="O2" s="25">
        <v>214</v>
      </c>
    </row>
    <row r="4" spans="1:17" x14ac:dyDescent="0.25">
      <c r="K4" s="8">
        <f>SUM(K2:K3)</f>
        <v>6</v>
      </c>
      <c r="L4" s="8">
        <f>SUM(L2:L3)</f>
        <v>1176</v>
      </c>
      <c r="M4" s="7">
        <f>SUM(L4/K4)</f>
        <v>196</v>
      </c>
      <c r="N4" s="8">
        <f>SUM(N2:N3)</f>
        <v>18</v>
      </c>
      <c r="O4" s="13">
        <f>SUM(M4+N4)</f>
        <v>214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6"/>
    <protectedRange algorithmName="SHA-512" hashValue="ON39YdpmFHfN9f47KpiRvqrKx0V9+erV1CNkpWzYhW/Qyc6aT8rEyCrvauWSYGZK2ia3o7vd3akF07acHAFpOA==" saltValue="yVW9XmDwTqEnmpSGai0KYg==" spinCount="100000" sqref="E2:J2" name="Range1_3_4"/>
  </protectedRanges>
  <hyperlinks>
    <hyperlink ref="Q1" location="'South Carolina 2024'!A1" display="Back to Ranking" xr:uid="{6D4EA6B9-6031-456F-BAB8-CFEFE0646F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499D8A-F800-4536-B586-C7BF763F4D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C877-AEE5-4BCE-87FE-3430999B1B4E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31</v>
      </c>
      <c r="B2" s="15" t="s">
        <v>46</v>
      </c>
      <c r="C2" s="16">
        <v>45417</v>
      </c>
      <c r="D2" s="17" t="s">
        <v>27</v>
      </c>
      <c r="E2" s="18">
        <v>196</v>
      </c>
      <c r="F2" s="18">
        <v>198</v>
      </c>
      <c r="G2" s="18">
        <v>195</v>
      </c>
      <c r="H2" s="18">
        <v>196</v>
      </c>
      <c r="I2" s="18"/>
      <c r="J2" s="18"/>
      <c r="K2" s="22">
        <v>4</v>
      </c>
      <c r="L2" s="22">
        <v>785</v>
      </c>
      <c r="M2" s="23">
        <v>196.25</v>
      </c>
      <c r="N2" s="24">
        <v>6</v>
      </c>
      <c r="O2" s="25">
        <v>202.25</v>
      </c>
    </row>
    <row r="3" spans="1:17" x14ac:dyDescent="0.25">
      <c r="A3" s="14" t="s">
        <v>31</v>
      </c>
      <c r="B3" s="15" t="s">
        <v>46</v>
      </c>
      <c r="C3" s="16">
        <v>45444</v>
      </c>
      <c r="D3" s="17" t="s">
        <v>27</v>
      </c>
      <c r="E3" s="18">
        <v>196</v>
      </c>
      <c r="F3" s="18">
        <v>198.001</v>
      </c>
      <c r="G3" s="18">
        <v>197</v>
      </c>
      <c r="H3" s="18">
        <v>197</v>
      </c>
      <c r="I3" s="18">
        <v>197</v>
      </c>
      <c r="J3" s="18">
        <v>198</v>
      </c>
      <c r="K3" s="22">
        <v>6</v>
      </c>
      <c r="L3" s="22">
        <v>1183.001</v>
      </c>
      <c r="M3" s="23">
        <v>197.16683333333333</v>
      </c>
      <c r="N3" s="24">
        <v>22</v>
      </c>
      <c r="O3" s="25">
        <v>219.16683333333333</v>
      </c>
    </row>
    <row r="5" spans="1:17" x14ac:dyDescent="0.25">
      <c r="K5" s="8">
        <f>SUM(K2:K4)</f>
        <v>10</v>
      </c>
      <c r="L5" s="8">
        <f>SUM(L2:L4)</f>
        <v>1968.001</v>
      </c>
      <c r="M5" s="7">
        <f>SUM(L5/K5)</f>
        <v>196.80009999999999</v>
      </c>
      <c r="N5" s="8">
        <f>SUM(N2:N4)</f>
        <v>28</v>
      </c>
      <c r="O5" s="13">
        <f>SUM(M5+N5)</f>
        <v>224.80009999999999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3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2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_1"/>
  </protectedRanges>
  <hyperlinks>
    <hyperlink ref="Q1" location="'South Carolina 2024'!A1" display="Back to Ranking" xr:uid="{B1D31BBE-0101-439C-AB0E-640BB7EFBA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28AD6A-DF27-468A-9BCC-7F649578A06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137D-C94D-4C3C-BF84-DCD911DD9B49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6" t="s">
        <v>21</v>
      </c>
    </row>
    <row r="2" spans="1:17" x14ac:dyDescent="0.25">
      <c r="A2" s="14" t="s">
        <v>30</v>
      </c>
      <c r="B2" s="15" t="s">
        <v>44</v>
      </c>
      <c r="C2" s="16">
        <v>45388</v>
      </c>
      <c r="D2" s="17" t="s">
        <v>27</v>
      </c>
      <c r="E2" s="18">
        <v>179</v>
      </c>
      <c r="F2" s="18">
        <v>187</v>
      </c>
      <c r="G2" s="18">
        <v>181</v>
      </c>
      <c r="H2" s="18">
        <v>179</v>
      </c>
      <c r="I2" s="18"/>
      <c r="J2" s="18"/>
      <c r="K2" s="22">
        <v>4</v>
      </c>
      <c r="L2" s="22">
        <v>726</v>
      </c>
      <c r="M2" s="23">
        <v>181.5</v>
      </c>
      <c r="N2" s="24">
        <v>3</v>
      </c>
      <c r="O2" s="25">
        <v>184.5</v>
      </c>
    </row>
    <row r="3" spans="1:17" x14ac:dyDescent="0.25">
      <c r="A3" s="14" t="s">
        <v>30</v>
      </c>
      <c r="B3" s="15" t="s">
        <v>44</v>
      </c>
      <c r="C3" s="16">
        <v>45444</v>
      </c>
      <c r="D3" s="17" t="s">
        <v>27</v>
      </c>
      <c r="E3" s="18">
        <v>183</v>
      </c>
      <c r="F3" s="18">
        <v>185</v>
      </c>
      <c r="G3" s="18">
        <v>182</v>
      </c>
      <c r="H3" s="18">
        <v>186</v>
      </c>
      <c r="I3" s="18">
        <v>188</v>
      </c>
      <c r="J3" s="18">
        <v>182</v>
      </c>
      <c r="K3" s="22">
        <v>6</v>
      </c>
      <c r="L3" s="22">
        <v>1106</v>
      </c>
      <c r="M3" s="23">
        <v>184.33333333333334</v>
      </c>
      <c r="N3" s="24">
        <v>4</v>
      </c>
      <c r="O3" s="25">
        <v>188.33333333333334</v>
      </c>
    </row>
    <row r="4" spans="1:17" x14ac:dyDescent="0.25">
      <c r="A4" s="14" t="s">
        <v>30</v>
      </c>
      <c r="B4" s="15" t="s">
        <v>44</v>
      </c>
      <c r="C4" s="16">
        <v>45507</v>
      </c>
      <c r="D4" s="17" t="s">
        <v>27</v>
      </c>
      <c r="E4" s="18">
        <v>185</v>
      </c>
      <c r="F4" s="18">
        <v>180</v>
      </c>
      <c r="G4" s="18">
        <v>181</v>
      </c>
      <c r="H4" s="18">
        <v>181</v>
      </c>
      <c r="I4" s="18"/>
      <c r="J4" s="18"/>
      <c r="K4" s="22">
        <v>4</v>
      </c>
      <c r="L4" s="22">
        <v>727</v>
      </c>
      <c r="M4" s="23">
        <v>181.75</v>
      </c>
      <c r="N4" s="24">
        <v>2</v>
      </c>
      <c r="O4" s="25">
        <v>183.75</v>
      </c>
    </row>
    <row r="5" spans="1:17" x14ac:dyDescent="0.25">
      <c r="A5" s="14" t="s">
        <v>30</v>
      </c>
      <c r="B5" s="15" t="s">
        <v>44</v>
      </c>
      <c r="C5" s="16">
        <v>45542</v>
      </c>
      <c r="D5" s="17" t="s">
        <v>27</v>
      </c>
      <c r="E5" s="18">
        <v>187</v>
      </c>
      <c r="F5" s="18">
        <v>187</v>
      </c>
      <c r="G5" s="18">
        <v>183</v>
      </c>
      <c r="H5" s="18">
        <v>187</v>
      </c>
      <c r="I5" s="18">
        <v>182</v>
      </c>
      <c r="J5" s="18">
        <v>183</v>
      </c>
      <c r="K5" s="22">
        <v>6</v>
      </c>
      <c r="L5" s="22">
        <v>1109</v>
      </c>
      <c r="M5" s="23">
        <v>184.83333333333334</v>
      </c>
      <c r="N5" s="24">
        <v>6</v>
      </c>
      <c r="O5" s="25">
        <v>190.83333333333334</v>
      </c>
    </row>
    <row r="6" spans="1:17" x14ac:dyDescent="0.25">
      <c r="A6" s="14" t="s">
        <v>30</v>
      </c>
      <c r="B6" s="15" t="s">
        <v>44</v>
      </c>
      <c r="C6" s="16">
        <v>45598</v>
      </c>
      <c r="D6" s="17" t="s">
        <v>27</v>
      </c>
      <c r="E6" s="18">
        <v>187</v>
      </c>
      <c r="F6" s="18">
        <v>179</v>
      </c>
      <c r="G6" s="18">
        <v>187</v>
      </c>
      <c r="H6" s="18">
        <v>187</v>
      </c>
      <c r="I6" s="18"/>
      <c r="J6" s="18"/>
      <c r="K6" s="22">
        <v>4</v>
      </c>
      <c r="L6" s="22">
        <v>740</v>
      </c>
      <c r="M6" s="23">
        <v>185</v>
      </c>
      <c r="N6" s="24">
        <v>3</v>
      </c>
      <c r="O6" s="25">
        <v>188</v>
      </c>
    </row>
    <row r="8" spans="1:17" x14ac:dyDescent="0.25">
      <c r="K8" s="8">
        <f>SUM(K2:K7)</f>
        <v>24</v>
      </c>
      <c r="L8" s="8">
        <f>SUM(L2:L7)</f>
        <v>4408</v>
      </c>
      <c r="M8" s="7">
        <f>SUM(L8/K8)</f>
        <v>183.66666666666666</v>
      </c>
      <c r="N8" s="8">
        <f>SUM(N2:N7)</f>
        <v>18</v>
      </c>
      <c r="O8" s="13">
        <f>SUM(M8+N8)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E3:J3 B3:C3" name="Range1_2_3"/>
    <protectedRange algorithmName="SHA-512" hashValue="ON39YdpmFHfN9f47KpiRvqrKx0V9+erV1CNkpWzYhW/Qyc6aT8rEyCrvauWSYGZK2ia3o7vd3akF07acHAFpOA==" saltValue="yVW9XmDwTqEnmpSGai0KYg==" spinCount="100000" sqref="D3" name="Range1_1_5_1"/>
    <protectedRange algorithmName="SHA-512" hashValue="ON39YdpmFHfN9f47KpiRvqrKx0V9+erV1CNkpWzYhW/Qyc6aT8rEyCrvauWSYGZK2ia3o7vd3akF07acHAFpOA==" saltValue="yVW9XmDwTqEnmpSGai0KYg==" spinCount="100000" sqref="C4" name="Range1_3"/>
    <protectedRange algorithmName="SHA-512" hashValue="ON39YdpmFHfN9f47KpiRvqrKx0V9+erV1CNkpWzYhW/Qyc6aT8rEyCrvauWSYGZK2ia3o7vd3akF07acHAFpOA==" saltValue="yVW9XmDwTqEnmpSGai0KYg==" spinCount="100000" sqref="E4:J4 B4" name="Range1_4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E5:J5 B5:C5" name="Range1_18"/>
    <protectedRange algorithmName="SHA-512" hashValue="ON39YdpmFHfN9f47KpiRvqrKx0V9+erV1CNkpWzYhW/Qyc6aT8rEyCrvauWSYGZK2ia3o7vd3akF07acHAFpOA==" saltValue="yVW9XmDwTqEnmpSGai0KYg==" spinCount="100000" sqref="D5" name="Range1_1_17"/>
    <protectedRange algorithmName="SHA-512" hashValue="ON39YdpmFHfN9f47KpiRvqrKx0V9+erV1CNkpWzYhW/Qyc6aT8rEyCrvauWSYGZK2ia3o7vd3akF07acHAFpOA==" saltValue="yVW9XmDwTqEnmpSGai0KYg==" spinCount="100000" sqref="E6:J6 B6:C6" name="Range1_23"/>
    <protectedRange algorithmName="SHA-512" hashValue="ON39YdpmFHfN9f47KpiRvqrKx0V9+erV1CNkpWzYhW/Qyc6aT8rEyCrvauWSYGZK2ia3o7vd3akF07acHAFpOA==" saltValue="yVW9XmDwTqEnmpSGai0KYg==" spinCount="100000" sqref="D6" name="Range1_1_21"/>
  </protectedRanges>
  <hyperlinks>
    <hyperlink ref="Q1" location="'South Carolina 2024'!A1" display="Back to Ranking" xr:uid="{8C68A3A5-B57B-45D9-8810-F11F5400E3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A7DB9A-E2B2-4483-9474-02F3148CC03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South Carolina 2024</vt:lpstr>
      <vt:lpstr>Bill Shaver</vt:lpstr>
      <vt:lpstr>Billy Hudson</vt:lpstr>
      <vt:lpstr>Bobby Splawn</vt:lpstr>
      <vt:lpstr>Dave Eisenschmied</vt:lpstr>
      <vt:lpstr>David Barney</vt:lpstr>
      <vt:lpstr>Ernie Converse</vt:lpstr>
      <vt:lpstr>Jerry Thompson</vt:lpstr>
      <vt:lpstr>Jim Horner</vt:lpstr>
      <vt:lpstr>John Hovan</vt:lpstr>
      <vt:lpstr>Kevin Sullivan</vt:lpstr>
      <vt:lpstr>Melvin Ferguson</vt:lpstr>
      <vt:lpstr>Peter Wheeler</vt:lpstr>
      <vt:lpstr>Philip Dedmon</vt:lpstr>
      <vt:lpstr>Roger Snider</vt:lpstr>
      <vt:lpstr>Steve Kiemele</vt:lpstr>
      <vt:lpstr>Tim Thomas</vt:lpstr>
      <vt:lpstr>Tony Rogers</vt:lpstr>
      <vt:lpstr>Walter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2024-11-11T21:01:44Z</dcterms:modified>
</cp:coreProperties>
</file>