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4 State Match Info/Texas 2024/"/>
    </mc:Choice>
  </mc:AlternateContent>
  <xr:revisionPtr revIDLastSave="587" documentId="13_ncr:1_{48ED6B77-9345-4854-9DD9-BEA1C581E57E}" xr6:coauthVersionLast="47" xr6:coauthVersionMax="47" xr10:uidLastSave="{6CF4E041-B0A3-47C4-A2C5-EC08A1C13DBF}"/>
  <bookViews>
    <workbookView xWindow="28680" yWindow="360" windowWidth="25440" windowHeight="15270" tabRatio="694" xr2:uid="{A35FAFAA-3A44-445C-BAAA-3002DD1ECE94}"/>
  </bookViews>
  <sheets>
    <sheet name="Texas 2024" sheetId="1" r:id="rId1"/>
    <sheet name="Alan Weil" sheetId="344" r:id="rId2"/>
    <sheet name="Allen Wood" sheetId="298" r:id="rId3"/>
    <sheet name="Benjamin Jacques" sheetId="318" r:id="rId4"/>
    <sheet name="Bert Farias" sheetId="292" r:id="rId5"/>
    <sheet name="Bill Middlebrook" sheetId="294" r:id="rId6"/>
    <sheet name="Bob Benavidez" sheetId="328" r:id="rId7"/>
    <sheet name="Brad Muller" sheetId="307" r:id="rId8"/>
    <sheet name="Brady Riley" sheetId="280" r:id="rId9"/>
    <sheet name="Brian Vincent" sheetId="319" r:id="rId10"/>
    <sheet name="Carolyn Wilson" sheetId="236" r:id="rId11"/>
    <sheet name="Cassidy Zwiebel" sheetId="343" r:id="rId12"/>
    <sheet name="Chris Bissette" sheetId="286" r:id="rId13"/>
    <sheet name="Claudia Escoto" sheetId="304" r:id="rId14"/>
    <sheet name="Curtis Jenkins" sheetId="219" r:id="rId15"/>
    <sheet name="Daniel Henry" sheetId="215" r:id="rId16"/>
    <sheet name="Darren Krumwiede" sheetId="226" r:id="rId17"/>
    <sheet name="David Ellwood" sheetId="302" r:id="rId18"/>
    <sheet name="David Joe" sheetId="311" r:id="rId19"/>
    <sheet name="David Strother" sheetId="222" r:id="rId20"/>
    <sheet name="Debbie Penton" sheetId="340" r:id="rId21"/>
    <sheet name="Dennis Cahill" sheetId="301" r:id="rId22"/>
    <sheet name="Evelio McDonald" sheetId="324" r:id="rId23"/>
    <sheet name="Fred Jamison" sheetId="326" r:id="rId24"/>
    <sheet name="Gary Hicks" sheetId="225" r:id="rId25"/>
    <sheet name="Gary Southard" sheetId="299" r:id="rId26"/>
    <sheet name="Gerry Rodriguez" sheetId="291" r:id="rId27"/>
    <sheet name="Glen Bilyeu" sheetId="330" r:id="rId28"/>
    <sheet name="Glen Dickson" sheetId="297" r:id="rId29"/>
    <sheet name="Glenn Stinson" sheetId="285" r:id="rId30"/>
    <sheet name="Greg Kaiser" sheetId="337" r:id="rId31"/>
    <sheet name="Howard Wilson" sheetId="234" r:id="rId32"/>
    <sheet name="Hubert Kelsheimer" sheetId="300" r:id="rId33"/>
    <sheet name="James Braddy" sheetId="308" r:id="rId34"/>
    <sheet name="James Clarke" sheetId="329" r:id="rId35"/>
    <sheet name="James Lopez" sheetId="315" r:id="rId36"/>
    <sheet name="Jamie Penton" sheetId="325" r:id="rId37"/>
    <sheet name="Jeff Velasquez" sheetId="320" r:id="rId38"/>
    <sheet name="Jerry Hensler" sheetId="312" r:id="rId39"/>
    <sheet name="Jerry Shelton" sheetId="289" r:id="rId40"/>
    <sheet name="Jerry Willeford" sheetId="228" r:id="rId41"/>
    <sheet name="Jesse Zwiebel" sheetId="296" r:id="rId42"/>
    <sheet name="Jim Riggs" sheetId="342" r:id="rId43"/>
    <sheet name="Jim Stewart" sheetId="306" r:id="rId44"/>
    <sheet name="Jim Swaringin" sheetId="282" r:id="rId45"/>
    <sheet name="Joe Yanez" sheetId="290" r:id="rId46"/>
    <sheet name="Josie Hensler" sheetId="313" r:id="rId47"/>
    <sheet name="John Mahom" sheetId="322" r:id="rId48"/>
    <sheet name="John Weaver" sheetId="334" r:id="rId49"/>
    <sheet name="Juan Iracheta" sheetId="310" r:id="rId50"/>
    <sheet name="Juan Trevino" sheetId="321" r:id="rId51"/>
    <sheet name="Ken Osmond" sheetId="218" r:id="rId52"/>
    <sheet name="Ken Patton" sheetId="287" r:id="rId53"/>
    <sheet name="Landon Stone" sheetId="281" r:id="rId54"/>
    <sheet name="Les Williams" sheetId="327" r:id="rId55"/>
    <sheet name="Luis Ordorica" sheetId="293" r:id="rId56"/>
    <sheet name="Marcom Majors" sheetId="288" r:id="rId57"/>
    <sheet name="Mark Zachman" sheetId="309" r:id="rId58"/>
    <sheet name="Merlin Orr" sheetId="331" r:id="rId59"/>
    <sheet name="Octavio Mejia" sheetId="323" r:id="rId60"/>
    <sheet name="Otis Riffey" sheetId="335" r:id="rId61"/>
    <sheet name="Phil Lewis" sheetId="316" r:id="rId62"/>
    <sheet name="Philip Beekley" sheetId="305" r:id="rId63"/>
    <sheet name="Robert Jackson" sheetId="283" r:id="rId64"/>
    <sheet name="Robin Weaver" sheetId="333" r:id="rId65"/>
    <sheet name="Rod Weiss" sheetId="338" r:id="rId66"/>
    <sheet name="Ronald Borden" sheetId="317" r:id="rId67"/>
    <sheet name="Ronald Herring" sheetId="227" r:id="rId68"/>
    <sheet name="Scott Jackson" sheetId="221" r:id="rId69"/>
    <sheet name="Sonny Weathers" sheetId="336" r:id="rId70"/>
    <sheet name="Stan Hall" sheetId="303" r:id="rId71"/>
    <sheet name="Tommy Fort" sheetId="284" r:id="rId72"/>
    <sheet name="Tony Carruth" sheetId="231" r:id="rId73"/>
    <sheet name="Vic Severino" sheetId="332" r:id="rId74"/>
    <sheet name="Vince Lucero" sheetId="339" r:id="rId75"/>
    <sheet name="Wallace McDaniel" sheetId="341" r:id="rId76"/>
    <sheet name="Wayne Argence" sheetId="314" r:id="rId77"/>
    <sheet name="William Hammock" sheetId="295" r:id="rId78"/>
  </sheets>
  <externalReferences>
    <externalReference r:id="rId79"/>
  </externalReferences>
  <definedNames>
    <definedName name="_xlnm._FilterDatabase" localSheetId="0" hidden="1">'Texas 2024'!$C$39:$H$39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" l="1"/>
  <c r="G50" i="1"/>
  <c r="F50" i="1"/>
  <c r="E50" i="1"/>
  <c r="D50" i="1"/>
  <c r="H132" i="1"/>
  <c r="G132" i="1"/>
  <c r="F132" i="1"/>
  <c r="E132" i="1"/>
  <c r="D132" i="1"/>
  <c r="N4" i="344"/>
  <c r="L4" i="344"/>
  <c r="M4" i="344" s="1"/>
  <c r="O4" i="344" s="1"/>
  <c r="K4" i="344"/>
  <c r="H101" i="1"/>
  <c r="G101" i="1"/>
  <c r="F101" i="1"/>
  <c r="E101" i="1"/>
  <c r="D101" i="1"/>
  <c r="N18" i="303"/>
  <c r="L18" i="303"/>
  <c r="M18" i="303" s="1"/>
  <c r="O18" i="303" s="1"/>
  <c r="K18" i="303"/>
  <c r="G54" i="1"/>
  <c r="H53" i="1"/>
  <c r="G53" i="1"/>
  <c r="F53" i="1"/>
  <c r="E53" i="1"/>
  <c r="D53" i="1"/>
  <c r="H65" i="1"/>
  <c r="G65" i="1"/>
  <c r="F65" i="1"/>
  <c r="E65" i="1"/>
  <c r="D65" i="1"/>
  <c r="N4" i="343"/>
  <c r="L4" i="343"/>
  <c r="M4" i="343" s="1"/>
  <c r="O4" i="343" s="1"/>
  <c r="K4" i="343"/>
  <c r="H80" i="1"/>
  <c r="G80" i="1"/>
  <c r="F80" i="1"/>
  <c r="E80" i="1"/>
  <c r="H61" i="1"/>
  <c r="G61" i="1"/>
  <c r="F61" i="1"/>
  <c r="E61" i="1"/>
  <c r="D80" i="1"/>
  <c r="N4" i="342"/>
  <c r="M4" i="342"/>
  <c r="O4" i="342" s="1"/>
  <c r="L4" i="342"/>
  <c r="K4" i="342"/>
  <c r="D61" i="1"/>
  <c r="N15" i="324"/>
  <c r="L15" i="324"/>
  <c r="M15" i="324" s="1"/>
  <c r="O15" i="324" s="1"/>
  <c r="K15" i="324"/>
  <c r="H75" i="1"/>
  <c r="G75" i="1"/>
  <c r="F75" i="1"/>
  <c r="E75" i="1"/>
  <c r="D75" i="1"/>
  <c r="N4" i="341"/>
  <c r="L4" i="341"/>
  <c r="M4" i="341" s="1"/>
  <c r="O4" i="341" s="1"/>
  <c r="K4" i="341"/>
  <c r="H29" i="1"/>
  <c r="G29" i="1"/>
  <c r="F29" i="1"/>
  <c r="E29" i="1"/>
  <c r="D29" i="1"/>
  <c r="N4" i="340"/>
  <c r="L4" i="340"/>
  <c r="M4" i="340" s="1"/>
  <c r="O4" i="340" s="1"/>
  <c r="K4" i="340"/>
  <c r="H74" i="1"/>
  <c r="G74" i="1"/>
  <c r="F74" i="1"/>
  <c r="E74" i="1"/>
  <c r="D74" i="1"/>
  <c r="N4" i="339"/>
  <c r="L4" i="339"/>
  <c r="M4" i="339" s="1"/>
  <c r="O4" i="339" s="1"/>
  <c r="K4" i="339"/>
  <c r="H70" i="1"/>
  <c r="G70" i="1"/>
  <c r="F70" i="1"/>
  <c r="E70" i="1"/>
  <c r="D70" i="1"/>
  <c r="N4" i="338"/>
  <c r="L4" i="338"/>
  <c r="K4" i="338"/>
  <c r="N20" i="301"/>
  <c r="L20" i="301"/>
  <c r="E54" i="1" s="1"/>
  <c r="K20" i="301"/>
  <c r="D54" i="1" s="1"/>
  <c r="N5" i="337"/>
  <c r="G81" i="1" s="1"/>
  <c r="L5" i="337"/>
  <c r="E81" i="1" s="1"/>
  <c r="K5" i="337"/>
  <c r="D81" i="1" s="1"/>
  <c r="H30" i="1"/>
  <c r="G30" i="1"/>
  <c r="F30" i="1"/>
  <c r="E30" i="1"/>
  <c r="H28" i="1"/>
  <c r="G28" i="1"/>
  <c r="F28" i="1"/>
  <c r="E28" i="1"/>
  <c r="D30" i="1"/>
  <c r="N4" i="336"/>
  <c r="L4" i="336"/>
  <c r="K4" i="336"/>
  <c r="D28" i="1"/>
  <c r="N16" i="331"/>
  <c r="L16" i="331"/>
  <c r="M16" i="331" s="1"/>
  <c r="O16" i="331" s="1"/>
  <c r="K16" i="331"/>
  <c r="H63" i="1"/>
  <c r="G63" i="1"/>
  <c r="F63" i="1"/>
  <c r="E63" i="1"/>
  <c r="D63" i="1"/>
  <c r="N10" i="331"/>
  <c r="L10" i="331"/>
  <c r="M10" i="331" s="1"/>
  <c r="O10" i="331" s="1"/>
  <c r="K10" i="331"/>
  <c r="G18" i="1"/>
  <c r="G98" i="1"/>
  <c r="F98" i="1"/>
  <c r="E98" i="1"/>
  <c r="D98" i="1"/>
  <c r="N13" i="316"/>
  <c r="L13" i="316"/>
  <c r="M13" i="316" s="1"/>
  <c r="O13" i="316" s="1"/>
  <c r="H98" i="1" s="1"/>
  <c r="K13" i="316"/>
  <c r="H32" i="1"/>
  <c r="G32" i="1"/>
  <c r="F32" i="1"/>
  <c r="E32" i="1"/>
  <c r="D32" i="1"/>
  <c r="N4" i="335"/>
  <c r="L4" i="335"/>
  <c r="M4" i="335" s="1"/>
  <c r="O4" i="335" s="1"/>
  <c r="K4" i="335"/>
  <c r="N52" i="218"/>
  <c r="G47" i="1" s="1"/>
  <c r="L52" i="218"/>
  <c r="E47" i="1" s="1"/>
  <c r="K52" i="218"/>
  <c r="D47" i="1" s="1"/>
  <c r="N33" i="218"/>
  <c r="G99" i="1" s="1"/>
  <c r="L33" i="218"/>
  <c r="K33" i="218"/>
  <c r="D99" i="1" s="1"/>
  <c r="N53" i="221"/>
  <c r="G126" i="1" s="1"/>
  <c r="L53" i="221"/>
  <c r="K53" i="221"/>
  <c r="D126" i="1" s="1"/>
  <c r="N14" i="329"/>
  <c r="G131" i="1" s="1"/>
  <c r="L14" i="329"/>
  <c r="K14" i="329"/>
  <c r="D131" i="1" s="1"/>
  <c r="H26" i="1"/>
  <c r="G26" i="1"/>
  <c r="F26" i="1"/>
  <c r="E26" i="1"/>
  <c r="H24" i="1"/>
  <c r="G24" i="1"/>
  <c r="F24" i="1"/>
  <c r="E24" i="1"/>
  <c r="D26" i="1"/>
  <c r="N4" i="334"/>
  <c r="L4" i="334"/>
  <c r="K4" i="334"/>
  <c r="D24" i="1"/>
  <c r="N4" i="333"/>
  <c r="M4" i="333"/>
  <c r="O4" i="333" s="1"/>
  <c r="L4" i="333"/>
  <c r="K4" i="333"/>
  <c r="H76" i="1"/>
  <c r="G76" i="1"/>
  <c r="F76" i="1"/>
  <c r="E76" i="1"/>
  <c r="D76" i="1"/>
  <c r="N4" i="332"/>
  <c r="L4" i="332"/>
  <c r="M4" i="332" s="1"/>
  <c r="O4" i="332" s="1"/>
  <c r="K4" i="332"/>
  <c r="N19" i="305"/>
  <c r="G127" i="1" s="1"/>
  <c r="L19" i="305"/>
  <c r="E127" i="1" s="1"/>
  <c r="K19" i="305"/>
  <c r="D127" i="1" s="1"/>
  <c r="H100" i="1"/>
  <c r="G100" i="1"/>
  <c r="F100" i="1"/>
  <c r="E100" i="1"/>
  <c r="D100" i="1"/>
  <c r="N4" i="331"/>
  <c r="L4" i="331"/>
  <c r="K4" i="331"/>
  <c r="H82" i="1"/>
  <c r="G82" i="1"/>
  <c r="F82" i="1"/>
  <c r="E82" i="1"/>
  <c r="D82" i="1"/>
  <c r="N4" i="330"/>
  <c r="L4" i="330"/>
  <c r="K4" i="330"/>
  <c r="N8" i="329"/>
  <c r="L8" i="329"/>
  <c r="K8" i="329"/>
  <c r="N17" i="309"/>
  <c r="G78" i="1" s="1"/>
  <c r="L17" i="309"/>
  <c r="E78" i="1" s="1"/>
  <c r="K17" i="309"/>
  <c r="D78" i="1" s="1"/>
  <c r="N25" i="219"/>
  <c r="G44" i="1" s="1"/>
  <c r="L25" i="219"/>
  <c r="E44" i="1" s="1"/>
  <c r="K25" i="219"/>
  <c r="D44" i="1" s="1"/>
  <c r="N47" i="221"/>
  <c r="G31" i="1" s="1"/>
  <c r="L47" i="221"/>
  <c r="E31" i="1" s="1"/>
  <c r="K47" i="221"/>
  <c r="D31" i="1" s="1"/>
  <c r="L2" i="328"/>
  <c r="M2" i="328" s="1"/>
  <c r="K2" i="328"/>
  <c r="K6" i="328" s="1"/>
  <c r="D79" i="1" s="1"/>
  <c r="N6" i="328"/>
  <c r="G79" i="1" s="1"/>
  <c r="L4" i="323"/>
  <c r="M4" i="323" s="1"/>
  <c r="K4" i="323"/>
  <c r="L9" i="290"/>
  <c r="K9" i="290"/>
  <c r="L7" i="310"/>
  <c r="L17" i="310" s="1"/>
  <c r="E42" i="1" s="1"/>
  <c r="K7" i="310"/>
  <c r="K17" i="310" s="1"/>
  <c r="D42" i="1" s="1"/>
  <c r="N21" i="302"/>
  <c r="G69" i="1" s="1"/>
  <c r="L21" i="302"/>
  <c r="E69" i="1" s="1"/>
  <c r="K21" i="302"/>
  <c r="D69" i="1" s="1"/>
  <c r="N13" i="327"/>
  <c r="G14" i="1" s="1"/>
  <c r="L13" i="327"/>
  <c r="E14" i="1" s="1"/>
  <c r="K13" i="327"/>
  <c r="D14" i="1" s="1"/>
  <c r="N26" i="218"/>
  <c r="G23" i="1" s="1"/>
  <c r="L26" i="218"/>
  <c r="E23" i="1" s="1"/>
  <c r="K26" i="218"/>
  <c r="D23" i="1" s="1"/>
  <c r="N8" i="326"/>
  <c r="G92" i="1" s="1"/>
  <c r="L8" i="326"/>
  <c r="E92" i="1" s="1"/>
  <c r="K8" i="326"/>
  <c r="D92" i="1" s="1"/>
  <c r="D95" i="1"/>
  <c r="N12" i="314"/>
  <c r="G95" i="1" s="1"/>
  <c r="L12" i="314"/>
  <c r="M12" i="314" s="1"/>
  <c r="K12" i="314"/>
  <c r="N7" i="325"/>
  <c r="G59" i="1" s="1"/>
  <c r="L7" i="325"/>
  <c r="E59" i="1" s="1"/>
  <c r="K7" i="325"/>
  <c r="D59" i="1" s="1"/>
  <c r="N9" i="324"/>
  <c r="G15" i="1" s="1"/>
  <c r="L9" i="324"/>
  <c r="M9" i="324" s="1"/>
  <c r="O9" i="324" s="1"/>
  <c r="H15" i="1" s="1"/>
  <c r="K9" i="324"/>
  <c r="D15" i="1" s="1"/>
  <c r="N33" i="282"/>
  <c r="G11" i="1" s="1"/>
  <c r="L33" i="282"/>
  <c r="E11" i="1" s="1"/>
  <c r="K33" i="282"/>
  <c r="D11" i="1" s="1"/>
  <c r="N7" i="323"/>
  <c r="G73" i="1" s="1"/>
  <c r="K7" i="323"/>
  <c r="D73" i="1" s="1"/>
  <c r="N38" i="225"/>
  <c r="G117" i="1" s="1"/>
  <c r="L38" i="225"/>
  <c r="E117" i="1" s="1"/>
  <c r="K38" i="225"/>
  <c r="D117" i="1" s="1"/>
  <c r="N39" i="227"/>
  <c r="G94" i="1" s="1"/>
  <c r="L39" i="227"/>
  <c r="E94" i="1" s="1"/>
  <c r="K39" i="227"/>
  <c r="D94" i="1" s="1"/>
  <c r="H129" i="1"/>
  <c r="G129" i="1"/>
  <c r="F129" i="1"/>
  <c r="E129" i="1"/>
  <c r="D129" i="1"/>
  <c r="N4" i="322"/>
  <c r="M4" i="322"/>
  <c r="O4" i="322" s="1"/>
  <c r="L4" i="322"/>
  <c r="K4" i="322"/>
  <c r="N20" i="281"/>
  <c r="G12" i="1" s="1"/>
  <c r="L20" i="281"/>
  <c r="E12" i="1" s="1"/>
  <c r="K20" i="281"/>
  <c r="D12" i="1" s="1"/>
  <c r="N4" i="321"/>
  <c r="G130" i="1" s="1"/>
  <c r="L4" i="321"/>
  <c r="E130" i="1" s="1"/>
  <c r="K4" i="321"/>
  <c r="D130" i="1" s="1"/>
  <c r="N8" i="320"/>
  <c r="L8" i="320"/>
  <c r="K8" i="320"/>
  <c r="N9" i="319"/>
  <c r="G121" i="1" s="1"/>
  <c r="L9" i="319"/>
  <c r="E121" i="1" s="1"/>
  <c r="K9" i="319"/>
  <c r="D121" i="1" s="1"/>
  <c r="H104" i="1"/>
  <c r="G104" i="1"/>
  <c r="F104" i="1"/>
  <c r="E104" i="1"/>
  <c r="N33" i="226"/>
  <c r="G91" i="1" s="1"/>
  <c r="L33" i="226"/>
  <c r="E91" i="1" s="1"/>
  <c r="K33" i="226"/>
  <c r="D91" i="1" s="1"/>
  <c r="D104" i="1"/>
  <c r="N4" i="318"/>
  <c r="L4" i="318"/>
  <c r="K4" i="318"/>
  <c r="E68" i="1"/>
  <c r="N9" i="317"/>
  <c r="G56" i="1" s="1"/>
  <c r="L9" i="317"/>
  <c r="M9" i="317" s="1"/>
  <c r="O9" i="317" s="1"/>
  <c r="H56" i="1" s="1"/>
  <c r="K9" i="317"/>
  <c r="D56" i="1" s="1"/>
  <c r="N6" i="316"/>
  <c r="G67" i="1" s="1"/>
  <c r="L6" i="316"/>
  <c r="E67" i="1" s="1"/>
  <c r="K6" i="316"/>
  <c r="D67" i="1" s="1"/>
  <c r="N5" i="315"/>
  <c r="G68" i="1" s="1"/>
  <c r="L5" i="315"/>
  <c r="M5" i="315" s="1"/>
  <c r="O5" i="315" s="1"/>
  <c r="H68" i="1" s="1"/>
  <c r="K5" i="315"/>
  <c r="D68" i="1" s="1"/>
  <c r="N11" i="282"/>
  <c r="G71" i="1" s="1"/>
  <c r="L11" i="282"/>
  <c r="E71" i="1" s="1"/>
  <c r="K11" i="282"/>
  <c r="D71" i="1" s="1"/>
  <c r="E22" i="1"/>
  <c r="N4" i="314"/>
  <c r="G33" i="1" s="1"/>
  <c r="L4" i="314"/>
  <c r="M4" i="314" s="1"/>
  <c r="F33" i="1" s="1"/>
  <c r="K4" i="314"/>
  <c r="D33" i="1" s="1"/>
  <c r="N5" i="313"/>
  <c r="G22" i="1" s="1"/>
  <c r="L5" i="313"/>
  <c r="M5" i="313" s="1"/>
  <c r="O5" i="313" s="1"/>
  <c r="H22" i="1" s="1"/>
  <c r="K5" i="313"/>
  <c r="D22" i="1" s="1"/>
  <c r="N5" i="312"/>
  <c r="G25" i="1" s="1"/>
  <c r="L5" i="312"/>
  <c r="E25" i="1" s="1"/>
  <c r="K5" i="312"/>
  <c r="D25" i="1" s="1"/>
  <c r="N26" i="284"/>
  <c r="G13" i="1" s="1"/>
  <c r="L26" i="284"/>
  <c r="E13" i="1" s="1"/>
  <c r="K26" i="284"/>
  <c r="D13" i="1" s="1"/>
  <c r="N7" i="311"/>
  <c r="G60" i="1" s="1"/>
  <c r="L7" i="311"/>
  <c r="E60" i="1" s="1"/>
  <c r="K7" i="311"/>
  <c r="D60" i="1" s="1"/>
  <c r="N17" i="310"/>
  <c r="G42" i="1" s="1"/>
  <c r="N11" i="309"/>
  <c r="G118" i="1" s="1"/>
  <c r="L11" i="309"/>
  <c r="K11" i="309"/>
  <c r="D118" i="1" s="1"/>
  <c r="N13" i="308"/>
  <c r="G115" i="1" s="1"/>
  <c r="L13" i="308"/>
  <c r="E115" i="1" s="1"/>
  <c r="K13" i="308"/>
  <c r="D115" i="1" s="1"/>
  <c r="N60" i="228"/>
  <c r="G97" i="1" s="1"/>
  <c r="L60" i="228"/>
  <c r="E97" i="1" s="1"/>
  <c r="K60" i="228"/>
  <c r="D97" i="1" s="1"/>
  <c r="H77" i="1"/>
  <c r="G77" i="1"/>
  <c r="F77" i="1"/>
  <c r="E77" i="1"/>
  <c r="D77" i="1"/>
  <c r="N4" i="307"/>
  <c r="L4" i="307"/>
  <c r="K4" i="307"/>
  <c r="N6" i="306"/>
  <c r="G72" i="1" s="1"/>
  <c r="L6" i="306"/>
  <c r="E72" i="1" s="1"/>
  <c r="K6" i="306"/>
  <c r="D72" i="1" s="1"/>
  <c r="N11" i="305"/>
  <c r="G48" i="1" s="1"/>
  <c r="L11" i="305"/>
  <c r="E48" i="1" s="1"/>
  <c r="K11" i="305"/>
  <c r="D48" i="1" s="1"/>
  <c r="N11" i="304"/>
  <c r="G49" i="1" s="1"/>
  <c r="L11" i="304"/>
  <c r="E49" i="1" s="1"/>
  <c r="K11" i="304"/>
  <c r="D49" i="1" s="1"/>
  <c r="N12" i="303"/>
  <c r="G51" i="1" s="1"/>
  <c r="L12" i="303"/>
  <c r="E51" i="1" s="1"/>
  <c r="K12" i="303"/>
  <c r="D51" i="1" s="1"/>
  <c r="N14" i="302"/>
  <c r="G17" i="1" s="1"/>
  <c r="L14" i="302"/>
  <c r="K14" i="302"/>
  <c r="D17" i="1" s="1"/>
  <c r="N10" i="301"/>
  <c r="G19" i="1" s="1"/>
  <c r="L10" i="301"/>
  <c r="M10" i="301" s="1"/>
  <c r="K10" i="301"/>
  <c r="D19" i="1" s="1"/>
  <c r="N16" i="300"/>
  <c r="G8" i="1" s="1"/>
  <c r="L16" i="300"/>
  <c r="M16" i="300" s="1"/>
  <c r="F8" i="1" s="1"/>
  <c r="K16" i="300"/>
  <c r="D8" i="1" s="1"/>
  <c r="N9" i="299"/>
  <c r="L9" i="299"/>
  <c r="E18" i="1" s="1"/>
  <c r="K9" i="299"/>
  <c r="D18" i="1" s="1"/>
  <c r="N17" i="298"/>
  <c r="G10" i="1" s="1"/>
  <c r="L17" i="298"/>
  <c r="K17" i="298"/>
  <c r="D10" i="1" s="1"/>
  <c r="N15" i="297"/>
  <c r="G9" i="1" s="1"/>
  <c r="L15" i="297"/>
  <c r="M15" i="297" s="1"/>
  <c r="K15" i="297"/>
  <c r="D9" i="1" s="1"/>
  <c r="L6" i="328" l="1"/>
  <c r="E79" i="1" s="1"/>
  <c r="E56" i="1"/>
  <c r="F56" i="1"/>
  <c r="M20" i="301"/>
  <c r="F54" i="1" s="1"/>
  <c r="O15" i="297"/>
  <c r="H9" i="1" s="1"/>
  <c r="O4" i="314"/>
  <c r="H33" i="1" s="1"/>
  <c r="O12" i="314"/>
  <c r="H95" i="1" s="1"/>
  <c r="M4" i="338"/>
  <c r="O4" i="338" s="1"/>
  <c r="O10" i="301"/>
  <c r="H19" i="1" s="1"/>
  <c r="F22" i="1"/>
  <c r="M5" i="337"/>
  <c r="M4" i="336"/>
  <c r="O4" i="336" s="1"/>
  <c r="M9" i="319"/>
  <c r="F121" i="1" s="1"/>
  <c r="M4" i="321"/>
  <c r="M9" i="290"/>
  <c r="M52" i="218"/>
  <c r="L7" i="323"/>
  <c r="M7" i="323" s="1"/>
  <c r="F73" i="1" s="1"/>
  <c r="E95" i="1"/>
  <c r="F95" i="1"/>
  <c r="E33" i="1"/>
  <c r="M14" i="302"/>
  <c r="E17" i="1"/>
  <c r="M14" i="329"/>
  <c r="E131" i="1"/>
  <c r="E19" i="1"/>
  <c r="F19" i="1"/>
  <c r="E8" i="1"/>
  <c r="M33" i="218"/>
  <c r="E99" i="1"/>
  <c r="M53" i="221"/>
  <c r="E126" i="1"/>
  <c r="M4" i="334"/>
  <c r="O4" i="334" s="1"/>
  <c r="M7" i="311"/>
  <c r="M8" i="320"/>
  <c r="M7" i="310"/>
  <c r="M19" i="305"/>
  <c r="M11" i="305"/>
  <c r="F48" i="1" s="1"/>
  <c r="M4" i="331"/>
  <c r="O4" i="331" s="1"/>
  <c r="M4" i="330"/>
  <c r="O4" i="330" s="1"/>
  <c r="M8" i="329"/>
  <c r="M17" i="309"/>
  <c r="M11" i="309"/>
  <c r="O11" i="309" s="1"/>
  <c r="H118" i="1" s="1"/>
  <c r="E15" i="1"/>
  <c r="F15" i="1"/>
  <c r="M47" i="221"/>
  <c r="M25" i="219"/>
  <c r="M6" i="328"/>
  <c r="E73" i="1"/>
  <c r="M21" i="302"/>
  <c r="M13" i="327"/>
  <c r="E9" i="1"/>
  <c r="F9" i="1"/>
  <c r="M26" i="218"/>
  <c r="M8" i="326"/>
  <c r="M7" i="325"/>
  <c r="F68" i="1"/>
  <c r="M17" i="298"/>
  <c r="F10" i="1" s="1"/>
  <c r="O7" i="323"/>
  <c r="H73" i="1" s="1"/>
  <c r="M33" i="282"/>
  <c r="F11" i="1" s="1"/>
  <c r="M38" i="225"/>
  <c r="F117" i="1" s="1"/>
  <c r="M39" i="227"/>
  <c r="M26" i="284"/>
  <c r="F13" i="1" s="1"/>
  <c r="M20" i="281"/>
  <c r="F12" i="1" s="1"/>
  <c r="E118" i="1"/>
  <c r="M33" i="226"/>
  <c r="M4" i="318"/>
  <c r="O4" i="318" s="1"/>
  <c r="M6" i="316"/>
  <c r="M11" i="282"/>
  <c r="M5" i="312"/>
  <c r="E10" i="1"/>
  <c r="M17" i="310"/>
  <c r="M13" i="308"/>
  <c r="M60" i="228"/>
  <c r="M4" i="307"/>
  <c r="O4" i="307" s="1"/>
  <c r="M6" i="306"/>
  <c r="M11" i="304"/>
  <c r="F49" i="1" s="1"/>
  <c r="M12" i="303"/>
  <c r="F51" i="1" s="1"/>
  <c r="O16" i="300"/>
  <c r="H8" i="1" s="1"/>
  <c r="M9" i="299"/>
  <c r="F18" i="1" s="1"/>
  <c r="N46" i="231"/>
  <c r="G90" i="1" s="1"/>
  <c r="L46" i="231"/>
  <c r="K46" i="231"/>
  <c r="D90" i="1" s="1"/>
  <c r="N37" i="296"/>
  <c r="G40" i="1" s="1"/>
  <c r="L37" i="296"/>
  <c r="E40" i="1" s="1"/>
  <c r="K37" i="296"/>
  <c r="D40" i="1" s="1"/>
  <c r="H27" i="1"/>
  <c r="G27" i="1"/>
  <c r="F27" i="1"/>
  <c r="E27" i="1"/>
  <c r="N10" i="295"/>
  <c r="G20" i="1" s="1"/>
  <c r="L10" i="295"/>
  <c r="E20" i="1" s="1"/>
  <c r="K10" i="295"/>
  <c r="D20" i="1" s="1"/>
  <c r="D27" i="1"/>
  <c r="N4" i="294"/>
  <c r="L4" i="294"/>
  <c r="M4" i="294" s="1"/>
  <c r="O4" i="294" s="1"/>
  <c r="K4" i="294"/>
  <c r="N7" i="293"/>
  <c r="G96" i="1" s="1"/>
  <c r="L7" i="293"/>
  <c r="K7" i="293"/>
  <c r="D96" i="1" s="1"/>
  <c r="N7" i="292"/>
  <c r="G62" i="1" s="1"/>
  <c r="L7" i="292"/>
  <c r="M7" i="292" s="1"/>
  <c r="O7" i="292" s="1"/>
  <c r="H62" i="1" s="1"/>
  <c r="K7" i="292"/>
  <c r="D62" i="1" s="1"/>
  <c r="N9" i="291"/>
  <c r="G52" i="1" s="1"/>
  <c r="L9" i="291"/>
  <c r="E52" i="1" s="1"/>
  <c r="K9" i="291"/>
  <c r="D52" i="1" s="1"/>
  <c r="N19" i="290"/>
  <c r="G46" i="1" s="1"/>
  <c r="L19" i="290"/>
  <c r="K19" i="290"/>
  <c r="D46" i="1" s="1"/>
  <c r="N29" i="289"/>
  <c r="G114" i="1" s="1"/>
  <c r="L29" i="289"/>
  <c r="E114" i="1" s="1"/>
  <c r="K29" i="289"/>
  <c r="D114" i="1" s="1"/>
  <c r="N7" i="288"/>
  <c r="G124" i="1" s="1"/>
  <c r="L7" i="288"/>
  <c r="M7" i="288" s="1"/>
  <c r="O7" i="288" s="1"/>
  <c r="H124" i="1" s="1"/>
  <c r="K7" i="288"/>
  <c r="D124" i="1" s="1"/>
  <c r="N9" i="287"/>
  <c r="G122" i="1" s="1"/>
  <c r="L9" i="287"/>
  <c r="E122" i="1" s="1"/>
  <c r="K9" i="287"/>
  <c r="D122" i="1" s="1"/>
  <c r="N11" i="286"/>
  <c r="G119" i="1" s="1"/>
  <c r="L11" i="286"/>
  <c r="E119" i="1" s="1"/>
  <c r="K11" i="286"/>
  <c r="D119" i="1" s="1"/>
  <c r="N29" i="215"/>
  <c r="G102" i="1" s="1"/>
  <c r="L29" i="215"/>
  <c r="E102" i="1" s="1"/>
  <c r="K29" i="215"/>
  <c r="D102" i="1" s="1"/>
  <c r="N42" i="221"/>
  <c r="G89" i="1" s="1"/>
  <c r="L42" i="221"/>
  <c r="E89" i="1" s="1"/>
  <c r="K42" i="221"/>
  <c r="D89" i="1" s="1"/>
  <c r="N39" i="285"/>
  <c r="G43" i="1" s="1"/>
  <c r="L39" i="285"/>
  <c r="E43" i="1" s="1"/>
  <c r="K39" i="285"/>
  <c r="D43" i="1" s="1"/>
  <c r="N12" i="284"/>
  <c r="G55" i="1" s="1"/>
  <c r="L12" i="284"/>
  <c r="E55" i="1" s="1"/>
  <c r="K12" i="284"/>
  <c r="D55" i="1" s="1"/>
  <c r="N18" i="283"/>
  <c r="G45" i="1" s="1"/>
  <c r="L18" i="283"/>
  <c r="E45" i="1" s="1"/>
  <c r="K18" i="283"/>
  <c r="D45" i="1" s="1"/>
  <c r="K18" i="218"/>
  <c r="D116" i="1" s="1"/>
  <c r="L18" i="218"/>
  <c r="E116" i="1" s="1"/>
  <c r="N18" i="218"/>
  <c r="G116" i="1" s="1"/>
  <c r="N4" i="282"/>
  <c r="G103" i="1" s="1"/>
  <c r="L4" i="282"/>
  <c r="E103" i="1" s="1"/>
  <c r="K4" i="282"/>
  <c r="D103" i="1" s="1"/>
  <c r="N7" i="281"/>
  <c r="G64" i="1" s="1"/>
  <c r="L7" i="281"/>
  <c r="K7" i="281"/>
  <c r="D64" i="1" s="1"/>
  <c r="N19" i="280"/>
  <c r="G6" i="1" s="1"/>
  <c r="L19" i="280"/>
  <c r="E6" i="1" s="1"/>
  <c r="K19" i="280"/>
  <c r="D6" i="1" s="1"/>
  <c r="O20" i="301" l="1"/>
  <c r="H54" i="1" s="1"/>
  <c r="O7" i="325"/>
  <c r="H59" i="1" s="1"/>
  <c r="F59" i="1"/>
  <c r="O9" i="319"/>
  <c r="H121" i="1" s="1"/>
  <c r="O5" i="337"/>
  <c r="H81" i="1" s="1"/>
  <c r="F81" i="1"/>
  <c r="O5" i="312"/>
  <c r="H25" i="1" s="1"/>
  <c r="F25" i="1"/>
  <c r="O6" i="328"/>
  <c r="H79" i="1" s="1"/>
  <c r="F79" i="1"/>
  <c r="O52" i="218"/>
  <c r="H47" i="1" s="1"/>
  <c r="F47" i="1"/>
  <c r="O4" i="321"/>
  <c r="H130" i="1" s="1"/>
  <c r="F130" i="1"/>
  <c r="F62" i="1"/>
  <c r="O14" i="302"/>
  <c r="H17" i="1" s="1"/>
  <c r="F17" i="1"/>
  <c r="O17" i="309"/>
  <c r="H78" i="1" s="1"/>
  <c r="F78" i="1"/>
  <c r="F118" i="1"/>
  <c r="O8" i="329"/>
  <c r="O14" i="329"/>
  <c r="H131" i="1" s="1"/>
  <c r="F131" i="1"/>
  <c r="O33" i="218"/>
  <c r="H99" i="1" s="1"/>
  <c r="F99" i="1"/>
  <c r="O53" i="221"/>
  <c r="H126" i="1" s="1"/>
  <c r="F126" i="1"/>
  <c r="O19" i="305"/>
  <c r="H127" i="1" s="1"/>
  <c r="F127" i="1"/>
  <c r="O11" i="305"/>
  <c r="H48" i="1" s="1"/>
  <c r="O25" i="219"/>
  <c r="H44" i="1" s="1"/>
  <c r="F44" i="1"/>
  <c r="O9" i="299"/>
  <c r="H18" i="1" s="1"/>
  <c r="O7" i="311"/>
  <c r="H60" i="1" s="1"/>
  <c r="F60" i="1"/>
  <c r="O8" i="320"/>
  <c r="O21" i="302"/>
  <c r="H69" i="1" s="1"/>
  <c r="F69" i="1"/>
  <c r="O13" i="327"/>
  <c r="H14" i="1" s="1"/>
  <c r="F14" i="1"/>
  <c r="O47" i="221"/>
  <c r="H31" i="1" s="1"/>
  <c r="F31" i="1"/>
  <c r="E124" i="1"/>
  <c r="F124" i="1"/>
  <c r="O8" i="326"/>
  <c r="H92" i="1" s="1"/>
  <c r="F92" i="1"/>
  <c r="O17" i="298"/>
  <c r="H10" i="1" s="1"/>
  <c r="O39" i="227"/>
  <c r="H94" i="1" s="1"/>
  <c r="F94" i="1"/>
  <c r="O26" i="218"/>
  <c r="H23" i="1" s="1"/>
  <c r="F23" i="1"/>
  <c r="M19" i="290"/>
  <c r="E46" i="1"/>
  <c r="O6" i="316"/>
  <c r="H67" i="1" s="1"/>
  <c r="F67" i="1"/>
  <c r="M29" i="215"/>
  <c r="O29" i="215" s="1"/>
  <c r="H102" i="1" s="1"/>
  <c r="O20" i="281"/>
  <c r="H12" i="1" s="1"/>
  <c r="M7" i="281"/>
  <c r="O7" i="281" s="1"/>
  <c r="H64" i="1" s="1"/>
  <c r="O33" i="282"/>
  <c r="H11" i="1" s="1"/>
  <c r="O11" i="282"/>
  <c r="H71" i="1" s="1"/>
  <c r="F71" i="1"/>
  <c r="O38" i="225"/>
  <c r="H117" i="1" s="1"/>
  <c r="O26" i="284"/>
  <c r="H13" i="1" s="1"/>
  <c r="M46" i="231"/>
  <c r="O46" i="231" s="1"/>
  <c r="H90" i="1" s="1"/>
  <c r="O33" i="226"/>
  <c r="H91" i="1" s="1"/>
  <c r="F91" i="1"/>
  <c r="O17" i="310"/>
  <c r="H42" i="1" s="1"/>
  <c r="F42" i="1"/>
  <c r="O13" i="308"/>
  <c r="H115" i="1" s="1"/>
  <c r="F115" i="1"/>
  <c r="O60" i="228"/>
  <c r="H97" i="1" s="1"/>
  <c r="F97" i="1"/>
  <c r="M9" i="287"/>
  <c r="F122" i="1" s="1"/>
  <c r="E90" i="1"/>
  <c r="O6" i="306"/>
  <c r="H72" i="1" s="1"/>
  <c r="F72" i="1"/>
  <c r="O12" i="303"/>
  <c r="H51" i="1" s="1"/>
  <c r="O11" i="304"/>
  <c r="H49" i="1" s="1"/>
  <c r="M18" i="283"/>
  <c r="E64" i="1"/>
  <c r="M37" i="296"/>
  <c r="M10" i="295"/>
  <c r="F20" i="1" s="1"/>
  <c r="M7" i="293"/>
  <c r="E96" i="1"/>
  <c r="E62" i="1"/>
  <c r="M9" i="291"/>
  <c r="F52" i="1" s="1"/>
  <c r="M29" i="289"/>
  <c r="F114" i="1" s="1"/>
  <c r="M11" i="286"/>
  <c r="M42" i="221"/>
  <c r="M39" i="285"/>
  <c r="M12" i="284"/>
  <c r="F55" i="1" s="1"/>
  <c r="M18" i="218"/>
  <c r="M4" i="282"/>
  <c r="F103" i="1" s="1"/>
  <c r="M19" i="280"/>
  <c r="F64" i="1" l="1"/>
  <c r="O18" i="283"/>
  <c r="H45" i="1" s="1"/>
  <c r="F45" i="1"/>
  <c r="F102" i="1"/>
  <c r="O11" i="286"/>
  <c r="H119" i="1" s="1"/>
  <c r="F119" i="1"/>
  <c r="O19" i="290"/>
  <c r="H46" i="1" s="1"/>
  <c r="F46" i="1"/>
  <c r="F90" i="1"/>
  <c r="O12" i="284"/>
  <c r="H55" i="1" s="1"/>
  <c r="O9" i="287"/>
  <c r="H122" i="1" s="1"/>
  <c r="O10" i="295"/>
  <c r="H20" i="1" s="1"/>
  <c r="O37" i="296"/>
  <c r="H40" i="1" s="1"/>
  <c r="F40" i="1"/>
  <c r="O29" i="289"/>
  <c r="H114" i="1" s="1"/>
  <c r="O42" i="221"/>
  <c r="H89" i="1" s="1"/>
  <c r="F89" i="1"/>
  <c r="O39" i="285"/>
  <c r="H43" i="1" s="1"/>
  <c r="F43" i="1"/>
  <c r="O7" i="293"/>
  <c r="H96" i="1" s="1"/>
  <c r="F96" i="1"/>
  <c r="O9" i="291"/>
  <c r="H52" i="1" s="1"/>
  <c r="O18" i="218"/>
  <c r="H116" i="1" s="1"/>
  <c r="F116" i="1"/>
  <c r="O4" i="282"/>
  <c r="H103" i="1" s="1"/>
  <c r="O19" i="280"/>
  <c r="H6" i="1" s="1"/>
  <c r="F6" i="1"/>
  <c r="N15" i="236"/>
  <c r="G120" i="1" s="1"/>
  <c r="L15" i="236"/>
  <c r="E120" i="1" s="1"/>
  <c r="K15" i="236"/>
  <c r="D120" i="1" s="1"/>
  <c r="N36" i="234"/>
  <c r="G112" i="1" s="1"/>
  <c r="L36" i="234"/>
  <c r="E112" i="1" s="1"/>
  <c r="K36" i="234"/>
  <c r="D112" i="1" s="1"/>
  <c r="N7" i="231"/>
  <c r="G125" i="1" s="1"/>
  <c r="L7" i="231"/>
  <c r="E125" i="1" s="1"/>
  <c r="K7" i="231"/>
  <c r="D125" i="1" s="1"/>
  <c r="N54" i="228"/>
  <c r="G111" i="1" s="1"/>
  <c r="L54" i="228"/>
  <c r="E111" i="1" s="1"/>
  <c r="K54" i="228"/>
  <c r="D111" i="1" s="1"/>
  <c r="N31" i="227"/>
  <c r="G113" i="1" s="1"/>
  <c r="L31" i="227"/>
  <c r="E113" i="1" s="1"/>
  <c r="K31" i="227"/>
  <c r="D113" i="1" s="1"/>
  <c r="N6" i="226"/>
  <c r="G128" i="1" s="1"/>
  <c r="L6" i="226"/>
  <c r="E128" i="1" s="1"/>
  <c r="K6" i="226"/>
  <c r="D128" i="1" s="1"/>
  <c r="N9" i="225"/>
  <c r="G57" i="1" s="1"/>
  <c r="L9" i="225"/>
  <c r="E57" i="1" s="1"/>
  <c r="K9" i="225"/>
  <c r="D57" i="1" s="1"/>
  <c r="N43" i="222"/>
  <c r="G41" i="1" s="1"/>
  <c r="L43" i="222"/>
  <c r="E41" i="1" s="1"/>
  <c r="K43" i="222"/>
  <c r="D41" i="1" s="1"/>
  <c r="N5" i="221"/>
  <c r="G66" i="1" s="1"/>
  <c r="L5" i="221"/>
  <c r="K5" i="221"/>
  <c r="D66" i="1" s="1"/>
  <c r="N10" i="219"/>
  <c r="G16" i="1" s="1"/>
  <c r="L10" i="219"/>
  <c r="E16" i="1" s="1"/>
  <c r="K10" i="219"/>
  <c r="D16" i="1" s="1"/>
  <c r="N23" i="215"/>
  <c r="G7" i="1" s="1"/>
  <c r="L23" i="215"/>
  <c r="E7" i="1" s="1"/>
  <c r="K23" i="215"/>
  <c r="D7" i="1" s="1"/>
  <c r="M36" i="234" l="1"/>
  <c r="F112" i="1" s="1"/>
  <c r="M15" i="236"/>
  <c r="F120" i="1" s="1"/>
  <c r="M31" i="227"/>
  <c r="F113" i="1" s="1"/>
  <c r="M5" i="221"/>
  <c r="O5" i="221" s="1"/>
  <c r="H66" i="1" s="1"/>
  <c r="M6" i="226"/>
  <c r="F128" i="1" s="1"/>
  <c r="M43" i="222"/>
  <c r="F41" i="1" s="1"/>
  <c r="E66" i="1"/>
  <c r="M10" i="219"/>
  <c r="F16" i="1" s="1"/>
  <c r="M23" i="215"/>
  <c r="F7" i="1" s="1"/>
  <c r="M7" i="231"/>
  <c r="M54" i="228"/>
  <c r="F111" i="1" s="1"/>
  <c r="M9" i="225"/>
  <c r="F57" i="1" s="1"/>
  <c r="O31" i="227" l="1"/>
  <c r="H113" i="1" s="1"/>
  <c r="O36" i="234"/>
  <c r="H112" i="1" s="1"/>
  <c r="O15" i="236"/>
  <c r="H120" i="1" s="1"/>
  <c r="O10" i="219"/>
  <c r="H16" i="1" s="1"/>
  <c r="F66" i="1"/>
  <c r="O7" i="231"/>
  <c r="H125" i="1" s="1"/>
  <c r="F125" i="1"/>
  <c r="O54" i="228"/>
  <c r="H111" i="1" s="1"/>
  <c r="O6" i="226"/>
  <c r="H128" i="1" s="1"/>
  <c r="O9" i="225"/>
  <c r="H57" i="1" s="1"/>
  <c r="O43" i="222"/>
  <c r="H41" i="1" s="1"/>
  <c r="O23" i="215"/>
  <c r="H7" i="1" s="1"/>
</calcChain>
</file>

<file path=xl/sharedStrings.xml><?xml version="1.0" encoding="utf-8"?>
<sst xmlns="http://schemas.openxmlformats.org/spreadsheetml/2006/main" count="4405" uniqueCount="118">
  <si>
    <t>Rank</t>
  </si>
  <si>
    <t>Class</t>
  </si>
  <si>
    <t>Competitor</t>
  </si>
  <si>
    <t>Date</t>
  </si>
  <si>
    <t>Range Location</t>
  </si>
  <si>
    <t>TGT      1</t>
  </si>
  <si>
    <t>TGT     2</t>
  </si>
  <si>
    <t>TGT     3</t>
  </si>
  <si>
    <t>TGT     4</t>
  </si>
  <si>
    <t>TGT     5</t>
  </si>
  <si>
    <t>TGT     6</t>
  </si>
  <si>
    <t># of Targets</t>
  </si>
  <si>
    <t>TGT Total</t>
  </si>
  <si>
    <t>AGG</t>
  </si>
  <si>
    <t>Points</t>
  </si>
  <si>
    <t>AGG + Points</t>
  </si>
  <si>
    <t>Target Total</t>
  </si>
  <si>
    <t>Agg</t>
  </si>
  <si>
    <t>Agg + Points</t>
  </si>
  <si>
    <t>Texas</t>
  </si>
  <si>
    <t># Of Targets</t>
  </si>
  <si>
    <t>Back to Ranking</t>
  </si>
  <si>
    <t>Outlaw Lt</t>
  </si>
  <si>
    <t>Outlaw Lite</t>
  </si>
  <si>
    <t xml:space="preserve"> </t>
  </si>
  <si>
    <t>Outlaw Hvy</t>
  </si>
  <si>
    <t>Daniel Henry</t>
  </si>
  <si>
    <t>Ken Osmond</t>
  </si>
  <si>
    <t>Curtis Jenkins</t>
  </si>
  <si>
    <t>San Angelo, TX</t>
  </si>
  <si>
    <t>Scott Jackson</t>
  </si>
  <si>
    <t>David Strother</t>
  </si>
  <si>
    <t>Gary Hicks</t>
  </si>
  <si>
    <t>Unlimited</t>
  </si>
  <si>
    <t>Darren Krumwiede</t>
  </si>
  <si>
    <t>Ronald Herring</t>
  </si>
  <si>
    <t>Jerry Willeford</t>
  </si>
  <si>
    <t>Factory</t>
  </si>
  <si>
    <t>Tony Carruth</t>
  </si>
  <si>
    <t>Howard Wilson</t>
  </si>
  <si>
    <t>Carolyn Wilson</t>
  </si>
  <si>
    <t xml:space="preserve">Factory </t>
  </si>
  <si>
    <t>Brady Riley</t>
  </si>
  <si>
    <t>Landon Stone</t>
  </si>
  <si>
    <t xml:space="preserve">Outlaw Hvy </t>
  </si>
  <si>
    <t>Robert Jackson</t>
  </si>
  <si>
    <t>Tommy Fort</t>
  </si>
  <si>
    <t>Glenn Stinson</t>
  </si>
  <si>
    <t xml:space="preserve">Unlimited </t>
  </si>
  <si>
    <t>Jim Swaringin</t>
  </si>
  <si>
    <t>Chris Bissette</t>
  </si>
  <si>
    <t>Ken Patton</t>
  </si>
  <si>
    <t>Jerry Shelton</t>
  </si>
  <si>
    <t>Marcom Majors</t>
  </si>
  <si>
    <t>ABRA OUTLAW HEAVY RANKING 2024</t>
  </si>
  <si>
    <t>ABRA OUTLAW LITE RANKING 2024</t>
  </si>
  <si>
    <t>ABRA UNLIMITED RANKING 2024</t>
  </si>
  <si>
    <t>ABRA FACTORY RANKING 2024</t>
  </si>
  <si>
    <t>Joe Yanez</t>
  </si>
  <si>
    <t>Gerry Rodriguez</t>
  </si>
  <si>
    <t>Bert Farias</t>
  </si>
  <si>
    <t>Edinburg, TX</t>
  </si>
  <si>
    <t>Luis Ordorica</t>
  </si>
  <si>
    <t>Bill Middlebrook</t>
  </si>
  <si>
    <t>William Hammock</t>
  </si>
  <si>
    <t>Jesse Zwiebel</t>
  </si>
  <si>
    <t>Glen Dickson</t>
  </si>
  <si>
    <t>Allen Wood</t>
  </si>
  <si>
    <t>Gary Southard</t>
  </si>
  <si>
    <t>Hubert Kelsheimer</t>
  </si>
  <si>
    <t>Dennis Cahill</t>
  </si>
  <si>
    <t>David Ellwood</t>
  </si>
  <si>
    <t>Boerne, TX</t>
  </si>
  <si>
    <t>Stan Hall</t>
  </si>
  <si>
    <t>Claudia Escoto</t>
  </si>
  <si>
    <t>Philip Beekley</t>
  </si>
  <si>
    <t>Jim Stewart</t>
  </si>
  <si>
    <t>Brad Muller</t>
  </si>
  <si>
    <t>James Braddy</t>
  </si>
  <si>
    <t>Mark Zachman</t>
  </si>
  <si>
    <t>David Joe</t>
  </si>
  <si>
    <t>Juan Iracheta</t>
  </si>
  <si>
    <t>Jaun Iracheta</t>
  </si>
  <si>
    <t>Jerry Hensler</t>
  </si>
  <si>
    <t>Josie Hensler</t>
  </si>
  <si>
    <t>Wayne Argence</t>
  </si>
  <si>
    <t>James Lopez</t>
  </si>
  <si>
    <t>Phil Lewis</t>
  </si>
  <si>
    <t>Ronald Borden</t>
  </si>
  <si>
    <t>Benjamin Jacques</t>
  </si>
  <si>
    <t>Brian Vincent</t>
  </si>
  <si>
    <t>Jeff Velasquez</t>
  </si>
  <si>
    <t>Juan Trevino</t>
  </si>
  <si>
    <t>John Mahom</t>
  </si>
  <si>
    <t>Octavio Mejia</t>
  </si>
  <si>
    <t>Evelio McDonald</t>
  </si>
  <si>
    <t>Jamie Penton</t>
  </si>
  <si>
    <t>Fred Jamison</t>
  </si>
  <si>
    <t>Chris Bissett</t>
  </si>
  <si>
    <t>Les Williams</t>
  </si>
  <si>
    <t>Bob Benavidez</t>
  </si>
  <si>
    <t>James Clarke</t>
  </si>
  <si>
    <t>Glen Bilyeu</t>
  </si>
  <si>
    <t>Merlin Orr</t>
  </si>
  <si>
    <t>Vic Severino</t>
  </si>
  <si>
    <t>Robin Weaver</t>
  </si>
  <si>
    <t>John Weaver</t>
  </si>
  <si>
    <t>Jim Clarke</t>
  </si>
  <si>
    <t>Otis Riffey</t>
  </si>
  <si>
    <t>Sonny Weathers</t>
  </si>
  <si>
    <t>Greg Kaiser</t>
  </si>
  <si>
    <t>Rod Weiss</t>
  </si>
  <si>
    <t>Vince Lucero</t>
  </si>
  <si>
    <t>Debbie Penton</t>
  </si>
  <si>
    <t>Wallace McDaniel</t>
  </si>
  <si>
    <t>Jim Riggs</t>
  </si>
  <si>
    <t>Cassidy Zwiebel</t>
  </si>
  <si>
    <t>Alan Weil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</si>
</sst>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wrapText="1" shrinkToFit="1"/>
    </xf>
    <xf numFmtId="0" fontId="3" fillId="0" borderId="1" xfId="0" applyFont="1" applyBorder="1" applyAlignment="1" applyProtection="1">
      <alignment horizontal="center"/>
      <protection locked="0"/>
    </xf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 wrapText="1"/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1" fontId="3" fillId="0" borderId="1" xfId="0" applyNumberFormat="1" applyFont="1" applyBorder="1" applyAlignment="1" applyProtection="1">
      <alignment horizontal="center"/>
      <protection hidden="1"/>
    </xf>
    <xf numFmtId="2" fontId="3" fillId="0" borderId="1" xfId="0" applyNumberFormat="1" applyFont="1" applyBorder="1" applyAlignment="1" applyProtection="1">
      <alignment horizontal="center" wrapText="1"/>
      <protection hidden="1"/>
    </xf>
    <xf numFmtId="0" fontId="2" fillId="0" borderId="0" xfId="1" applyFill="1"/>
    <xf numFmtId="0" fontId="4" fillId="2" borderId="0" xfId="0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Border="1" applyAlignment="1" applyProtection="1">
      <alignment horizontal="center"/>
      <protection locked="0"/>
    </xf>
    <xf numFmtId="2" fontId="0" fillId="0" borderId="0" xfId="0" applyNumberFormat="1"/>
    <xf numFmtId="0" fontId="9" fillId="0" borderId="0" xfId="1" applyFont="1" applyFill="1" applyAlignment="1">
      <alignment horizontal="center"/>
    </xf>
    <xf numFmtId="0" fontId="9" fillId="0" borderId="0" xfId="1" applyFont="1" applyAlignment="1">
      <alignment horizontal="center"/>
    </xf>
    <xf numFmtId="49" fontId="10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14" fontId="3" fillId="3" borderId="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 wrapText="1"/>
      <protection hidden="1"/>
    </xf>
    <xf numFmtId="2" fontId="3" fillId="3" borderId="1" xfId="0" applyNumberFormat="1" applyFont="1" applyFill="1" applyBorder="1" applyAlignment="1" applyProtection="1">
      <alignment horizontal="center"/>
      <protection hidden="1"/>
    </xf>
    <xf numFmtId="1" fontId="3" fillId="3" borderId="1" xfId="0" applyNumberFormat="1" applyFont="1" applyFill="1" applyBorder="1" applyAlignment="1" applyProtection="1">
      <alignment horizontal="center"/>
      <protection hidden="1"/>
    </xf>
    <xf numFmtId="2" fontId="3" fillId="3" borderId="1" xfId="0" applyNumberFormat="1" applyFont="1" applyFill="1" applyBorder="1" applyAlignment="1" applyProtection="1">
      <alignment horizontal="center" wrapText="1"/>
      <protection hidden="1"/>
    </xf>
    <xf numFmtId="0" fontId="3" fillId="3" borderId="1" xfId="0" applyFont="1" applyFill="1" applyBorder="1" applyAlignment="1">
      <alignment horizontal="center" wrapText="1" shrinkToFit="1"/>
    </xf>
    <xf numFmtId="0" fontId="4" fillId="4" borderId="0" xfId="0" applyFon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0" fontId="9" fillId="4" borderId="0" xfId="1" applyFont="1" applyFill="1" applyBorder="1" applyAlignment="1" applyProtection="1">
      <alignment horizontal="center"/>
      <protection locked="0"/>
    </xf>
    <xf numFmtId="1" fontId="4" fillId="4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1" fillId="0" borderId="0" xfId="0" applyFont="1"/>
    <xf numFmtId="0" fontId="7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wrapText="1" shrinkToFit="1"/>
    </xf>
    <xf numFmtId="0" fontId="3" fillId="0" borderId="1" xfId="0" applyFont="1" applyFill="1" applyBorder="1" applyAlignment="1" applyProtection="1">
      <alignment horizontal="center"/>
      <protection locked="0"/>
    </xf>
    <xf numFmtId="14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wrapText="1"/>
      <protection hidden="1"/>
    </xf>
    <xf numFmtId="2" fontId="3" fillId="0" borderId="1" xfId="0" applyNumberFormat="1" applyFont="1" applyFill="1" applyBorder="1" applyAlignment="1" applyProtection="1">
      <alignment horizontal="center"/>
      <protection hidden="1"/>
    </xf>
    <xf numFmtId="1" fontId="3" fillId="0" borderId="1" xfId="0" applyNumberFormat="1" applyFont="1" applyFill="1" applyBorder="1" applyAlignment="1" applyProtection="1">
      <alignment horizontal="center"/>
      <protection hidden="1"/>
    </xf>
    <xf numFmtId="2" fontId="3" fillId="0" borderId="1" xfId="0" applyNumberFormat="1" applyFont="1" applyFill="1" applyBorder="1" applyAlignment="1" applyProtection="1">
      <alignment horizontal="center" wrapText="1"/>
      <protection hidden="1"/>
    </xf>
    <xf numFmtId="49" fontId="10" fillId="0" borderId="1" xfId="0" applyNumberFormat="1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ra2\Desktop\ABRA%20Files%20and%20More\AUTO%20BENCH%20REST%20ASSOCIATION%20FILE\ABRA%202019\Georgia\Georgia%20Results%2001%2019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RA SCORE SHEET "/>
      <sheetName val="DATA SHEET"/>
      <sheetName val="Instructions"/>
    </sheetNames>
    <sheetDataSet>
      <sheetData sheetId="0"/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H132"/>
  <sheetViews>
    <sheetView tabSelected="1" zoomScaleNormal="100" workbookViewId="0"/>
  </sheetViews>
  <sheetFormatPr defaultColWidth="9.28515625" defaultRowHeight="15" x14ac:dyDescent="0.25"/>
  <cols>
    <col min="1" max="1" width="9.28515625" style="23"/>
    <col min="2" max="2" width="17.28515625" style="23" customWidth="1"/>
    <col min="3" max="3" width="22.85546875" style="23" customWidth="1"/>
    <col min="4" max="4" width="15.7109375" style="23" bestFit="1" customWidth="1"/>
    <col min="5" max="5" width="16.28515625" style="23" bestFit="1" customWidth="1"/>
    <col min="6" max="6" width="9.28515625" style="24"/>
    <col min="7" max="7" width="9.28515625" style="23"/>
    <col min="8" max="8" width="16.28515625" style="24" bestFit="1" customWidth="1"/>
    <col min="9" max="16384" width="9.28515625" style="22"/>
  </cols>
  <sheetData>
    <row r="1" spans="1:8" x14ac:dyDescent="0.25">
      <c r="A1" s="20" t="s">
        <v>24</v>
      </c>
      <c r="B1" s="20"/>
      <c r="C1" s="20"/>
      <c r="D1" s="20"/>
      <c r="E1" s="20"/>
      <c r="F1" s="21"/>
      <c r="G1" s="20"/>
      <c r="H1" s="21"/>
    </row>
    <row r="2" spans="1:8" ht="28.5" x14ac:dyDescent="0.45">
      <c r="A2" s="46" t="s">
        <v>54</v>
      </c>
      <c r="B2" s="47"/>
      <c r="C2" s="47"/>
      <c r="D2" s="47"/>
      <c r="E2" s="47"/>
      <c r="F2" s="47"/>
      <c r="G2" s="47"/>
      <c r="H2" s="47"/>
    </row>
    <row r="3" spans="1:8" ht="18.75" x14ac:dyDescent="0.3">
      <c r="A3" s="48" t="s">
        <v>19</v>
      </c>
      <c r="B3" s="49"/>
      <c r="C3" s="49"/>
      <c r="D3" s="49"/>
      <c r="E3" s="49"/>
      <c r="F3" s="49"/>
      <c r="G3" s="49"/>
      <c r="H3" s="49"/>
    </row>
    <row r="4" spans="1:8" x14ac:dyDescent="0.25">
      <c r="A4" s="20"/>
      <c r="B4" s="20"/>
      <c r="C4" s="20"/>
      <c r="D4" s="20"/>
      <c r="E4" s="20"/>
      <c r="F4" s="21"/>
      <c r="G4" s="20"/>
      <c r="H4" s="21"/>
    </row>
    <row r="5" spans="1:8" x14ac:dyDescent="0.25">
      <c r="A5" s="23" t="s">
        <v>0</v>
      </c>
      <c r="B5" s="23" t="s">
        <v>1</v>
      </c>
      <c r="C5" s="23" t="s">
        <v>2</v>
      </c>
      <c r="D5" s="23" t="s">
        <v>20</v>
      </c>
      <c r="E5" s="23" t="s">
        <v>16</v>
      </c>
      <c r="F5" s="24" t="s">
        <v>17</v>
      </c>
      <c r="G5" s="23" t="s">
        <v>14</v>
      </c>
      <c r="H5" s="24" t="s">
        <v>18</v>
      </c>
    </row>
    <row r="6" spans="1:8" x14ac:dyDescent="0.25">
      <c r="A6" s="23">
        <v>1</v>
      </c>
      <c r="B6" s="23" t="s">
        <v>25</v>
      </c>
      <c r="C6" s="27" t="s">
        <v>42</v>
      </c>
      <c r="D6" s="25">
        <f>SUM('Brady Riley'!K19)</f>
        <v>72</v>
      </c>
      <c r="E6" s="25">
        <f>SUM('Brady Riley'!L19)</f>
        <v>13896.010000000002</v>
      </c>
      <c r="F6" s="24">
        <f>SUM('Brady Riley'!M19)</f>
        <v>193.00013888888893</v>
      </c>
      <c r="G6" s="25">
        <f>SUM('Brady Riley'!N19)</f>
        <v>196</v>
      </c>
      <c r="H6" s="24">
        <f>SUM('Brady Riley'!O19)</f>
        <v>389.00013888888896</v>
      </c>
    </row>
    <row r="7" spans="1:8" x14ac:dyDescent="0.25">
      <c r="A7" s="23">
        <v>2</v>
      </c>
      <c r="B7" s="23" t="s">
        <v>25</v>
      </c>
      <c r="C7" s="27" t="s">
        <v>26</v>
      </c>
      <c r="D7" s="25">
        <f>SUM('Daniel Henry'!K23)</f>
        <v>82</v>
      </c>
      <c r="E7" s="25">
        <f>SUM('Daniel Henry'!L23)</f>
        <v>15624.003000000001</v>
      </c>
      <c r="F7" s="24">
        <f>SUM('Daniel Henry'!M23)</f>
        <v>190.53662195121953</v>
      </c>
      <c r="G7" s="25">
        <f>SUM('Daniel Henry'!N23)</f>
        <v>128</v>
      </c>
      <c r="H7" s="24">
        <f>SUM('Daniel Henry'!O23)</f>
        <v>318.53662195121956</v>
      </c>
    </row>
    <row r="8" spans="1:8" x14ac:dyDescent="0.25">
      <c r="A8" s="23">
        <v>3</v>
      </c>
      <c r="B8" s="23" t="s">
        <v>25</v>
      </c>
      <c r="C8" s="27" t="s">
        <v>69</v>
      </c>
      <c r="D8" s="25">
        <f>SUM('Hubert Kelsheimer'!K16)</f>
        <v>56</v>
      </c>
      <c r="E8" s="25">
        <f>SUM('Hubert Kelsheimer'!L16)</f>
        <v>10891.006000000001</v>
      </c>
      <c r="F8" s="24">
        <f>SUM('Hubert Kelsheimer'!M16)</f>
        <v>194.48225000000002</v>
      </c>
      <c r="G8" s="25">
        <f>SUM('Hubert Kelsheimer'!N16)</f>
        <v>107</v>
      </c>
      <c r="H8" s="24">
        <f>SUM('Hubert Kelsheimer'!O16)</f>
        <v>301.48225000000002</v>
      </c>
    </row>
    <row r="9" spans="1:8" x14ac:dyDescent="0.25">
      <c r="A9" s="23">
        <v>4</v>
      </c>
      <c r="B9" s="23" t="s">
        <v>25</v>
      </c>
      <c r="C9" s="27" t="s">
        <v>66</v>
      </c>
      <c r="D9" s="25">
        <f>SUM('Glen Dickson'!K15)</f>
        <v>52</v>
      </c>
      <c r="E9" s="25">
        <f>SUM('Glen Dickson'!L15)</f>
        <v>10165.010000000002</v>
      </c>
      <c r="F9" s="24">
        <f>SUM('Glen Dickson'!M15)</f>
        <v>195.48096153846157</v>
      </c>
      <c r="G9" s="25">
        <f>SUM('Glen Dickson'!N15)</f>
        <v>87</v>
      </c>
      <c r="H9" s="24">
        <f>SUM('Glen Dickson'!O15)</f>
        <v>282.48096153846154</v>
      </c>
    </row>
    <row r="10" spans="1:8" x14ac:dyDescent="0.25">
      <c r="A10" s="23">
        <v>5</v>
      </c>
      <c r="B10" s="23" t="s">
        <v>25</v>
      </c>
      <c r="C10" s="27" t="s">
        <v>67</v>
      </c>
      <c r="D10" s="25">
        <f>SUM('Allen Wood'!K17)</f>
        <v>60</v>
      </c>
      <c r="E10" s="25">
        <f>SUM('Allen Wood'!L17)</f>
        <v>11644.007000000001</v>
      </c>
      <c r="F10" s="24">
        <f>SUM('Allen Wood'!M17)</f>
        <v>194.06678333333335</v>
      </c>
      <c r="G10" s="25">
        <f>SUM('Allen Wood'!N17)</f>
        <v>79</v>
      </c>
      <c r="H10" s="24">
        <f>SUM('Allen Wood'!O17)</f>
        <v>273.06678333333332</v>
      </c>
    </row>
    <row r="11" spans="1:8" x14ac:dyDescent="0.25">
      <c r="A11" s="23">
        <v>6</v>
      </c>
      <c r="B11" s="23" t="s">
        <v>25</v>
      </c>
      <c r="C11" s="27" t="s">
        <v>49</v>
      </c>
      <c r="D11" s="25">
        <f>SUM('Jim Swaringin'!K33)</f>
        <v>65</v>
      </c>
      <c r="E11" s="25">
        <f>SUM('Jim Swaringin'!L33)</f>
        <v>11953.006000000001</v>
      </c>
      <c r="F11" s="24">
        <f>SUM('Jim Swaringin'!M33)</f>
        <v>183.89240000000001</v>
      </c>
      <c r="G11" s="25">
        <f>SUM('Jim Swaringin'!N33)</f>
        <v>85</v>
      </c>
      <c r="H11" s="24">
        <f>SUM('Jim Swaringin'!O33)</f>
        <v>268.89240000000001</v>
      </c>
    </row>
    <row r="12" spans="1:8" x14ac:dyDescent="0.25">
      <c r="A12" s="23">
        <v>7</v>
      </c>
      <c r="B12" s="23" t="s">
        <v>25</v>
      </c>
      <c r="C12" s="29" t="s">
        <v>43</v>
      </c>
      <c r="D12" s="25">
        <f>SUM('Landon Stone'!K20)</f>
        <v>38</v>
      </c>
      <c r="E12" s="25">
        <f>SUM('Landon Stone'!L20)</f>
        <v>7292.0070000000005</v>
      </c>
      <c r="F12" s="24">
        <f>SUM('Landon Stone'!M20)</f>
        <v>191.89492105263159</v>
      </c>
      <c r="G12" s="25">
        <f>SUM('Landon Stone'!N20)</f>
        <v>69</v>
      </c>
      <c r="H12" s="24">
        <f>SUM('Landon Stone'!O20)</f>
        <v>260.89492105263162</v>
      </c>
    </row>
    <row r="13" spans="1:8" x14ac:dyDescent="0.25">
      <c r="A13" s="23">
        <v>8</v>
      </c>
      <c r="B13" s="23" t="s">
        <v>25</v>
      </c>
      <c r="C13" s="27" t="s">
        <v>46</v>
      </c>
      <c r="D13" s="25">
        <f>SUM('Tommy Fort'!K26)</f>
        <v>39</v>
      </c>
      <c r="E13" s="25">
        <f>SUM('Tommy Fort'!L26)</f>
        <v>7261.0029999999997</v>
      </c>
      <c r="F13" s="24">
        <f>SUM('Tommy Fort'!M26)</f>
        <v>186.17956410256409</v>
      </c>
      <c r="G13" s="25">
        <f>SUM('Tommy Fort'!N26)</f>
        <v>54</v>
      </c>
      <c r="H13" s="24">
        <f>SUM('Tommy Fort'!O26)</f>
        <v>240.17956410256409</v>
      </c>
    </row>
    <row r="14" spans="1:8" x14ac:dyDescent="0.25">
      <c r="A14" s="23">
        <v>9</v>
      </c>
      <c r="B14" s="23" t="s">
        <v>25</v>
      </c>
      <c r="C14" s="27" t="s">
        <v>99</v>
      </c>
      <c r="D14" s="25">
        <f>SUM('Les Williams'!K13)</f>
        <v>40</v>
      </c>
      <c r="E14" s="25">
        <f>SUM('Les Williams'!L13)</f>
        <v>7725.0120000000006</v>
      </c>
      <c r="F14" s="24">
        <f>SUM('Les Williams'!M13)</f>
        <v>193.12530000000001</v>
      </c>
      <c r="G14" s="25">
        <f>SUM('Les Williams'!N13)</f>
        <v>34</v>
      </c>
      <c r="H14" s="24">
        <f>SUM('Les Williams'!O13)</f>
        <v>227.12530000000001</v>
      </c>
    </row>
    <row r="15" spans="1:8" x14ac:dyDescent="0.25">
      <c r="A15" s="23">
        <v>10</v>
      </c>
      <c r="B15" s="23" t="s">
        <v>25</v>
      </c>
      <c r="C15" s="27" t="s">
        <v>95</v>
      </c>
      <c r="D15" s="25">
        <f>SUM('Evelio McDonald'!K9)</f>
        <v>26</v>
      </c>
      <c r="E15" s="25">
        <f>SUM('Evelio McDonald'!L9)</f>
        <v>5046.0030000000006</v>
      </c>
      <c r="F15" s="24">
        <f>SUM('Evelio McDonald'!M9)</f>
        <v>194.07703846153848</v>
      </c>
      <c r="G15" s="25">
        <f>SUM('Evelio McDonald'!N9)</f>
        <v>28</v>
      </c>
      <c r="H15" s="24">
        <f>SUM('Evelio McDonald'!O9)</f>
        <v>222.07703846153848</v>
      </c>
    </row>
    <row r="16" spans="1:8" x14ac:dyDescent="0.25">
      <c r="A16" s="23">
        <v>11</v>
      </c>
      <c r="B16" s="23" t="s">
        <v>25</v>
      </c>
      <c r="C16" s="27" t="s">
        <v>28</v>
      </c>
      <c r="D16" s="25">
        <f>SUM('Curtis Jenkins'!K10)</f>
        <v>28</v>
      </c>
      <c r="E16" s="25">
        <f>SUM('Curtis Jenkins'!L10)</f>
        <v>5110.0020000000004</v>
      </c>
      <c r="F16" s="24">
        <f>SUM('Curtis Jenkins'!M10)</f>
        <v>182.50007142857143</v>
      </c>
      <c r="G16" s="25">
        <f>SUM('Curtis Jenkins'!N10)</f>
        <v>37</v>
      </c>
      <c r="H16" s="24">
        <f>SUM('Curtis Jenkins'!O10)</f>
        <v>219.50007142857143</v>
      </c>
    </row>
    <row r="17" spans="1:8" x14ac:dyDescent="0.25">
      <c r="A17" s="23">
        <v>12</v>
      </c>
      <c r="B17" s="23" t="s">
        <v>25</v>
      </c>
      <c r="C17" s="27" t="s">
        <v>71</v>
      </c>
      <c r="D17" s="25">
        <f>SUM('David Ellwood'!K14)</f>
        <v>46</v>
      </c>
      <c r="E17" s="25">
        <f>SUM('David Ellwood'!L14)</f>
        <v>8559.0030000000006</v>
      </c>
      <c r="F17" s="24">
        <f>SUM('David Ellwood'!M14)</f>
        <v>186.06528260869567</v>
      </c>
      <c r="G17" s="25">
        <f>SUM('David Ellwood'!N14)</f>
        <v>24</v>
      </c>
      <c r="H17" s="24">
        <f>SUM('David Ellwood'!O14)</f>
        <v>210.06528260869567</v>
      </c>
    </row>
    <row r="18" spans="1:8" x14ac:dyDescent="0.25">
      <c r="A18" s="23">
        <v>13</v>
      </c>
      <c r="B18" s="23" t="s">
        <v>25</v>
      </c>
      <c r="C18" s="27" t="s">
        <v>68</v>
      </c>
      <c r="D18" s="25">
        <f>SUM('Gary Southard'!K9)</f>
        <v>24</v>
      </c>
      <c r="E18" s="25">
        <f>SUM('Gary Southard'!L9)</f>
        <v>4571.0030000000006</v>
      </c>
      <c r="F18" s="24">
        <f>SUM('Gary Southard'!M9)</f>
        <v>190.45845833333337</v>
      </c>
      <c r="G18" s="25">
        <f>SUM('Gary Southard'!N9)</f>
        <v>16</v>
      </c>
      <c r="H18" s="24">
        <f>SUM('Gary Southard'!O9)</f>
        <v>206.45845833333337</v>
      </c>
    </row>
    <row r="19" spans="1:8" x14ac:dyDescent="0.25">
      <c r="A19" s="23">
        <v>14</v>
      </c>
      <c r="B19" s="23" t="s">
        <v>25</v>
      </c>
      <c r="C19" s="27" t="s">
        <v>70</v>
      </c>
      <c r="D19" s="25">
        <f>SUM('Dennis Cahill'!K10)</f>
        <v>30</v>
      </c>
      <c r="E19" s="25">
        <f>SUM('Dennis Cahill'!L10)</f>
        <v>5566</v>
      </c>
      <c r="F19" s="24">
        <f>SUM('Dennis Cahill'!M10)</f>
        <v>185.53333333333333</v>
      </c>
      <c r="G19" s="25">
        <f>SUM('Dennis Cahill'!N10)</f>
        <v>16</v>
      </c>
      <c r="H19" s="24">
        <f>SUM('Dennis Cahill'!O10)</f>
        <v>201.53333333333333</v>
      </c>
    </row>
    <row r="20" spans="1:8" x14ac:dyDescent="0.25">
      <c r="A20" s="23">
        <v>15</v>
      </c>
      <c r="B20" s="23" t="s">
        <v>25</v>
      </c>
      <c r="C20" s="27" t="s">
        <v>64</v>
      </c>
      <c r="D20" s="25">
        <f>SUM('William Hammock'!K10)</f>
        <v>27</v>
      </c>
      <c r="E20" s="25">
        <f>SUM('William Hammock'!L10)</f>
        <v>4506</v>
      </c>
      <c r="F20" s="24">
        <f>SUM('William Hammock'!M10)</f>
        <v>166.88888888888889</v>
      </c>
      <c r="G20" s="25">
        <f>SUM('William Hammock'!N10)</f>
        <v>21</v>
      </c>
      <c r="H20" s="24">
        <f>SUM('William Hammock'!O10)</f>
        <v>187.88888888888889</v>
      </c>
    </row>
    <row r="21" spans="1:8" x14ac:dyDescent="0.25">
      <c r="A21" s="42"/>
      <c r="B21" s="42"/>
      <c r="C21" s="44"/>
      <c r="D21" s="45"/>
      <c r="E21" s="45"/>
      <c r="F21" s="43"/>
      <c r="G21" s="45"/>
      <c r="H21" s="43"/>
    </row>
    <row r="22" spans="1:8" x14ac:dyDescent="0.25">
      <c r="A22" s="23">
        <v>16</v>
      </c>
      <c r="B22" s="23" t="s">
        <v>25</v>
      </c>
      <c r="C22" s="27" t="s">
        <v>84</v>
      </c>
      <c r="D22" s="25">
        <f>SUM('Josie Hensler'!K5)</f>
        <v>8</v>
      </c>
      <c r="E22" s="25">
        <f>SUM('Josie Hensler'!L5)</f>
        <v>1556</v>
      </c>
      <c r="F22" s="24">
        <f>SUM('Josie Hensler'!M5)</f>
        <v>194.5</v>
      </c>
      <c r="G22" s="25">
        <f>SUM('Josie Hensler'!N5)</f>
        <v>12</v>
      </c>
      <c r="H22" s="24">
        <f>SUM('Josie Hensler'!O5)</f>
        <v>206.5</v>
      </c>
    </row>
    <row r="23" spans="1:8" x14ac:dyDescent="0.25">
      <c r="A23" s="23">
        <v>17</v>
      </c>
      <c r="B23" s="23" t="s">
        <v>25</v>
      </c>
      <c r="C23" s="27" t="s">
        <v>27</v>
      </c>
      <c r="D23" s="25">
        <f>SUM('Ken Osmond'!K26)</f>
        <v>10</v>
      </c>
      <c r="E23" s="25">
        <f>SUM('Ken Osmond'!L26)</f>
        <v>1858.001</v>
      </c>
      <c r="F23" s="24">
        <f>SUM('Ken Osmond'!M26)</f>
        <v>185.80009999999999</v>
      </c>
      <c r="G23" s="25">
        <f>SUM('Ken Osmond'!N26)</f>
        <v>19</v>
      </c>
      <c r="H23" s="24">
        <f>SUM('Ken Osmond'!O26)</f>
        <v>204.80009999999999</v>
      </c>
    </row>
    <row r="24" spans="1:8" x14ac:dyDescent="0.25">
      <c r="A24" s="23">
        <v>18</v>
      </c>
      <c r="B24" s="23" t="s">
        <v>25</v>
      </c>
      <c r="C24" s="27" t="s">
        <v>105</v>
      </c>
      <c r="D24" s="25">
        <f>SUM('Robin Weaver'!K4)</f>
        <v>4</v>
      </c>
      <c r="E24" s="25">
        <f>SUM('Robin Weaver'!L4)</f>
        <v>784.00199999999995</v>
      </c>
      <c r="F24" s="24">
        <f>SUM('Robin Weaver'!M4)</f>
        <v>196.00049999999999</v>
      </c>
      <c r="G24" s="25">
        <f>SUM('Robin Weaver'!N4)</f>
        <v>7</v>
      </c>
      <c r="H24" s="24">
        <f>SUM('Robin Weaver'!O4)</f>
        <v>203.00049999999999</v>
      </c>
    </row>
    <row r="25" spans="1:8" x14ac:dyDescent="0.25">
      <c r="A25" s="23">
        <v>19</v>
      </c>
      <c r="B25" s="23" t="s">
        <v>25</v>
      </c>
      <c r="C25" s="27" t="s">
        <v>83</v>
      </c>
      <c r="D25" s="25">
        <f>SUM('Jerry Hensler'!K5)</f>
        <v>8</v>
      </c>
      <c r="E25" s="25">
        <f>SUM('Jerry Hensler'!L5)</f>
        <v>1547.001</v>
      </c>
      <c r="F25" s="24">
        <f>SUM('Jerry Hensler'!M5)</f>
        <v>193.375125</v>
      </c>
      <c r="G25" s="25">
        <f>SUM('Jerry Hensler'!N5)</f>
        <v>8</v>
      </c>
      <c r="H25" s="24">
        <f>SUM('Jerry Hensler'!O5)</f>
        <v>201.375125</v>
      </c>
    </row>
    <row r="26" spans="1:8" x14ac:dyDescent="0.25">
      <c r="A26" s="23">
        <v>20</v>
      </c>
      <c r="B26" s="23" t="s">
        <v>25</v>
      </c>
      <c r="C26" s="27" t="s">
        <v>106</v>
      </c>
      <c r="D26" s="25">
        <f>SUM('John Weaver'!K4)</f>
        <v>4</v>
      </c>
      <c r="E26" s="25">
        <f>SUM('John Weaver'!L4)</f>
        <v>781.00099999999998</v>
      </c>
      <c r="F26" s="24">
        <f>SUM('John Weaver'!M4)</f>
        <v>195.25024999999999</v>
      </c>
      <c r="G26" s="25">
        <f>SUM('John Weaver'!N4)</f>
        <v>3</v>
      </c>
      <c r="H26" s="24">
        <f>SUM('John Weaver'!O4)</f>
        <v>198.25024999999999</v>
      </c>
    </row>
    <row r="27" spans="1:8" x14ac:dyDescent="0.25">
      <c r="A27" s="23">
        <v>21</v>
      </c>
      <c r="B27" s="23" t="s">
        <v>25</v>
      </c>
      <c r="C27" s="27" t="s">
        <v>63</v>
      </c>
      <c r="D27" s="25">
        <f>SUM('Bill Middlebrook'!K4)</f>
        <v>4</v>
      </c>
      <c r="E27" s="25">
        <f>SUM('Bill Middlebrook'!L4)</f>
        <v>736</v>
      </c>
      <c r="F27" s="24">
        <f>SUM('Bill Middlebrook'!M4)</f>
        <v>184</v>
      </c>
      <c r="G27" s="25">
        <f>SUM('Bill Middlebrook'!N4)</f>
        <v>9</v>
      </c>
      <c r="H27" s="24">
        <f>SUM('Bill Middlebrook'!O4)</f>
        <v>193</v>
      </c>
    </row>
    <row r="28" spans="1:8" x14ac:dyDescent="0.25">
      <c r="A28" s="23">
        <v>22</v>
      </c>
      <c r="B28" s="23" t="s">
        <v>25</v>
      </c>
      <c r="C28" s="27" t="s">
        <v>103</v>
      </c>
      <c r="D28" s="25">
        <f>SUM('Merlin Orr'!K16)</f>
        <v>4</v>
      </c>
      <c r="E28" s="25">
        <f>SUM('Merlin Orr'!L16)</f>
        <v>761</v>
      </c>
      <c r="F28" s="24">
        <f>SUM('Merlin Orr'!M16)</f>
        <v>190.25</v>
      </c>
      <c r="G28" s="25">
        <f>SUM('Merlin Orr'!N16)</f>
        <v>2</v>
      </c>
      <c r="H28" s="24">
        <f>SUM('Merlin Orr'!O16)</f>
        <v>192.25</v>
      </c>
    </row>
    <row r="29" spans="1:8" x14ac:dyDescent="0.25">
      <c r="A29" s="23">
        <v>23</v>
      </c>
      <c r="B29" s="23" t="s">
        <v>25</v>
      </c>
      <c r="C29" s="27" t="s">
        <v>113</v>
      </c>
      <c r="D29" s="25">
        <f>SUM('Debbie Penton'!K4)</f>
        <v>3</v>
      </c>
      <c r="E29" s="25">
        <f>SUM('Debbie Penton'!L4)</f>
        <v>558</v>
      </c>
      <c r="F29" s="24">
        <f>SUM('Debbie Penton'!M4)</f>
        <v>186</v>
      </c>
      <c r="G29" s="25">
        <f>SUM('Debbie Penton'!N4)</f>
        <v>4</v>
      </c>
      <c r="H29" s="24">
        <f>SUM('Debbie Penton'!O4)</f>
        <v>190</v>
      </c>
    </row>
    <row r="30" spans="1:8" x14ac:dyDescent="0.25">
      <c r="A30" s="23">
        <v>24</v>
      </c>
      <c r="B30" s="23" t="s">
        <v>25</v>
      </c>
      <c r="C30" s="27" t="s">
        <v>109</v>
      </c>
      <c r="D30" s="25">
        <f>SUM('Sonny Weathers'!K4)</f>
        <v>4</v>
      </c>
      <c r="E30" s="25">
        <f>SUM('Sonny Weathers'!L4)</f>
        <v>749</v>
      </c>
      <c r="F30" s="24">
        <f>SUM('Sonny Weathers'!M4)</f>
        <v>187.25</v>
      </c>
      <c r="G30" s="25">
        <f>SUM('Sonny Weathers'!N4)</f>
        <v>2</v>
      </c>
      <c r="H30" s="24">
        <f>SUM('Sonny Weathers'!O4)</f>
        <v>189.25</v>
      </c>
    </row>
    <row r="31" spans="1:8" x14ac:dyDescent="0.25">
      <c r="A31" s="23">
        <v>25</v>
      </c>
      <c r="B31" s="23" t="s">
        <v>25</v>
      </c>
      <c r="C31" s="27" t="s">
        <v>30</v>
      </c>
      <c r="D31" s="25">
        <f>SUM('Scott Jackson'!K47)</f>
        <v>4</v>
      </c>
      <c r="E31" s="25">
        <f>SUM('Scott Jackson'!L47)</f>
        <v>733</v>
      </c>
      <c r="F31" s="24">
        <f>SUM('Scott Jackson'!M47)</f>
        <v>183.25</v>
      </c>
      <c r="G31" s="25">
        <f>SUM('Scott Jackson'!N47)</f>
        <v>3</v>
      </c>
      <c r="H31" s="24">
        <f>SUM('Scott Jackson'!O47)</f>
        <v>186.25</v>
      </c>
    </row>
    <row r="32" spans="1:8" x14ac:dyDescent="0.25">
      <c r="A32" s="23">
        <v>26</v>
      </c>
      <c r="B32" s="23" t="s">
        <v>25</v>
      </c>
      <c r="C32" s="27" t="s">
        <v>108</v>
      </c>
      <c r="D32" s="25">
        <f>SUM('Otis Riffey'!K4)</f>
        <v>4</v>
      </c>
      <c r="E32" s="25">
        <f>SUM('Otis Riffey'!L4)</f>
        <v>728</v>
      </c>
      <c r="F32" s="24">
        <f>SUM('Otis Riffey'!M4)</f>
        <v>182</v>
      </c>
      <c r="G32" s="25">
        <f>SUM('Otis Riffey'!N4)</f>
        <v>2</v>
      </c>
      <c r="H32" s="24">
        <f>SUM('Otis Riffey'!O4)</f>
        <v>184</v>
      </c>
    </row>
    <row r="33" spans="1:8" x14ac:dyDescent="0.25">
      <c r="A33" s="23">
        <v>27</v>
      </c>
      <c r="B33" s="23" t="s">
        <v>25</v>
      </c>
      <c r="C33" s="27" t="s">
        <v>85</v>
      </c>
      <c r="D33" s="25">
        <f>SUM('Wayne Argence'!K4)</f>
        <v>4</v>
      </c>
      <c r="E33" s="25">
        <f>SUM('Wayne Argence'!L4)</f>
        <v>710</v>
      </c>
      <c r="F33" s="24">
        <f>SUM('Wayne Argence'!M4)</f>
        <v>177.5</v>
      </c>
      <c r="G33" s="25">
        <f>SUM('Wayne Argence'!N4)</f>
        <v>2</v>
      </c>
      <c r="H33" s="24">
        <f>SUM('Wayne Argence'!O4)</f>
        <v>179.5</v>
      </c>
    </row>
    <row r="35" spans="1:8" x14ac:dyDescent="0.25">
      <c r="A35" s="20"/>
      <c r="B35" s="20"/>
      <c r="C35" s="20"/>
      <c r="D35" s="20"/>
      <c r="E35" s="20"/>
      <c r="F35" s="21"/>
      <c r="G35" s="20"/>
      <c r="H35" s="21"/>
    </row>
    <row r="36" spans="1:8" ht="28.5" x14ac:dyDescent="0.45">
      <c r="A36" s="46" t="s">
        <v>55</v>
      </c>
      <c r="B36" s="47"/>
      <c r="C36" s="47"/>
      <c r="D36" s="47"/>
      <c r="E36" s="47"/>
      <c r="F36" s="47"/>
      <c r="G36" s="47"/>
      <c r="H36" s="47"/>
    </row>
    <row r="37" spans="1:8" ht="18.75" x14ac:dyDescent="0.3">
      <c r="A37" s="48" t="s">
        <v>19</v>
      </c>
      <c r="B37" s="49"/>
      <c r="C37" s="49"/>
      <c r="D37" s="49"/>
      <c r="E37" s="49"/>
      <c r="F37" s="49"/>
      <c r="G37" s="49"/>
      <c r="H37" s="49"/>
    </row>
    <row r="38" spans="1:8" ht="15.75" customHeight="1" x14ac:dyDescent="0.25">
      <c r="A38" s="20"/>
      <c r="B38" s="20"/>
      <c r="C38" s="20"/>
      <c r="D38" s="20"/>
      <c r="E38" s="20"/>
      <c r="F38" s="21"/>
      <c r="G38" s="20"/>
      <c r="H38" s="21"/>
    </row>
    <row r="39" spans="1:8" ht="13.5" customHeight="1" x14ac:dyDescent="0.25">
      <c r="A39" s="23" t="s">
        <v>0</v>
      </c>
      <c r="B39" s="23" t="s">
        <v>1</v>
      </c>
      <c r="C39" s="23" t="s">
        <v>2</v>
      </c>
      <c r="D39" s="23" t="s">
        <v>20</v>
      </c>
      <c r="E39" s="23" t="s">
        <v>16</v>
      </c>
      <c r="F39" s="24" t="s">
        <v>17</v>
      </c>
      <c r="G39" s="23" t="s">
        <v>14</v>
      </c>
      <c r="H39" s="24" t="s">
        <v>18</v>
      </c>
    </row>
    <row r="40" spans="1:8" ht="13.5" customHeight="1" x14ac:dyDescent="0.25">
      <c r="A40" s="23">
        <v>1</v>
      </c>
      <c r="B40" s="23" t="s">
        <v>23</v>
      </c>
      <c r="C40" s="27" t="s">
        <v>65</v>
      </c>
      <c r="D40" s="25">
        <f>SUM('Jesse Zwiebel'!K37)</f>
        <v>135</v>
      </c>
      <c r="E40" s="25">
        <f>SUM('Jesse Zwiebel'!L37)</f>
        <v>25902.012000000002</v>
      </c>
      <c r="F40" s="24">
        <f>SUM('Jesse Zwiebel'!M37)</f>
        <v>191.86675555555559</v>
      </c>
      <c r="G40" s="25">
        <f>SUM('Jesse Zwiebel'!N37)</f>
        <v>432</v>
      </c>
      <c r="H40" s="24">
        <f>SUM('Jesse Zwiebel'!O37)</f>
        <v>623.86675555555553</v>
      </c>
    </row>
    <row r="41" spans="1:8" ht="13.5" customHeight="1" x14ac:dyDescent="0.25">
      <c r="A41" s="23">
        <v>2</v>
      </c>
      <c r="B41" s="23" t="s">
        <v>23</v>
      </c>
      <c r="C41" s="27" t="s">
        <v>31</v>
      </c>
      <c r="D41" s="25">
        <f>SUM('David Strother'!K43)</f>
        <v>153</v>
      </c>
      <c r="E41" s="25">
        <f>SUM('David Strother'!L43)</f>
        <v>28702.017000000003</v>
      </c>
      <c r="F41" s="24">
        <f>SUM('David Strother'!M43)</f>
        <v>187.5948823529412</v>
      </c>
      <c r="G41" s="25">
        <f>SUM('David Strother'!N43)</f>
        <v>248</v>
      </c>
      <c r="H41" s="24">
        <f>SUM('David Strother'!O43)</f>
        <v>435.59488235294123</v>
      </c>
    </row>
    <row r="42" spans="1:8" ht="13.5" customHeight="1" x14ac:dyDescent="0.25">
      <c r="A42" s="23">
        <v>3</v>
      </c>
      <c r="B42" s="23" t="s">
        <v>23</v>
      </c>
      <c r="C42" s="27" t="s">
        <v>82</v>
      </c>
      <c r="D42" s="25">
        <f>SUM('Juan Iracheta'!K17)</f>
        <v>56</v>
      </c>
      <c r="E42" s="25">
        <f>SUM('Juan Iracheta'!L17)</f>
        <v>10273.012000000001</v>
      </c>
      <c r="F42" s="24">
        <f>SUM('Juan Iracheta'!M17)</f>
        <v>183.44664285714288</v>
      </c>
      <c r="G42" s="25">
        <f>SUM('Juan Iracheta'!N17)</f>
        <v>136</v>
      </c>
      <c r="H42" s="24">
        <f>SUM('Juan Iracheta'!O17)</f>
        <v>319.44664285714288</v>
      </c>
    </row>
    <row r="43" spans="1:8" x14ac:dyDescent="0.25">
      <c r="A43" s="23">
        <v>4</v>
      </c>
      <c r="B43" s="23" t="s">
        <v>23</v>
      </c>
      <c r="C43" s="27" t="s">
        <v>47</v>
      </c>
      <c r="D43" s="25">
        <f>SUM('Glenn Stinson'!K39)</f>
        <v>139</v>
      </c>
      <c r="E43" s="25">
        <f>SUM('Glenn Stinson'!L39)</f>
        <v>25004.009000000002</v>
      </c>
      <c r="F43" s="24">
        <f>SUM('Glenn Stinson'!M39)</f>
        <v>179.88495683453237</v>
      </c>
      <c r="G43" s="25">
        <f>SUM('Glenn Stinson'!N39)</f>
        <v>110</v>
      </c>
      <c r="H43" s="24">
        <f>SUM('Glenn Stinson'!O39)</f>
        <v>289.88495683453237</v>
      </c>
    </row>
    <row r="44" spans="1:8" x14ac:dyDescent="0.25">
      <c r="A44" s="23">
        <v>5</v>
      </c>
      <c r="B44" s="23" t="s">
        <v>23</v>
      </c>
      <c r="C44" s="27" t="s">
        <v>28</v>
      </c>
      <c r="D44" s="25">
        <f>SUM('Curtis Jenkins'!K25)</f>
        <v>44</v>
      </c>
      <c r="E44" s="25">
        <f>SUM('Curtis Jenkins'!L25)</f>
        <v>8334.0020000000004</v>
      </c>
      <c r="F44" s="24">
        <f>SUM('Curtis Jenkins'!M25)</f>
        <v>189.40913636363638</v>
      </c>
      <c r="G44" s="25">
        <f>SUM('Curtis Jenkins'!N25)</f>
        <v>84</v>
      </c>
      <c r="H44" s="24">
        <f>SUM('Curtis Jenkins'!O25)</f>
        <v>273.40913636363638</v>
      </c>
    </row>
    <row r="45" spans="1:8" x14ac:dyDescent="0.25">
      <c r="A45" s="23">
        <v>6</v>
      </c>
      <c r="B45" s="23" t="s">
        <v>23</v>
      </c>
      <c r="C45" s="27" t="s">
        <v>45</v>
      </c>
      <c r="D45" s="25">
        <f>SUM('Robert Jackson'!K18)</f>
        <v>64</v>
      </c>
      <c r="E45" s="25">
        <f>SUM('Robert Jackson'!L18)</f>
        <v>11864.003000000001</v>
      </c>
      <c r="F45" s="24">
        <f>SUM('Robert Jackson'!M18)</f>
        <v>185.37504687500001</v>
      </c>
      <c r="G45" s="25">
        <f>SUM('Robert Jackson'!N18)</f>
        <v>68</v>
      </c>
      <c r="H45" s="24">
        <f>SUM('Robert Jackson'!O18)</f>
        <v>253.37504687500001</v>
      </c>
    </row>
    <row r="46" spans="1:8" x14ac:dyDescent="0.25">
      <c r="A46" s="23">
        <v>7</v>
      </c>
      <c r="B46" s="23" t="s">
        <v>23</v>
      </c>
      <c r="C46" s="27" t="s">
        <v>58</v>
      </c>
      <c r="D46" s="25">
        <f>SUM('Joe Yanez'!K19)</f>
        <v>66</v>
      </c>
      <c r="E46" s="25">
        <f>SUM('Joe Yanez'!L19)</f>
        <v>11781</v>
      </c>
      <c r="F46" s="24">
        <f>SUM('Joe Yanez'!M19)</f>
        <v>178.5</v>
      </c>
      <c r="G46" s="25">
        <f>SUM('Joe Yanez'!N19)</f>
        <v>68</v>
      </c>
      <c r="H46" s="24">
        <f>SUM('Joe Yanez'!O19)</f>
        <v>246.5</v>
      </c>
    </row>
    <row r="47" spans="1:8" x14ac:dyDescent="0.25">
      <c r="A47" s="23">
        <v>8</v>
      </c>
      <c r="B47" s="23" t="s">
        <v>23</v>
      </c>
      <c r="C47" s="27" t="s">
        <v>27</v>
      </c>
      <c r="D47" s="25">
        <f>SUM('Ken Osmond'!K52)</f>
        <v>55</v>
      </c>
      <c r="E47" s="25">
        <f>SUM('Ken Osmond'!L52)</f>
        <v>10102.006000000001</v>
      </c>
      <c r="F47" s="24">
        <f>SUM('Ken Osmond'!M52)</f>
        <v>183.67283636363638</v>
      </c>
      <c r="G47" s="25">
        <f>SUM('Ken Osmond'!N52)</f>
        <v>45</v>
      </c>
      <c r="H47" s="24">
        <f>SUM('Ken Osmond'!O52)</f>
        <v>228.67283636363638</v>
      </c>
    </row>
    <row r="48" spans="1:8" x14ac:dyDescent="0.25">
      <c r="A48" s="23">
        <v>9</v>
      </c>
      <c r="B48" s="23" t="s">
        <v>23</v>
      </c>
      <c r="C48" s="27" t="s">
        <v>75</v>
      </c>
      <c r="D48" s="25">
        <f>SUM('Philip Beekley'!K11)</f>
        <v>32</v>
      </c>
      <c r="E48" s="25">
        <f>SUM('Philip Beekley'!L11)</f>
        <v>5956.0010000000002</v>
      </c>
      <c r="F48" s="24">
        <f>SUM('Philip Beekley'!M11)</f>
        <v>186.12503125000001</v>
      </c>
      <c r="G48" s="25">
        <f>SUM('Philip Beekley'!N11)</f>
        <v>42</v>
      </c>
      <c r="H48" s="24">
        <f>SUM('Philip Beekley'!O11)</f>
        <v>228.12503125000001</v>
      </c>
    </row>
    <row r="49" spans="1:8" x14ac:dyDescent="0.25">
      <c r="A49" s="23">
        <v>10</v>
      </c>
      <c r="B49" s="23" t="s">
        <v>23</v>
      </c>
      <c r="C49" s="27" t="s">
        <v>74</v>
      </c>
      <c r="D49" s="25">
        <f>SUM('Claudia Escoto'!K11)</f>
        <v>32</v>
      </c>
      <c r="E49" s="25">
        <f>SUM('Claudia Escoto'!L11)</f>
        <v>5995.0010000000002</v>
      </c>
      <c r="F49" s="24">
        <f>SUM('Claudia Escoto'!M11)</f>
        <v>187.34378125000001</v>
      </c>
      <c r="G49" s="25">
        <f>SUM('Claudia Escoto'!N11)</f>
        <v>31</v>
      </c>
      <c r="H49" s="24">
        <f>SUM('Claudia Escoto'!O11)</f>
        <v>218.34378125000001</v>
      </c>
    </row>
    <row r="50" spans="1:8" x14ac:dyDescent="0.25">
      <c r="A50" s="23">
        <v>11</v>
      </c>
      <c r="B50" s="23" t="s">
        <v>23</v>
      </c>
      <c r="C50" s="27" t="s">
        <v>91</v>
      </c>
      <c r="D50" s="25">
        <f>SUM('Jeff Velasquez'!K8)</f>
        <v>20</v>
      </c>
      <c r="E50" s="25">
        <f>SUM('Jeff Velasquez'!L8)</f>
        <v>3672</v>
      </c>
      <c r="F50" s="24">
        <f>SUM('Jeff Velasquez'!M8)</f>
        <v>183.6</v>
      </c>
      <c r="G50" s="25">
        <f>SUM('Jeff Velasquez'!N8)</f>
        <v>28</v>
      </c>
      <c r="H50" s="24">
        <f>SUM('Jeff Velasquez'!O8)</f>
        <v>211.6</v>
      </c>
    </row>
    <row r="51" spans="1:8" x14ac:dyDescent="0.25">
      <c r="A51" s="23">
        <v>12</v>
      </c>
      <c r="B51" s="23" t="s">
        <v>23</v>
      </c>
      <c r="C51" s="27" t="s">
        <v>73</v>
      </c>
      <c r="D51" s="25">
        <f>SUM('Stan Hall'!K12)</f>
        <v>38</v>
      </c>
      <c r="E51" s="25">
        <f>SUM('Stan Hall'!L12)</f>
        <v>6973.0010000000002</v>
      </c>
      <c r="F51" s="24">
        <f>SUM('Stan Hall'!M12)</f>
        <v>183.50002631578948</v>
      </c>
      <c r="G51" s="25">
        <f>SUM('Stan Hall'!N12)</f>
        <v>28</v>
      </c>
      <c r="H51" s="24">
        <f>SUM('Stan Hall'!O12)</f>
        <v>211.50002631578948</v>
      </c>
    </row>
    <row r="52" spans="1:8" x14ac:dyDescent="0.25">
      <c r="A52" s="23">
        <v>13</v>
      </c>
      <c r="B52" s="23" t="s">
        <v>23</v>
      </c>
      <c r="C52" s="27" t="s">
        <v>59</v>
      </c>
      <c r="D52" s="25">
        <f>SUM('Gerry Rodriguez'!K9)</f>
        <v>24</v>
      </c>
      <c r="E52" s="25">
        <f>SUM('Gerry Rodriguez'!L9)</f>
        <v>4344.0010000000002</v>
      </c>
      <c r="F52" s="24">
        <f>SUM('Gerry Rodriguez'!M9)</f>
        <v>181.00004166666668</v>
      </c>
      <c r="G52" s="25">
        <f>SUM('Gerry Rodriguez'!N9)</f>
        <v>30</v>
      </c>
      <c r="H52" s="24">
        <f>SUM('Gerry Rodriguez'!O9)</f>
        <v>211.00004166666668</v>
      </c>
    </row>
    <row r="53" spans="1:8" x14ac:dyDescent="0.25">
      <c r="A53" s="23">
        <v>14</v>
      </c>
      <c r="B53" s="23" t="s">
        <v>23</v>
      </c>
      <c r="C53" s="27" t="s">
        <v>101</v>
      </c>
      <c r="D53" s="25">
        <f>SUM('James Clarke'!K8)</f>
        <v>20</v>
      </c>
      <c r="E53" s="25">
        <f>SUM('James Clarke'!L8)</f>
        <v>3737.0029999999997</v>
      </c>
      <c r="F53" s="24">
        <f>SUM('James Clarke'!M8)</f>
        <v>186.85014999999999</v>
      </c>
      <c r="G53" s="25">
        <f>SUM('James Clarke'!N8)</f>
        <v>24</v>
      </c>
      <c r="H53" s="24">
        <f>SUM('James Clarke'!O8)</f>
        <v>210.85014999999999</v>
      </c>
    </row>
    <row r="54" spans="1:8" x14ac:dyDescent="0.25">
      <c r="A54" s="23">
        <v>15</v>
      </c>
      <c r="B54" s="23" t="s">
        <v>23</v>
      </c>
      <c r="C54" s="27" t="s">
        <v>70</v>
      </c>
      <c r="D54" s="25">
        <f>SUM('Dennis Cahill'!K20)</f>
        <v>26</v>
      </c>
      <c r="E54" s="25">
        <f>SUM('Dennis Cahill'!L20)</f>
        <v>4839.0030000000006</v>
      </c>
      <c r="F54" s="24">
        <f>SUM('Dennis Cahill'!M20)</f>
        <v>186.11550000000003</v>
      </c>
      <c r="G54" s="25">
        <f>SUM('Dennis Cahill'!N20)</f>
        <v>22</v>
      </c>
      <c r="H54" s="24">
        <f>SUM('Dennis Cahill'!O20)</f>
        <v>208.11550000000003</v>
      </c>
    </row>
    <row r="55" spans="1:8" x14ac:dyDescent="0.25">
      <c r="A55" s="23">
        <v>16</v>
      </c>
      <c r="B55" s="23" t="s">
        <v>23</v>
      </c>
      <c r="C55" s="27" t="s">
        <v>46</v>
      </c>
      <c r="D55" s="25">
        <f>SUM('Tommy Fort'!K12)</f>
        <v>36</v>
      </c>
      <c r="E55" s="25">
        <f>SUM('Tommy Fort'!L12)</f>
        <v>6492.0010000000002</v>
      </c>
      <c r="F55" s="24">
        <f>SUM('Tommy Fort'!M12)</f>
        <v>180.33336111111112</v>
      </c>
      <c r="G55" s="25">
        <f>SUM('Tommy Fort'!N12)</f>
        <v>26</v>
      </c>
      <c r="H55" s="24">
        <f>SUM('Tommy Fort'!O12)</f>
        <v>206.33336111111112</v>
      </c>
    </row>
    <row r="56" spans="1:8" x14ac:dyDescent="0.25">
      <c r="A56" s="23">
        <v>17</v>
      </c>
      <c r="B56" s="23" t="s">
        <v>23</v>
      </c>
      <c r="C56" s="27" t="s">
        <v>88</v>
      </c>
      <c r="D56" s="25">
        <f>SUM('Ronald Borden'!K9)</f>
        <v>28</v>
      </c>
      <c r="E56" s="25">
        <f>SUM('Ronald Borden'!L9)</f>
        <v>5037.0020000000004</v>
      </c>
      <c r="F56" s="24">
        <f>SUM('Ronald Borden'!M9)</f>
        <v>179.8929285714286</v>
      </c>
      <c r="G56" s="25">
        <f>SUM('Ronald Borden'!N9)</f>
        <v>19</v>
      </c>
      <c r="H56" s="24">
        <f>SUM('Ronald Borden'!O9)</f>
        <v>198.8929285714286</v>
      </c>
    </row>
    <row r="57" spans="1:8" x14ac:dyDescent="0.25">
      <c r="A57" s="23">
        <v>18</v>
      </c>
      <c r="B57" s="23" t="s">
        <v>23</v>
      </c>
      <c r="C57" s="27" t="s">
        <v>32</v>
      </c>
      <c r="D57" s="25">
        <f>SUM('Gary Hicks'!K9)</f>
        <v>23</v>
      </c>
      <c r="E57" s="25">
        <f>SUM('Gary Hicks'!L9)</f>
        <v>4063.0010000000002</v>
      </c>
      <c r="F57" s="24">
        <f>SUM('Gary Hicks'!M9)</f>
        <v>176.65221739130436</v>
      </c>
      <c r="G57" s="25">
        <f>SUM('Gary Hicks'!N9)</f>
        <v>13</v>
      </c>
      <c r="H57" s="24">
        <f>SUM('Gary Hicks'!O9)</f>
        <v>189.65221739130436</v>
      </c>
    </row>
    <row r="58" spans="1:8" ht="13.5" customHeight="1" x14ac:dyDescent="0.25">
      <c r="A58" s="42"/>
      <c r="B58" s="42"/>
      <c r="C58" s="42"/>
      <c r="D58" s="42"/>
      <c r="E58" s="42"/>
      <c r="F58" s="43"/>
      <c r="G58" s="42"/>
      <c r="H58" s="43"/>
    </row>
    <row r="59" spans="1:8" x14ac:dyDescent="0.25">
      <c r="A59" s="23">
        <v>19</v>
      </c>
      <c r="B59" s="23" t="s">
        <v>23</v>
      </c>
      <c r="C59" s="27" t="s">
        <v>96</v>
      </c>
      <c r="D59" s="25">
        <f>SUM('Jamie Penton'!K7)</f>
        <v>19</v>
      </c>
      <c r="E59" s="25">
        <f>SUM('Jamie Penton'!L7)</f>
        <v>3691.0010000000002</v>
      </c>
      <c r="F59" s="24">
        <f>SUM('Jamie Penton'!M7)</f>
        <v>194.26321052631579</v>
      </c>
      <c r="G59" s="25">
        <f>SUM('Jamie Penton'!N7)</f>
        <v>67</v>
      </c>
      <c r="H59" s="24">
        <f>SUM('Jamie Penton'!O7)</f>
        <v>261.26321052631579</v>
      </c>
    </row>
    <row r="60" spans="1:8" x14ac:dyDescent="0.25">
      <c r="A60" s="23">
        <v>20</v>
      </c>
      <c r="B60" s="23" t="s">
        <v>23</v>
      </c>
      <c r="C60" s="27" t="s">
        <v>80</v>
      </c>
      <c r="D60" s="25">
        <f>SUM('David Joe'!K7)</f>
        <v>16</v>
      </c>
      <c r="E60" s="25">
        <f>SUM('David Joe'!L7)</f>
        <v>2948</v>
      </c>
      <c r="F60" s="24">
        <f>SUM('David Joe'!M7)</f>
        <v>184.25</v>
      </c>
      <c r="G60" s="25">
        <f>SUM('David Joe'!N7)</f>
        <v>30</v>
      </c>
      <c r="H60" s="24">
        <f>SUM('David Joe'!O7)</f>
        <v>214.25</v>
      </c>
    </row>
    <row r="61" spans="1:8" x14ac:dyDescent="0.25">
      <c r="A61" s="23">
        <v>21</v>
      </c>
      <c r="B61" s="23" t="s">
        <v>23</v>
      </c>
      <c r="C61" s="27" t="s">
        <v>95</v>
      </c>
      <c r="D61" s="25">
        <f>SUM('Evelio McDonald'!K15)</f>
        <v>6</v>
      </c>
      <c r="E61" s="25">
        <f>SUM('Evelio McDonald'!L15)</f>
        <v>1163</v>
      </c>
      <c r="F61" s="24">
        <f>SUM('Evelio McDonald'!M15)</f>
        <v>193.83333333333334</v>
      </c>
      <c r="G61" s="25">
        <f>SUM('Evelio McDonald'!N15)</f>
        <v>12</v>
      </c>
      <c r="H61" s="24">
        <f>SUM('Evelio McDonald'!O15)</f>
        <v>205.83333333333334</v>
      </c>
    </row>
    <row r="62" spans="1:8" x14ac:dyDescent="0.25">
      <c r="A62" s="23">
        <v>22</v>
      </c>
      <c r="B62" s="23" t="s">
        <v>23</v>
      </c>
      <c r="C62" s="27" t="s">
        <v>60</v>
      </c>
      <c r="D62" s="25">
        <f>SUM('Bert Farias'!K7)</f>
        <v>16</v>
      </c>
      <c r="E62" s="25">
        <f>SUM('Bert Farias'!L7)</f>
        <v>2866</v>
      </c>
      <c r="F62" s="24">
        <f>SUM('Bert Farias'!M7)</f>
        <v>179.125</v>
      </c>
      <c r="G62" s="25">
        <f>SUM('Bert Farias'!N7)</f>
        <v>21</v>
      </c>
      <c r="H62" s="24">
        <f>SUM('Bert Farias'!O7)</f>
        <v>200.125</v>
      </c>
    </row>
    <row r="63" spans="1:8" x14ac:dyDescent="0.25">
      <c r="A63" s="23">
        <v>23</v>
      </c>
      <c r="B63" s="23" t="s">
        <v>23</v>
      </c>
      <c r="C63" s="27" t="s">
        <v>103</v>
      </c>
      <c r="D63" s="25">
        <f>SUM('Merlin Orr'!K10)</f>
        <v>4</v>
      </c>
      <c r="E63" s="25">
        <f>SUM('Merlin Orr'!L10)</f>
        <v>764</v>
      </c>
      <c r="F63" s="24">
        <f>SUM('Merlin Orr'!M10)</f>
        <v>191</v>
      </c>
      <c r="G63" s="25">
        <f>SUM('Merlin Orr'!N10)</f>
        <v>8</v>
      </c>
      <c r="H63" s="24">
        <f>SUM('Merlin Orr'!O10)</f>
        <v>199</v>
      </c>
    </row>
    <row r="64" spans="1:8" x14ac:dyDescent="0.25">
      <c r="A64" s="23">
        <v>24</v>
      </c>
      <c r="B64" s="23" t="s">
        <v>23</v>
      </c>
      <c r="C64" s="29" t="s">
        <v>43</v>
      </c>
      <c r="D64" s="25">
        <f>SUM('Landon Stone'!K7)</f>
        <v>16</v>
      </c>
      <c r="E64" s="25">
        <f>SUM('Landon Stone'!L7)</f>
        <v>2950.0010000000002</v>
      </c>
      <c r="F64" s="24">
        <f>SUM('Landon Stone'!M7)</f>
        <v>184.37506250000001</v>
      </c>
      <c r="G64" s="25">
        <f>SUM('Landon Stone'!N7)</f>
        <v>14</v>
      </c>
      <c r="H64" s="24">
        <f>SUM('Landon Stone'!O7)</f>
        <v>198.37506250000001</v>
      </c>
    </row>
    <row r="65" spans="1:8" x14ac:dyDescent="0.25">
      <c r="A65" s="23">
        <v>25</v>
      </c>
      <c r="B65" s="23" t="s">
        <v>23</v>
      </c>
      <c r="C65" s="27" t="s">
        <v>116</v>
      </c>
      <c r="D65" s="25">
        <f>SUM('Cassidy Zwiebel'!K4)</f>
        <v>6</v>
      </c>
      <c r="E65" s="25">
        <f>SUM('Cassidy Zwiebel'!L4)</f>
        <v>1121</v>
      </c>
      <c r="F65" s="24">
        <f>SUM('Cassidy Zwiebel'!M4)</f>
        <v>186.83333333333334</v>
      </c>
      <c r="G65" s="25">
        <f>SUM('Cassidy Zwiebel'!N4)</f>
        <v>8</v>
      </c>
      <c r="H65" s="24">
        <f>SUM('Cassidy Zwiebel'!O4)</f>
        <v>194.83333333333334</v>
      </c>
    </row>
    <row r="66" spans="1:8" x14ac:dyDescent="0.25">
      <c r="A66" s="23">
        <v>26</v>
      </c>
      <c r="B66" s="23" t="s">
        <v>23</v>
      </c>
      <c r="C66" s="27" t="s">
        <v>30</v>
      </c>
      <c r="D66" s="25">
        <f>SUM('Scott Jackson'!K5)</f>
        <v>8</v>
      </c>
      <c r="E66" s="25">
        <f>SUM('Scott Jackson'!L5)</f>
        <v>1444.001</v>
      </c>
      <c r="F66" s="24">
        <f>SUM('Scott Jackson'!M5)</f>
        <v>180.500125</v>
      </c>
      <c r="G66" s="25">
        <f>SUM('Scott Jackson'!N5)</f>
        <v>11</v>
      </c>
      <c r="H66" s="24">
        <f>SUM('Scott Jackson'!O5)</f>
        <v>191.500125</v>
      </c>
    </row>
    <row r="67" spans="1:8" x14ac:dyDescent="0.25">
      <c r="A67" s="23">
        <v>27</v>
      </c>
      <c r="B67" s="23" t="s">
        <v>23</v>
      </c>
      <c r="C67" s="27" t="s">
        <v>87</v>
      </c>
      <c r="D67" s="25">
        <f>SUM('Phil Lewis'!K6)</f>
        <v>14</v>
      </c>
      <c r="E67" s="25">
        <f>SUM('Phil Lewis'!L6)</f>
        <v>2551.0010000000002</v>
      </c>
      <c r="F67" s="24">
        <f>SUM('Phil Lewis'!M6)</f>
        <v>182.21435714285715</v>
      </c>
      <c r="G67" s="25">
        <f>SUM('Phil Lewis'!N6)</f>
        <v>9</v>
      </c>
      <c r="H67" s="24">
        <f>SUM('Phil Lewis'!O6)</f>
        <v>191.21435714285715</v>
      </c>
    </row>
    <row r="68" spans="1:8" x14ac:dyDescent="0.25">
      <c r="A68" s="23">
        <v>28</v>
      </c>
      <c r="B68" s="23" t="s">
        <v>23</v>
      </c>
      <c r="C68" s="27" t="s">
        <v>86</v>
      </c>
      <c r="D68" s="25">
        <f>SUM('James Lopez'!K5)</f>
        <v>10</v>
      </c>
      <c r="E68" s="25">
        <f>SUM('James Lopez'!L5)</f>
        <v>1823</v>
      </c>
      <c r="F68" s="24">
        <f>SUM('James Lopez'!M5)</f>
        <v>182.3</v>
      </c>
      <c r="G68" s="25">
        <f>SUM('James Lopez'!N5)</f>
        <v>7</v>
      </c>
      <c r="H68" s="24">
        <f>SUM('James Lopez'!O5)</f>
        <v>189.3</v>
      </c>
    </row>
    <row r="69" spans="1:8" x14ac:dyDescent="0.25">
      <c r="A69" s="23">
        <v>29</v>
      </c>
      <c r="B69" s="23" t="s">
        <v>23</v>
      </c>
      <c r="C69" s="27" t="s">
        <v>71</v>
      </c>
      <c r="D69" s="25">
        <f>SUM('David Ellwood'!K21)</f>
        <v>8</v>
      </c>
      <c r="E69" s="25">
        <f>SUM('David Ellwood'!L21)</f>
        <v>1471.002</v>
      </c>
      <c r="F69" s="24">
        <f>SUM('David Ellwood'!M21)</f>
        <v>183.87524999999999</v>
      </c>
      <c r="G69" s="25">
        <f>SUM('David Ellwood'!N21)</f>
        <v>5</v>
      </c>
      <c r="H69" s="24">
        <f>SUM('David Ellwood'!O21)</f>
        <v>188.87524999999999</v>
      </c>
    </row>
    <row r="70" spans="1:8" x14ac:dyDescent="0.25">
      <c r="A70" s="23">
        <v>30</v>
      </c>
      <c r="B70" s="23" t="s">
        <v>23</v>
      </c>
      <c r="C70" s="27" t="s">
        <v>111</v>
      </c>
      <c r="D70" s="25">
        <f>SUM('Rod Weiss'!K4)</f>
        <v>4</v>
      </c>
      <c r="E70" s="25">
        <f>SUM('Rod Weiss'!L4)</f>
        <v>740</v>
      </c>
      <c r="F70" s="24">
        <f>SUM('Rod Weiss'!M4)</f>
        <v>185</v>
      </c>
      <c r="G70" s="25">
        <f>SUM('Rod Weiss'!N4)</f>
        <v>3</v>
      </c>
      <c r="H70" s="24">
        <f>SUM('Rod Weiss'!O4)</f>
        <v>188</v>
      </c>
    </row>
    <row r="71" spans="1:8" x14ac:dyDescent="0.25">
      <c r="A71" s="23">
        <v>31</v>
      </c>
      <c r="B71" s="23" t="s">
        <v>23</v>
      </c>
      <c r="C71" s="27" t="s">
        <v>49</v>
      </c>
      <c r="D71" s="25">
        <f>SUM('Jim Swaringin'!K11)</f>
        <v>7</v>
      </c>
      <c r="E71" s="25">
        <f>SUM('Jim Swaringin'!L11)</f>
        <v>1263</v>
      </c>
      <c r="F71" s="24">
        <f>SUM('Jim Swaringin'!M11)</f>
        <v>180.42857142857142</v>
      </c>
      <c r="G71" s="25">
        <f>SUM('Jim Swaringin'!N11)</f>
        <v>4</v>
      </c>
      <c r="H71" s="24">
        <f>SUM('Jim Swaringin'!O11)</f>
        <v>184.42857142857142</v>
      </c>
    </row>
    <row r="72" spans="1:8" x14ac:dyDescent="0.25">
      <c r="A72" s="23">
        <v>32</v>
      </c>
      <c r="B72" s="23" t="s">
        <v>23</v>
      </c>
      <c r="C72" s="27" t="s">
        <v>76</v>
      </c>
      <c r="D72" s="25">
        <f>SUM('Jim Stewart'!K6)</f>
        <v>12</v>
      </c>
      <c r="E72" s="25">
        <f>SUM('Jim Stewart'!L6)</f>
        <v>2090</v>
      </c>
      <c r="F72" s="24">
        <f>SUM('Jim Stewart'!M6)</f>
        <v>174.16666666666666</v>
      </c>
      <c r="G72" s="25">
        <f>SUM('Jim Stewart'!N6)</f>
        <v>6</v>
      </c>
      <c r="H72" s="24">
        <f>SUM('Jim Stewart'!O6)</f>
        <v>180.16666666666666</v>
      </c>
    </row>
    <row r="73" spans="1:8" x14ac:dyDescent="0.25">
      <c r="A73" s="23">
        <v>33</v>
      </c>
      <c r="B73" s="23" t="s">
        <v>23</v>
      </c>
      <c r="C73" s="27" t="s">
        <v>94</v>
      </c>
      <c r="D73" s="25">
        <f>SUM('Octavio Mejia'!K7)</f>
        <v>16</v>
      </c>
      <c r="E73" s="25">
        <f>SUM('Octavio Mejia'!L7)</f>
        <v>2663</v>
      </c>
      <c r="F73" s="24">
        <f>SUM('Octavio Mejia'!M7)</f>
        <v>166.4375</v>
      </c>
      <c r="G73" s="25">
        <f>SUM('Octavio Mejia'!N7)</f>
        <v>12</v>
      </c>
      <c r="H73" s="24">
        <f>SUM('Octavio Mejia'!O7)</f>
        <v>178.4375</v>
      </c>
    </row>
    <row r="74" spans="1:8" x14ac:dyDescent="0.25">
      <c r="A74" s="23">
        <v>34</v>
      </c>
      <c r="B74" s="23" t="s">
        <v>23</v>
      </c>
      <c r="C74" s="27" t="s">
        <v>112</v>
      </c>
      <c r="D74" s="25">
        <f>SUM('Vince Lucero'!K4)</f>
        <v>4</v>
      </c>
      <c r="E74" s="25">
        <f>SUM('Vince Lucero'!L4)</f>
        <v>698</v>
      </c>
      <c r="F74" s="24">
        <f>SUM('Vince Lucero'!M4)</f>
        <v>174.5</v>
      </c>
      <c r="G74" s="25">
        <f>SUM('Vince Lucero'!N4)</f>
        <v>3</v>
      </c>
      <c r="H74" s="24">
        <f>SUM('Vince Lucero'!O4)</f>
        <v>177.5</v>
      </c>
    </row>
    <row r="75" spans="1:8" x14ac:dyDescent="0.25">
      <c r="A75" s="23">
        <v>35</v>
      </c>
      <c r="B75" s="23" t="s">
        <v>23</v>
      </c>
      <c r="C75" s="27" t="s">
        <v>114</v>
      </c>
      <c r="D75" s="25">
        <f>SUM('Wallace McDaniel'!K4)</f>
        <v>3</v>
      </c>
      <c r="E75" s="25">
        <f>SUM('Wallace McDaniel'!L4)</f>
        <v>525</v>
      </c>
      <c r="F75" s="24">
        <f>SUM('Wallace McDaniel'!M4)</f>
        <v>175</v>
      </c>
      <c r="G75" s="25">
        <f>SUM('Wallace McDaniel'!N4)</f>
        <v>2</v>
      </c>
      <c r="H75" s="24">
        <f>SUM('Wallace McDaniel'!O4)</f>
        <v>177</v>
      </c>
    </row>
    <row r="76" spans="1:8" x14ac:dyDescent="0.25">
      <c r="A76" s="23">
        <v>36</v>
      </c>
      <c r="B76" s="23" t="s">
        <v>23</v>
      </c>
      <c r="C76" s="27" t="s">
        <v>104</v>
      </c>
      <c r="D76" s="25">
        <f>SUM('Vic Severino'!K4)</f>
        <v>4</v>
      </c>
      <c r="E76" s="25">
        <f>SUM('Vic Severino'!L4)</f>
        <v>692</v>
      </c>
      <c r="F76" s="24">
        <f>SUM('Vic Severino'!M4)</f>
        <v>173</v>
      </c>
      <c r="G76" s="25">
        <f>SUM('Vic Severino'!N4)</f>
        <v>2</v>
      </c>
      <c r="H76" s="24">
        <f>SUM('Vic Severino'!O4)</f>
        <v>175</v>
      </c>
    </row>
    <row r="77" spans="1:8" x14ac:dyDescent="0.25">
      <c r="A77" s="23">
        <v>37</v>
      </c>
      <c r="B77" s="23" t="s">
        <v>23</v>
      </c>
      <c r="C77" s="27" t="s">
        <v>77</v>
      </c>
      <c r="D77" s="25">
        <f>SUM('Brad Muller'!K4)</f>
        <v>4</v>
      </c>
      <c r="E77" s="25">
        <f>SUM('Brad Muller'!L4)</f>
        <v>684</v>
      </c>
      <c r="F77" s="24">
        <f>SUM('Brad Muller'!M4)</f>
        <v>171</v>
      </c>
      <c r="G77" s="25">
        <f>SUM('Brad Muller'!N4)</f>
        <v>2</v>
      </c>
      <c r="H77" s="24">
        <f>SUM('Brad Muller'!O4)</f>
        <v>173</v>
      </c>
    </row>
    <row r="78" spans="1:8" x14ac:dyDescent="0.25">
      <c r="A78" s="23">
        <v>38</v>
      </c>
      <c r="B78" s="23" t="s">
        <v>23</v>
      </c>
      <c r="C78" s="30" t="s">
        <v>79</v>
      </c>
      <c r="D78" s="25">
        <f>SUM('Mark Zachman'!K17)</f>
        <v>4</v>
      </c>
      <c r="E78" s="25">
        <f>SUM('Mark Zachman'!L17)</f>
        <v>675</v>
      </c>
      <c r="F78" s="24">
        <f>SUM('Mark Zachman'!M17)</f>
        <v>168.75</v>
      </c>
      <c r="G78" s="25">
        <f>SUM('Mark Zachman'!N17)</f>
        <v>2</v>
      </c>
      <c r="H78" s="24">
        <f>SUM('Mark Zachman'!O17)</f>
        <v>170.75</v>
      </c>
    </row>
    <row r="79" spans="1:8" x14ac:dyDescent="0.25">
      <c r="A79" s="23">
        <v>39</v>
      </c>
      <c r="B79" s="23" t="s">
        <v>23</v>
      </c>
      <c r="C79" s="27" t="s">
        <v>100</v>
      </c>
      <c r="D79" s="25">
        <f>SUM('Bob Benavidez'!K6)</f>
        <v>12</v>
      </c>
      <c r="E79" s="25">
        <f>SUM('Bob Benavidez'!L6)</f>
        <v>1925</v>
      </c>
      <c r="F79" s="24">
        <f>SUM('Bob Benavidez'!M6)</f>
        <v>160.41666666666666</v>
      </c>
      <c r="G79" s="25">
        <f>SUM('Bob Benavidez'!N6)</f>
        <v>8</v>
      </c>
      <c r="H79" s="24">
        <f>SUM('Bob Benavidez'!O6)</f>
        <v>168.41666666666666</v>
      </c>
    </row>
    <row r="80" spans="1:8" x14ac:dyDescent="0.25">
      <c r="A80" s="23">
        <v>40</v>
      </c>
      <c r="B80" s="23" t="s">
        <v>23</v>
      </c>
      <c r="C80" s="27" t="s">
        <v>115</v>
      </c>
      <c r="D80" s="25">
        <f>SUM('Jim Riggs'!K4)</f>
        <v>6</v>
      </c>
      <c r="E80" s="25">
        <f>SUM('Jim Riggs'!L4)</f>
        <v>986</v>
      </c>
      <c r="F80" s="24">
        <f>SUM('Jim Riggs'!M4)</f>
        <v>164.33333333333334</v>
      </c>
      <c r="G80" s="25">
        <f>SUM('Jim Riggs'!N4)</f>
        <v>4</v>
      </c>
      <c r="H80" s="24">
        <f>SUM('Jim Riggs'!O4)</f>
        <v>168.33333333333334</v>
      </c>
    </row>
    <row r="81" spans="1:8" x14ac:dyDescent="0.25">
      <c r="A81" s="23">
        <v>41</v>
      </c>
      <c r="B81" s="23" t="s">
        <v>23</v>
      </c>
      <c r="C81" s="27" t="s">
        <v>110</v>
      </c>
      <c r="D81" s="25">
        <f>SUM('Greg Kaiser'!K5)</f>
        <v>8</v>
      </c>
      <c r="E81" s="25">
        <f>SUM('Greg Kaiser'!L5)</f>
        <v>1311</v>
      </c>
      <c r="F81" s="24">
        <f>SUM('Greg Kaiser'!M5)</f>
        <v>163.875</v>
      </c>
      <c r="G81" s="25">
        <f>SUM('Greg Kaiser'!N5)</f>
        <v>4</v>
      </c>
      <c r="H81" s="24">
        <f>SUM('Greg Kaiser'!O5)</f>
        <v>167.875</v>
      </c>
    </row>
    <row r="82" spans="1:8" x14ac:dyDescent="0.25">
      <c r="A82" s="23">
        <v>42</v>
      </c>
      <c r="B82" s="23" t="s">
        <v>23</v>
      </c>
      <c r="C82" s="27" t="s">
        <v>102</v>
      </c>
      <c r="D82" s="25">
        <f>SUM('Glen Bilyeu'!K4)</f>
        <v>4</v>
      </c>
      <c r="E82" s="25">
        <f>SUM('Glen Bilyeu'!L4)</f>
        <v>647</v>
      </c>
      <c r="F82" s="24">
        <f>SUM('Glen Bilyeu'!M4)</f>
        <v>161.75</v>
      </c>
      <c r="G82" s="25">
        <f>SUM('Glen Bilyeu'!N4)</f>
        <v>2</v>
      </c>
      <c r="H82" s="24">
        <f>SUM('Glen Bilyeu'!O4)</f>
        <v>163.75</v>
      </c>
    </row>
    <row r="83" spans="1:8" x14ac:dyDescent="0.25">
      <c r="C83" s="26"/>
      <c r="D83" s="25"/>
      <c r="E83" s="25"/>
      <c r="G83" s="25"/>
    </row>
    <row r="84" spans="1:8" ht="24" customHeight="1" x14ac:dyDescent="0.25">
      <c r="A84" s="20"/>
      <c r="B84" s="20"/>
      <c r="C84" s="20"/>
      <c r="D84" s="20"/>
      <c r="E84" s="20"/>
      <c r="F84" s="21"/>
      <c r="G84" s="20"/>
      <c r="H84" s="21"/>
    </row>
    <row r="85" spans="1:8" ht="28.5" x14ac:dyDescent="0.45">
      <c r="A85" s="46" t="s">
        <v>56</v>
      </c>
      <c r="B85" s="47"/>
      <c r="C85" s="47"/>
      <c r="D85" s="47"/>
      <c r="E85" s="47"/>
      <c r="F85" s="47"/>
      <c r="G85" s="47"/>
      <c r="H85" s="47"/>
    </row>
    <row r="86" spans="1:8" ht="18.75" x14ac:dyDescent="0.3">
      <c r="A86" s="48" t="s">
        <v>19</v>
      </c>
      <c r="B86" s="49"/>
      <c r="C86" s="49"/>
      <c r="D86" s="49"/>
      <c r="E86" s="49"/>
      <c r="F86" s="49"/>
      <c r="G86" s="49"/>
      <c r="H86" s="49"/>
    </row>
    <row r="87" spans="1:8" x14ac:dyDescent="0.25">
      <c r="A87" s="20"/>
      <c r="B87" s="20"/>
      <c r="C87" s="20"/>
      <c r="D87" s="20"/>
      <c r="E87" s="20"/>
      <c r="F87" s="21"/>
      <c r="G87" s="20"/>
      <c r="H87" s="21"/>
    </row>
    <row r="88" spans="1:8" x14ac:dyDescent="0.25">
      <c r="A88" s="23" t="s">
        <v>0</v>
      </c>
      <c r="B88" s="23" t="s">
        <v>1</v>
      </c>
      <c r="C88" s="23" t="s">
        <v>2</v>
      </c>
      <c r="D88" s="23" t="s">
        <v>20</v>
      </c>
      <c r="E88" s="23" t="s">
        <v>16</v>
      </c>
      <c r="F88" s="24" t="s">
        <v>17</v>
      </c>
      <c r="G88" s="23" t="s">
        <v>14</v>
      </c>
      <c r="H88" s="24" t="s">
        <v>18</v>
      </c>
    </row>
    <row r="89" spans="1:8" x14ac:dyDescent="0.25">
      <c r="A89" s="23">
        <v>1</v>
      </c>
      <c r="B89" s="23" t="s">
        <v>33</v>
      </c>
      <c r="C89" s="27" t="s">
        <v>30</v>
      </c>
      <c r="D89" s="25">
        <f>SUM('Scott Jackson'!K42)</f>
        <v>127</v>
      </c>
      <c r="E89" s="25">
        <f>SUM('Scott Jackson'!L42)</f>
        <v>24106.012999999999</v>
      </c>
      <c r="F89" s="24">
        <f>SUM('Scott Jackson'!M42)</f>
        <v>189.81112598425196</v>
      </c>
      <c r="G89" s="25">
        <f>SUM('Scott Jackson'!N42)</f>
        <v>372</v>
      </c>
      <c r="H89" s="24">
        <f>SUM('Scott Jackson'!O42)</f>
        <v>561.81112598425193</v>
      </c>
    </row>
    <row r="90" spans="1:8" x14ac:dyDescent="0.25">
      <c r="A90" s="23">
        <v>2</v>
      </c>
      <c r="B90" s="23" t="s">
        <v>33</v>
      </c>
      <c r="C90" s="27" t="s">
        <v>38</v>
      </c>
      <c r="D90" s="25">
        <f>SUM('Tony Carruth'!K46)</f>
        <v>130</v>
      </c>
      <c r="E90" s="25">
        <f>SUM('Tony Carruth'!L46)</f>
        <v>24092.007000000001</v>
      </c>
      <c r="F90" s="24">
        <f>SUM('Tony Carruth'!M46)</f>
        <v>185.32313076923077</v>
      </c>
      <c r="G90" s="25">
        <f>SUM('Tony Carruth'!N46)</f>
        <v>204</v>
      </c>
      <c r="H90" s="24">
        <f>SUM('Tony Carruth'!O46)</f>
        <v>389.32313076923077</v>
      </c>
    </row>
    <row r="91" spans="1:8" x14ac:dyDescent="0.25">
      <c r="A91" s="23">
        <v>3</v>
      </c>
      <c r="B91" s="23" t="s">
        <v>33</v>
      </c>
      <c r="C91" s="30" t="s">
        <v>34</v>
      </c>
      <c r="D91" s="25">
        <f>SUM('Darren Krumwiede'!K33)</f>
        <v>84</v>
      </c>
      <c r="E91" s="25">
        <f>SUM('Darren Krumwiede'!L33)</f>
        <v>15672.008000000002</v>
      </c>
      <c r="F91" s="24">
        <f>SUM('Darren Krumwiede'!M33)</f>
        <v>186.57152380952382</v>
      </c>
      <c r="G91" s="25">
        <f>SUM('Darren Krumwiede'!N33)</f>
        <v>142</v>
      </c>
      <c r="H91" s="24">
        <f>SUM('Darren Krumwiede'!O33)</f>
        <v>328.5715238095238</v>
      </c>
    </row>
    <row r="92" spans="1:8" x14ac:dyDescent="0.25">
      <c r="A92" s="23">
        <v>4</v>
      </c>
      <c r="B92" s="23" t="s">
        <v>33</v>
      </c>
      <c r="C92" s="27" t="s">
        <v>97</v>
      </c>
      <c r="D92" s="25">
        <f>SUM('Fred Jamison'!K8)</f>
        <v>24</v>
      </c>
      <c r="E92" s="25">
        <f>SUM('Fred Jamison'!L8)</f>
        <v>4506.0010000000002</v>
      </c>
      <c r="F92" s="24">
        <f>SUM('Fred Jamison'!M8)</f>
        <v>187.75004166666668</v>
      </c>
      <c r="G92" s="25">
        <f>SUM('Fred Jamison'!N8)</f>
        <v>66</v>
      </c>
      <c r="H92" s="24">
        <f>SUM('Fred Jamison'!O8)</f>
        <v>253.75004166666668</v>
      </c>
    </row>
    <row r="93" spans="1:8" x14ac:dyDescent="0.25">
      <c r="A93" s="42"/>
      <c r="B93" s="42"/>
      <c r="C93" s="44"/>
      <c r="D93" s="45"/>
      <c r="E93" s="45"/>
      <c r="F93" s="43"/>
      <c r="G93" s="45"/>
      <c r="H93" s="43"/>
    </row>
    <row r="94" spans="1:8" x14ac:dyDescent="0.25">
      <c r="A94" s="23">
        <v>5</v>
      </c>
      <c r="B94" s="23" t="s">
        <v>33</v>
      </c>
      <c r="C94" s="30" t="s">
        <v>35</v>
      </c>
      <c r="D94" s="25">
        <f>SUM('Ronald Herring'!K39)</f>
        <v>14</v>
      </c>
      <c r="E94" s="25">
        <f>SUM('Ronald Herring'!L39)</f>
        <v>2610.0010000000002</v>
      </c>
      <c r="F94" s="24">
        <f>SUM('Ronald Herring'!M39)</f>
        <v>186.42864285714288</v>
      </c>
      <c r="G94" s="25">
        <f>SUM('Ronald Herring'!N39)</f>
        <v>46</v>
      </c>
      <c r="H94" s="24">
        <f>SUM('Ronald Herring'!O39)</f>
        <v>232.42864285714288</v>
      </c>
    </row>
    <row r="95" spans="1:8" x14ac:dyDescent="0.25">
      <c r="A95" s="23">
        <v>6</v>
      </c>
      <c r="B95" s="23" t="s">
        <v>33</v>
      </c>
      <c r="C95" s="27" t="s">
        <v>85</v>
      </c>
      <c r="D95" s="25">
        <f>SUM('Wayne Argence'!K12)</f>
        <v>14</v>
      </c>
      <c r="E95" s="25">
        <f>SUM('Wayne Argence'!L12)</f>
        <v>2605</v>
      </c>
      <c r="F95" s="24">
        <f>SUM('Wayne Argence'!M12)</f>
        <v>186.07142857142858</v>
      </c>
      <c r="G95" s="25">
        <f>SUM('Wayne Argence'!N12)</f>
        <v>19</v>
      </c>
      <c r="H95" s="24">
        <f>SUM('Wayne Argence'!O12)</f>
        <v>205.07142857142858</v>
      </c>
    </row>
    <row r="96" spans="1:8" x14ac:dyDescent="0.25">
      <c r="A96" s="23">
        <v>7</v>
      </c>
      <c r="B96" s="23" t="s">
        <v>33</v>
      </c>
      <c r="C96" s="27" t="s">
        <v>62</v>
      </c>
      <c r="D96" s="25">
        <f>SUM('Luis Ordorica'!K7)</f>
        <v>16</v>
      </c>
      <c r="E96" s="25">
        <f>SUM('Luis Ordorica'!L7)</f>
        <v>2902</v>
      </c>
      <c r="F96" s="24">
        <f>SUM('Luis Ordorica'!M7)</f>
        <v>181.375</v>
      </c>
      <c r="G96" s="25">
        <f>SUM('Luis Ordorica'!N7)</f>
        <v>20</v>
      </c>
      <c r="H96" s="24">
        <f>SUM('Luis Ordorica'!O7)</f>
        <v>201.375</v>
      </c>
    </row>
    <row r="97" spans="1:8" x14ac:dyDescent="0.25">
      <c r="A97" s="23">
        <v>8</v>
      </c>
      <c r="B97" s="23" t="s">
        <v>33</v>
      </c>
      <c r="C97" s="30" t="s">
        <v>36</v>
      </c>
      <c r="D97" s="25">
        <f>SUM('Jerry Willeford'!K60)</f>
        <v>4</v>
      </c>
      <c r="E97" s="25">
        <f>SUM('Jerry Willeford'!L60)</f>
        <v>759</v>
      </c>
      <c r="F97" s="24">
        <f>SUM('Jerry Willeford'!M60)</f>
        <v>189.75</v>
      </c>
      <c r="G97" s="25">
        <f>SUM('Jerry Willeford'!N60)</f>
        <v>8</v>
      </c>
      <c r="H97" s="24">
        <f>SUM('Jerry Willeford'!O60)</f>
        <v>197.75</v>
      </c>
    </row>
    <row r="98" spans="1:8" x14ac:dyDescent="0.25">
      <c r="A98" s="23">
        <v>9</v>
      </c>
      <c r="B98" s="23" t="s">
        <v>33</v>
      </c>
      <c r="C98" s="27" t="s">
        <v>87</v>
      </c>
      <c r="D98" s="25">
        <f>SUM('Phil Lewis'!K13)</f>
        <v>8</v>
      </c>
      <c r="E98" s="25">
        <f>SUM('Phil Lewis'!L13)</f>
        <v>1447</v>
      </c>
      <c r="F98" s="24">
        <f>SUM('Phil Lewis'!M13)</f>
        <v>180.875</v>
      </c>
      <c r="G98" s="25">
        <f>SUM('Phil Lewis'!N13)</f>
        <v>13</v>
      </c>
      <c r="H98" s="24">
        <f>SUM('Phil Lewis'!O13)</f>
        <v>193.875</v>
      </c>
    </row>
    <row r="99" spans="1:8" x14ac:dyDescent="0.25">
      <c r="A99" s="23">
        <v>10</v>
      </c>
      <c r="B99" s="23" t="s">
        <v>33</v>
      </c>
      <c r="C99" s="27" t="s">
        <v>27</v>
      </c>
      <c r="D99" s="25">
        <f>SUM('Ken Osmond'!K33)</f>
        <v>7</v>
      </c>
      <c r="E99" s="25">
        <f>SUM('Ken Osmond'!L33)</f>
        <v>1279.001</v>
      </c>
      <c r="F99" s="24">
        <f>SUM('Ken Osmond'!M33)</f>
        <v>182.71442857142856</v>
      </c>
      <c r="G99" s="25">
        <f>SUM('Ken Osmond'!N33)</f>
        <v>6</v>
      </c>
      <c r="H99" s="24">
        <f>SUM('Ken Osmond'!O33)</f>
        <v>188.71442857142856</v>
      </c>
    </row>
    <row r="100" spans="1:8" x14ac:dyDescent="0.25">
      <c r="A100" s="23">
        <v>11</v>
      </c>
      <c r="B100" s="23" t="s">
        <v>33</v>
      </c>
      <c r="C100" s="27" t="s">
        <v>103</v>
      </c>
      <c r="D100" s="25">
        <f>SUM('Merlin Orr'!K4)</f>
        <v>4</v>
      </c>
      <c r="E100" s="25">
        <f>SUM('Merlin Orr'!L4)</f>
        <v>733</v>
      </c>
      <c r="F100" s="24">
        <f>SUM('Merlin Orr'!M4)</f>
        <v>183.25</v>
      </c>
      <c r="G100" s="25">
        <f>SUM('Merlin Orr'!N4)</f>
        <v>4</v>
      </c>
      <c r="H100" s="24">
        <f>SUM('Merlin Orr'!O4)</f>
        <v>187.25</v>
      </c>
    </row>
    <row r="101" spans="1:8" x14ac:dyDescent="0.25">
      <c r="A101" s="23">
        <v>12</v>
      </c>
      <c r="B101" s="23" t="s">
        <v>33</v>
      </c>
      <c r="C101" s="27" t="s">
        <v>73</v>
      </c>
      <c r="D101" s="25">
        <f>SUM('Stan Hall'!K18)</f>
        <v>4</v>
      </c>
      <c r="E101" s="25">
        <f>SUM('Stan Hall'!L18)</f>
        <v>731</v>
      </c>
      <c r="F101" s="24">
        <f>SUM('Stan Hall'!M18)</f>
        <v>182.75</v>
      </c>
      <c r="G101" s="25">
        <f>SUM('Stan Hall'!N18)</f>
        <v>4</v>
      </c>
      <c r="H101" s="24">
        <f>SUM('Stan Hall'!O18)</f>
        <v>186.75</v>
      </c>
    </row>
    <row r="102" spans="1:8" x14ac:dyDescent="0.25">
      <c r="A102" s="23">
        <v>12</v>
      </c>
      <c r="B102" s="23" t="s">
        <v>33</v>
      </c>
      <c r="C102" s="27" t="s">
        <v>26</v>
      </c>
      <c r="D102" s="25">
        <f>SUM('Daniel Henry'!K29)</f>
        <v>4</v>
      </c>
      <c r="E102" s="25">
        <f>SUM('Daniel Henry'!L29)</f>
        <v>725.00099999999998</v>
      </c>
      <c r="F102" s="24">
        <f>SUM('Daniel Henry'!M29)</f>
        <v>181.25024999999999</v>
      </c>
      <c r="G102" s="25">
        <f>SUM('Daniel Henry'!N29)</f>
        <v>4</v>
      </c>
      <c r="H102" s="24">
        <f>SUM('Daniel Henry'!O29)</f>
        <v>185.25024999999999</v>
      </c>
    </row>
    <row r="103" spans="1:8" x14ac:dyDescent="0.25">
      <c r="A103" s="23">
        <v>13</v>
      </c>
      <c r="B103" s="23" t="s">
        <v>33</v>
      </c>
      <c r="C103" s="27" t="s">
        <v>49</v>
      </c>
      <c r="D103" s="25">
        <f>SUM('Jim Swaringin'!K4)</f>
        <v>4</v>
      </c>
      <c r="E103" s="25">
        <f>SUM('Jim Swaringin'!L4)</f>
        <v>725</v>
      </c>
      <c r="F103" s="24">
        <f>SUM('Jim Swaringin'!M4)</f>
        <v>181.25</v>
      </c>
      <c r="G103" s="25">
        <f>SUM('Jim Swaringin'!N4)</f>
        <v>3</v>
      </c>
      <c r="H103" s="24">
        <f>SUM('Jim Swaringin'!O4)</f>
        <v>184.25</v>
      </c>
    </row>
    <row r="104" spans="1:8" x14ac:dyDescent="0.25">
      <c r="A104" s="23">
        <v>14</v>
      </c>
      <c r="B104" s="23" t="s">
        <v>33</v>
      </c>
      <c r="C104" s="27" t="s">
        <v>89</v>
      </c>
      <c r="D104" s="25">
        <f>SUM('Benjamin Jacques'!K4)</f>
        <v>4</v>
      </c>
      <c r="E104" s="25">
        <f>SUM('Benjamin Jacques'!L4)</f>
        <v>677</v>
      </c>
      <c r="F104" s="24">
        <f>SUM('Benjamin Jacques'!M4)</f>
        <v>169.25</v>
      </c>
      <c r="G104" s="25">
        <f>SUM('Benjamin Jacques'!N4)</f>
        <v>3</v>
      </c>
      <c r="H104" s="24">
        <f>SUM('Benjamin Jacques'!O4)</f>
        <v>172.25</v>
      </c>
    </row>
    <row r="105" spans="1:8" x14ac:dyDescent="0.25">
      <c r="D105" s="25"/>
    </row>
    <row r="106" spans="1:8" x14ac:dyDescent="0.25">
      <c r="A106" s="20"/>
      <c r="B106" s="20"/>
      <c r="C106" s="20"/>
      <c r="D106" s="20"/>
      <c r="E106" s="20"/>
      <c r="F106" s="21"/>
      <c r="G106" s="20"/>
      <c r="H106" s="21"/>
    </row>
    <row r="107" spans="1:8" ht="28.5" x14ac:dyDescent="0.45">
      <c r="A107" s="46" t="s">
        <v>57</v>
      </c>
      <c r="B107" s="47"/>
      <c r="C107" s="47"/>
      <c r="D107" s="47"/>
      <c r="E107" s="47"/>
      <c r="F107" s="47"/>
      <c r="G107" s="47"/>
      <c r="H107" s="47"/>
    </row>
    <row r="108" spans="1:8" ht="18.75" x14ac:dyDescent="0.3">
      <c r="A108" s="48" t="s">
        <v>19</v>
      </c>
      <c r="B108" s="49"/>
      <c r="C108" s="49"/>
      <c r="D108" s="49"/>
      <c r="E108" s="49"/>
      <c r="F108" s="49"/>
      <c r="G108" s="49"/>
      <c r="H108" s="49"/>
    </row>
    <row r="109" spans="1:8" ht="24.6" customHeight="1" x14ac:dyDescent="0.25">
      <c r="A109" s="20"/>
      <c r="B109" s="20"/>
      <c r="C109" s="20"/>
      <c r="D109" s="20"/>
      <c r="E109" s="20"/>
      <c r="F109" s="21"/>
      <c r="G109" s="20"/>
      <c r="H109" s="21"/>
    </row>
    <row r="110" spans="1:8" x14ac:dyDescent="0.25">
      <c r="A110" s="23" t="s">
        <v>0</v>
      </c>
      <c r="B110" s="23" t="s">
        <v>1</v>
      </c>
      <c r="C110" s="23" t="s">
        <v>2</v>
      </c>
      <c r="D110" s="23" t="s">
        <v>20</v>
      </c>
      <c r="E110" s="23" t="s">
        <v>16</v>
      </c>
      <c r="F110" s="24" t="s">
        <v>17</v>
      </c>
      <c r="G110" s="23" t="s">
        <v>14</v>
      </c>
      <c r="H110" s="24" t="s">
        <v>18</v>
      </c>
    </row>
    <row r="111" spans="1:8" x14ac:dyDescent="0.25">
      <c r="A111" s="23">
        <v>1</v>
      </c>
      <c r="B111" s="23" t="s">
        <v>37</v>
      </c>
      <c r="C111" s="30" t="s">
        <v>36</v>
      </c>
      <c r="D111" s="25">
        <f>SUM('Jerry Willeford'!K54)</f>
        <v>202</v>
      </c>
      <c r="E111" s="25">
        <f>SUM('Jerry Willeford'!L54)</f>
        <v>36358.022999999994</v>
      </c>
      <c r="F111" s="24">
        <f>SUM('Jerry Willeford'!M54)</f>
        <v>179.9902128712871</v>
      </c>
      <c r="G111" s="25">
        <f>SUM('Jerry Willeford'!N54)</f>
        <v>408</v>
      </c>
      <c r="H111" s="24">
        <f>SUM('Jerry Willeford'!O54)</f>
        <v>587.9902128712871</v>
      </c>
    </row>
    <row r="112" spans="1:8" x14ac:dyDescent="0.25">
      <c r="A112" s="23">
        <v>2</v>
      </c>
      <c r="B112" s="23" t="s">
        <v>37</v>
      </c>
      <c r="C112" s="26" t="s">
        <v>39</v>
      </c>
      <c r="D112" s="25">
        <f>SUM('Howard Wilson'!K36)</f>
        <v>126</v>
      </c>
      <c r="E112" s="25">
        <f>SUM('Howard Wilson'!L36)</f>
        <v>22671.006000000001</v>
      </c>
      <c r="F112" s="24">
        <f>SUM('Howard Wilson'!M36)</f>
        <v>179.92861904761907</v>
      </c>
      <c r="G112" s="25">
        <f>SUM('Howard Wilson'!N36)</f>
        <v>215</v>
      </c>
      <c r="H112" s="24">
        <f>SUM('Howard Wilson'!O36)</f>
        <v>394.92861904761907</v>
      </c>
    </row>
    <row r="113" spans="1:8" x14ac:dyDescent="0.25">
      <c r="A113" s="23">
        <v>3</v>
      </c>
      <c r="B113" s="23" t="s">
        <v>37</v>
      </c>
      <c r="C113" s="30" t="s">
        <v>35</v>
      </c>
      <c r="D113" s="25">
        <f>SUM('Ronald Herring'!K31)</f>
        <v>107</v>
      </c>
      <c r="E113" s="25">
        <f>SUM('Ronald Herring'!L31)</f>
        <v>19340.008000000002</v>
      </c>
      <c r="F113" s="24">
        <f>SUM('Ronald Herring'!M31)</f>
        <v>180.74773831775701</v>
      </c>
      <c r="G113" s="25">
        <f>SUM('Ronald Herring'!N31)</f>
        <v>167</v>
      </c>
      <c r="H113" s="24">
        <f>SUM('Ronald Herring'!O31)</f>
        <v>347.74773831775701</v>
      </c>
    </row>
    <row r="114" spans="1:8" x14ac:dyDescent="0.25">
      <c r="A114" s="23">
        <v>4</v>
      </c>
      <c r="B114" s="23" t="s">
        <v>37</v>
      </c>
      <c r="C114" s="30" t="s">
        <v>52</v>
      </c>
      <c r="D114" s="25">
        <f>SUM('Jerry Shelton'!K29)</f>
        <v>99</v>
      </c>
      <c r="E114" s="25">
        <f>SUM('Jerry Shelton'!L29)</f>
        <v>17666.014000000003</v>
      </c>
      <c r="F114" s="24">
        <f>SUM('Jerry Shelton'!M29)</f>
        <v>178.4445858585859</v>
      </c>
      <c r="G114" s="25">
        <f>SUM('Jerry Shelton'!N29)</f>
        <v>117</v>
      </c>
      <c r="H114" s="24">
        <f>SUM('Jerry Shelton'!O29)</f>
        <v>295.44458585858592</v>
      </c>
    </row>
    <row r="115" spans="1:8" x14ac:dyDescent="0.25">
      <c r="A115" s="23">
        <v>5</v>
      </c>
      <c r="B115" s="23" t="s">
        <v>37</v>
      </c>
      <c r="C115" s="30" t="s">
        <v>78</v>
      </c>
      <c r="D115" s="25">
        <f>SUM('James Braddy'!K13)</f>
        <v>44</v>
      </c>
      <c r="E115" s="25">
        <f>SUM('James Braddy'!L13)</f>
        <v>7931.0030000000006</v>
      </c>
      <c r="F115" s="24">
        <f>SUM('James Braddy'!M13)</f>
        <v>180.25006818181819</v>
      </c>
      <c r="G115" s="25">
        <f>SUM('James Braddy'!N13)</f>
        <v>88</v>
      </c>
      <c r="H115" s="24">
        <f>SUM('James Braddy'!O13)</f>
        <v>268.25006818181816</v>
      </c>
    </row>
    <row r="116" spans="1:8" x14ac:dyDescent="0.25">
      <c r="A116" s="23">
        <v>6</v>
      </c>
      <c r="B116" s="23" t="s">
        <v>37</v>
      </c>
      <c r="C116" s="27" t="s">
        <v>27</v>
      </c>
      <c r="D116" s="25">
        <f>SUM('Ken Osmond'!K18)</f>
        <v>59</v>
      </c>
      <c r="E116" s="25">
        <f>SUM('Ken Osmond'!L18)</f>
        <v>10439.002</v>
      </c>
      <c r="F116" s="24">
        <f>SUM('Ken Osmond'!M18)</f>
        <v>176.93223728813561</v>
      </c>
      <c r="G116" s="25">
        <f>SUM('Ken Osmond'!N18)</f>
        <v>89</v>
      </c>
      <c r="H116" s="24">
        <f>SUM('Ken Osmond'!O18)</f>
        <v>265.93223728813564</v>
      </c>
    </row>
    <row r="117" spans="1:8" x14ac:dyDescent="0.25">
      <c r="A117" s="23">
        <v>7</v>
      </c>
      <c r="B117" s="23" t="s">
        <v>37</v>
      </c>
      <c r="C117" s="27" t="s">
        <v>32</v>
      </c>
      <c r="D117" s="25">
        <f>SUM('Gary Hicks'!K38)</f>
        <v>93</v>
      </c>
      <c r="E117" s="25">
        <f>SUM('Gary Hicks'!L38)</f>
        <v>15914.006000000001</v>
      </c>
      <c r="F117" s="24">
        <f>SUM('Gary Hicks'!M38)</f>
        <v>171.11834408602152</v>
      </c>
      <c r="G117" s="25">
        <f>SUM('Gary Hicks'!N38)</f>
        <v>66</v>
      </c>
      <c r="H117" s="24">
        <f>SUM('Gary Hicks'!O38)</f>
        <v>237.11834408602152</v>
      </c>
    </row>
    <row r="118" spans="1:8" x14ac:dyDescent="0.25">
      <c r="A118" s="23">
        <v>8</v>
      </c>
      <c r="B118" s="23" t="s">
        <v>37</v>
      </c>
      <c r="C118" s="30" t="s">
        <v>79</v>
      </c>
      <c r="D118" s="25">
        <f>SUM('Mark Zachman'!K11)</f>
        <v>34</v>
      </c>
      <c r="E118" s="25">
        <f>SUM('Mark Zachman'!L11)</f>
        <v>6100</v>
      </c>
      <c r="F118" s="24">
        <f>SUM('Mark Zachman'!M11)</f>
        <v>179.41176470588235</v>
      </c>
      <c r="G118" s="25">
        <f>SUM('Mark Zachman'!N11)</f>
        <v>48</v>
      </c>
      <c r="H118" s="24">
        <f>SUM('Mark Zachman'!O11)</f>
        <v>227.41176470588235</v>
      </c>
    </row>
    <row r="119" spans="1:8" x14ac:dyDescent="0.25">
      <c r="A119" s="23">
        <v>9</v>
      </c>
      <c r="B119" s="23" t="s">
        <v>37</v>
      </c>
      <c r="C119" s="30" t="s">
        <v>50</v>
      </c>
      <c r="D119" s="25">
        <f>SUM('Chris Bissette'!K11)</f>
        <v>32</v>
      </c>
      <c r="E119" s="25">
        <f>SUM('Chris Bissette'!L11)</f>
        <v>5724.0050000000001</v>
      </c>
      <c r="F119" s="24">
        <f>SUM('Chris Bissette'!M11)</f>
        <v>178.87515625</v>
      </c>
      <c r="G119" s="25">
        <f>SUM('Chris Bissette'!N11)</f>
        <v>42</v>
      </c>
      <c r="H119" s="24">
        <f>SUM('Chris Bissette'!O11)</f>
        <v>220.87515625</v>
      </c>
    </row>
    <row r="120" spans="1:8" x14ac:dyDescent="0.25">
      <c r="A120" s="23">
        <v>10</v>
      </c>
      <c r="B120" s="23" t="s">
        <v>37</v>
      </c>
      <c r="C120" s="26" t="s">
        <v>40</v>
      </c>
      <c r="D120" s="25">
        <f>SUM('Carolyn Wilson'!K15)</f>
        <v>42</v>
      </c>
      <c r="E120" s="25">
        <f>SUM('Carolyn Wilson'!L15)</f>
        <v>7368.0020000000004</v>
      </c>
      <c r="F120" s="24">
        <f>SUM('Carolyn Wilson'!M15)</f>
        <v>175.42861904761907</v>
      </c>
      <c r="G120" s="25">
        <f>SUM('Carolyn Wilson'!N15)</f>
        <v>32</v>
      </c>
      <c r="H120" s="24">
        <f>SUM('Carolyn Wilson'!O15)</f>
        <v>207.42861904761907</v>
      </c>
    </row>
    <row r="121" spans="1:8" x14ac:dyDescent="0.25">
      <c r="A121" s="23">
        <v>11</v>
      </c>
      <c r="B121" s="23" t="s">
        <v>37</v>
      </c>
      <c r="C121" s="30" t="s">
        <v>90</v>
      </c>
      <c r="D121" s="25">
        <f>SUM('Brian Vincent'!K9)</f>
        <v>26</v>
      </c>
      <c r="E121" s="25">
        <f>SUM('Brian Vincent'!L9)</f>
        <v>4596.0010000000002</v>
      </c>
      <c r="F121" s="24">
        <f>SUM('Brian Vincent'!M9)</f>
        <v>176.76926923076923</v>
      </c>
      <c r="G121" s="25">
        <f>SUM('Brian Vincent'!N9)</f>
        <v>27</v>
      </c>
      <c r="H121" s="24">
        <f>SUM('Brian Vincent'!O9)</f>
        <v>203.76926923076923</v>
      </c>
    </row>
    <row r="122" spans="1:8" x14ac:dyDescent="0.25">
      <c r="A122" s="23">
        <v>12</v>
      </c>
      <c r="B122" s="23" t="s">
        <v>37</v>
      </c>
      <c r="C122" s="30" t="s">
        <v>51</v>
      </c>
      <c r="D122" s="25">
        <f>SUM('Ken Patton'!K9)</f>
        <v>24</v>
      </c>
      <c r="E122" s="25">
        <f>SUM('Ken Patton'!L9)</f>
        <v>4150.0010000000002</v>
      </c>
      <c r="F122" s="24">
        <f>SUM('Ken Patton'!M9)</f>
        <v>172.91670833333333</v>
      </c>
      <c r="G122" s="25">
        <f>SUM('Ken Patton'!N9)</f>
        <v>15</v>
      </c>
      <c r="H122" s="24">
        <f>SUM('Ken Patton'!O9)</f>
        <v>187.91670833333333</v>
      </c>
    </row>
    <row r="123" spans="1:8" x14ac:dyDescent="0.25">
      <c r="A123" s="42"/>
      <c r="B123" s="42"/>
      <c r="C123" s="42"/>
      <c r="D123" s="42"/>
      <c r="E123" s="42"/>
      <c r="F123" s="43"/>
      <c r="G123" s="42"/>
      <c r="H123" s="43"/>
    </row>
    <row r="124" spans="1:8" x14ac:dyDescent="0.25">
      <c r="A124" s="23">
        <v>13</v>
      </c>
      <c r="B124" s="23" t="s">
        <v>37</v>
      </c>
      <c r="C124" s="30" t="s">
        <v>53</v>
      </c>
      <c r="D124" s="25">
        <f>SUM('Marcom Majors'!K7)</f>
        <v>16</v>
      </c>
      <c r="E124" s="25">
        <f>SUM('Marcom Majors'!L7)</f>
        <v>2808</v>
      </c>
      <c r="F124" s="24">
        <f>SUM('Marcom Majors'!M7)</f>
        <v>175.5</v>
      </c>
      <c r="G124" s="25">
        <f>SUM('Marcom Majors'!N7)</f>
        <v>18</v>
      </c>
      <c r="H124" s="24">
        <f>SUM('Marcom Majors'!O7)</f>
        <v>193.5</v>
      </c>
    </row>
    <row r="125" spans="1:8" x14ac:dyDescent="0.25">
      <c r="A125" s="23">
        <v>14</v>
      </c>
      <c r="B125" s="23" t="s">
        <v>37</v>
      </c>
      <c r="C125" s="27" t="s">
        <v>38</v>
      </c>
      <c r="D125" s="25">
        <f>SUM('Tony Carruth'!K7)</f>
        <v>16</v>
      </c>
      <c r="E125" s="25">
        <f>SUM('Tony Carruth'!L7)</f>
        <v>2835</v>
      </c>
      <c r="F125" s="24">
        <f>SUM('Tony Carruth'!M7)</f>
        <v>177.1875</v>
      </c>
      <c r="G125" s="25">
        <f>SUM('Tony Carruth'!N7)</f>
        <v>11</v>
      </c>
      <c r="H125" s="24">
        <f>SUM('Tony Carruth'!O7)</f>
        <v>188.1875</v>
      </c>
    </row>
    <row r="126" spans="1:8" x14ac:dyDescent="0.25">
      <c r="A126" s="23">
        <v>15</v>
      </c>
      <c r="B126" s="23" t="s">
        <v>37</v>
      </c>
      <c r="C126" s="27" t="s">
        <v>30</v>
      </c>
      <c r="D126" s="25">
        <f>SUM('Scott Jackson'!K53)</f>
        <v>4</v>
      </c>
      <c r="E126" s="25">
        <f>SUM('Scott Jackson'!L53)</f>
        <v>709.00099999999998</v>
      </c>
      <c r="F126" s="24">
        <f>SUM('Scott Jackson'!M53)</f>
        <v>177.25024999999999</v>
      </c>
      <c r="G126" s="25">
        <f>SUM('Scott Jackson'!N53)</f>
        <v>6</v>
      </c>
      <c r="H126" s="24">
        <f>SUM('Scott Jackson'!O53)</f>
        <v>183.25024999999999</v>
      </c>
    </row>
    <row r="127" spans="1:8" x14ac:dyDescent="0.25">
      <c r="A127" s="23">
        <v>16</v>
      </c>
      <c r="B127" s="23" t="s">
        <v>37</v>
      </c>
      <c r="C127" s="27" t="s">
        <v>75</v>
      </c>
      <c r="D127" s="25">
        <f>SUM('Philip Beekley'!K19)</f>
        <v>12</v>
      </c>
      <c r="E127" s="25">
        <f>SUM('Philip Beekley'!L19)</f>
        <v>2047.002</v>
      </c>
      <c r="F127" s="24">
        <f>SUM('Philip Beekley'!M19)</f>
        <v>170.58349999999999</v>
      </c>
      <c r="G127" s="25">
        <f>SUM('Philip Beekley'!N19)</f>
        <v>9</v>
      </c>
      <c r="H127" s="24">
        <f>SUM('Philip Beekley'!O19)</f>
        <v>179.58349999999999</v>
      </c>
    </row>
    <row r="128" spans="1:8" x14ac:dyDescent="0.25">
      <c r="A128" s="23">
        <v>17</v>
      </c>
      <c r="B128" s="23" t="s">
        <v>37</v>
      </c>
      <c r="C128" s="30" t="s">
        <v>34</v>
      </c>
      <c r="D128" s="25">
        <f>SUM('Darren Krumwiede'!K6)</f>
        <v>12</v>
      </c>
      <c r="E128" s="25">
        <f>SUM('Darren Krumwiede'!L6)</f>
        <v>2020</v>
      </c>
      <c r="F128" s="24">
        <f>SUM('Darren Krumwiede'!M6)</f>
        <v>168.33333333333334</v>
      </c>
      <c r="G128" s="25">
        <f>SUM('Darren Krumwiede'!N6)</f>
        <v>6</v>
      </c>
      <c r="H128" s="24">
        <f>SUM('Darren Krumwiede'!O6)</f>
        <v>174.33333333333334</v>
      </c>
    </row>
    <row r="129" spans="1:8" x14ac:dyDescent="0.25">
      <c r="A129" s="23">
        <v>18</v>
      </c>
      <c r="B129" s="23" t="s">
        <v>37</v>
      </c>
      <c r="C129" s="30" t="s">
        <v>93</v>
      </c>
      <c r="D129" s="25">
        <f>SUM('John Mahom'!K4)</f>
        <v>4</v>
      </c>
      <c r="E129" s="25">
        <f>SUM('John Mahom'!L4)</f>
        <v>660</v>
      </c>
      <c r="F129" s="24">
        <f>SUM('John Mahom'!M4)</f>
        <v>165</v>
      </c>
      <c r="G129" s="25">
        <f>SUM('John Mahom'!N4)</f>
        <v>2</v>
      </c>
      <c r="H129" s="24">
        <f>SUM('John Mahom'!O4)</f>
        <v>167</v>
      </c>
    </row>
    <row r="130" spans="1:8" x14ac:dyDescent="0.25">
      <c r="A130" s="23">
        <v>19</v>
      </c>
      <c r="B130" s="23" t="s">
        <v>37</v>
      </c>
      <c r="C130" s="30" t="s">
        <v>92</v>
      </c>
      <c r="D130" s="25">
        <f>SUM('Juan Trevino'!K4)</f>
        <v>4</v>
      </c>
      <c r="E130" s="25">
        <f>SUM('Juan Trevino'!L4)</f>
        <v>622</v>
      </c>
      <c r="F130" s="24">
        <f>SUM('Juan Trevino'!M4)</f>
        <v>155.5</v>
      </c>
      <c r="G130" s="25">
        <f>SUM('Juan Trevino'!N4)</f>
        <v>5</v>
      </c>
      <c r="H130" s="24">
        <f>SUM('Juan Trevino'!O4)</f>
        <v>160.5</v>
      </c>
    </row>
    <row r="131" spans="1:8" x14ac:dyDescent="0.25">
      <c r="A131" s="23">
        <v>20</v>
      </c>
      <c r="B131" s="23" t="s">
        <v>37</v>
      </c>
      <c r="C131" s="27" t="s">
        <v>101</v>
      </c>
      <c r="D131" s="25">
        <f>SUM('James Clarke'!K14)</f>
        <v>4</v>
      </c>
      <c r="E131" s="25">
        <f>SUM('James Clarke'!L14)</f>
        <v>623</v>
      </c>
      <c r="F131" s="24">
        <f>SUM('James Clarke'!M14)</f>
        <v>155.75</v>
      </c>
      <c r="G131" s="25">
        <f>SUM('James Clarke'!N14)</f>
        <v>2</v>
      </c>
      <c r="H131" s="24">
        <f>SUM('James Clarke'!O14)</f>
        <v>157.75</v>
      </c>
    </row>
    <row r="132" spans="1:8" x14ac:dyDescent="0.25">
      <c r="A132" s="23">
        <v>21</v>
      </c>
      <c r="B132" s="23" t="s">
        <v>37</v>
      </c>
      <c r="C132" s="30" t="s">
        <v>117</v>
      </c>
      <c r="D132" s="25">
        <f>SUM('Alan Weil'!K4)</f>
        <v>4</v>
      </c>
      <c r="E132" s="25">
        <f>SUM('Alan Weil'!L4)</f>
        <v>531</v>
      </c>
      <c r="F132" s="24">
        <f>SUM('Alan Weil'!M4)</f>
        <v>132.75</v>
      </c>
      <c r="G132" s="25">
        <f>SUM('Alan Weil'!N4)</f>
        <v>2</v>
      </c>
      <c r="H132" s="24">
        <f>SUM('Alan Weil'!O4)</f>
        <v>134.75</v>
      </c>
    </row>
  </sheetData>
  <protectedRanges>
    <protectedRange algorithmName="SHA-512" hashValue="ON39YdpmFHfN9f47KpiRvqrKx0V9+erV1CNkpWzYhW/Qyc6aT8rEyCrvauWSYGZK2ia3o7vd3akF07acHAFpOA==" saltValue="yVW9XmDwTqEnmpSGai0KYg==" spinCount="100000" sqref="C6 C21" name="Range1"/>
    <protectedRange algorithmName="SHA-512" hashValue="ON39YdpmFHfN9f47KpiRvqrKx0V9+erV1CNkpWzYhW/Qyc6aT8rEyCrvauWSYGZK2ia3o7vd3akF07acHAFpOA==" saltValue="yVW9XmDwTqEnmpSGai0KYg==" spinCount="100000" sqref="C16 C91:C92" name="Range1_4"/>
    <protectedRange algorithmName="SHA-512" hashValue="ON39YdpmFHfN9f47KpiRvqrKx0V9+erV1CNkpWzYhW/Qyc6aT8rEyCrvauWSYGZK2ia3o7vd3akF07acHAFpOA==" saltValue="yVW9XmDwTqEnmpSGai0KYg==" spinCount="100000" sqref="C112 C97:C98 C10 C115 C26 C68 C100:C101 C117:C118 C120:C122 C124:C127" name="Range1_5"/>
    <protectedRange algorithmName="SHA-512" hashValue="ON39YdpmFHfN9f47KpiRvqrKx0V9+erV1CNkpWzYhW/Qyc6aT8rEyCrvauWSYGZK2ia3o7vd3akF07acHAFpOA==" saltValue="yVW9XmDwTqEnmpSGai0KYg==" spinCount="100000" sqref="C43 C128" name="Range1_8"/>
    <protectedRange algorithmName="SHA-512" hashValue="ON39YdpmFHfN9f47KpiRvqrKx0V9+erV1CNkpWzYhW/Qyc6aT8rEyCrvauWSYGZK2ia3o7vd3akF07acHAFpOA==" saltValue="yVW9XmDwTqEnmpSGai0KYg==" spinCount="100000" sqref="C113 C95:C96 C17 C99 C130 C102 C25 C54 C27:C30 C32 C73:C75 C77:C79 C81:C82 C62:C66 C132 C56:C57" name="Range1_8_1"/>
  </protectedRanges>
  <sortState xmlns:xlrd2="http://schemas.microsoft.com/office/spreadsheetml/2017/richdata2" ref="C111:H122">
    <sortCondition descending="1" ref="H111:H122"/>
  </sortState>
  <mergeCells count="8">
    <mergeCell ref="A107:H107"/>
    <mergeCell ref="A108:H108"/>
    <mergeCell ref="A2:H2"/>
    <mergeCell ref="A3:H3"/>
    <mergeCell ref="A36:H36"/>
    <mergeCell ref="A37:H37"/>
    <mergeCell ref="A85:H85"/>
    <mergeCell ref="A86:H86"/>
  </mergeCells>
  <hyperlinks>
    <hyperlink ref="C64" location="'Landon Stone'!A1" display="Landon Stone" xr:uid="{94C6E292-3B41-467A-BEB1-DC5E9051F89B}"/>
    <hyperlink ref="C6" location="'Brady Riley'!A1" display="Brady Riley" xr:uid="{7B44D10B-7B9D-464C-AD04-B362324EAA65}"/>
    <hyperlink ref="C66" location="'Scott Jackson'!A1" display="Scott Jackson" xr:uid="{C2CF32D6-EB9D-4AF4-957B-403F4967BADD}"/>
    <hyperlink ref="C125" location="'Tony Carruth'!A1" display="Tony Carruth" xr:uid="{BE4F34FC-64B9-4C99-9D40-0E8B6CCF8131}"/>
    <hyperlink ref="C116" location="'Ken Osmond'!A1" display="Ken Osmond" xr:uid="{23D406DE-35EB-4560-AD2B-40572EA9ABB8}"/>
    <hyperlink ref="C116" location="'Ken Osmond'!A1" display="Ken Osmond" xr:uid="{EA355BC6-7914-4932-8D80-9C9C3311CEA2}"/>
    <hyperlink ref="C128" location="'Darren Krumwiede'!A1" display="Darren Krumwiede" xr:uid="{3D8D0FE1-4094-45A5-AABF-B1829636382A}"/>
    <hyperlink ref="C43" location="'Glenn Stinson'!A1" display="Glenn Stinson" xr:uid="{3ACB74DA-9C6C-4FA4-9C51-3FC33406CDBE}"/>
    <hyperlink ref="C89" location="'Scott Jackson'!A1" display="Scott Jackson" xr:uid="{218201A4-AFCC-4DA1-9DD9-3DC61F0070AE}"/>
    <hyperlink ref="C103" location="'Jim Swaringin'!A1" display="Jim Swaringin" xr:uid="{165D2618-51D5-4CCB-B860-19ABFDFAC0A7}"/>
    <hyperlink ref="C102" location="'Daniel Henry'!A1" display="Daniel Henry" xr:uid="{3C9B8AEF-0DF0-4ECC-AB76-DDE6483DE001}"/>
    <hyperlink ref="C119" location="'Chris Bissette'!A1" display="Chris Bissette" xr:uid="{C6B720C6-D723-4710-AA72-D5CA6974F64E}"/>
    <hyperlink ref="C124" location="'Marcom Majors'!A1" display="Marcom Majors" xr:uid="{E0238671-DC0B-4DB7-B0B4-3425FAC2B563}"/>
    <hyperlink ref="C62" location="'Bert Farias'!A1" display="Bert Farias" xr:uid="{BD1ECC56-6ECE-4782-8A3F-B0899821AC16}"/>
    <hyperlink ref="C96" location="'Luis Ordorica'!A1" display="Luis Ordorica" xr:uid="{655BFD8A-24D3-4807-9368-8D88EF94E2A1}"/>
    <hyperlink ref="C27" location="'Bill Middlebrook'!A1" display="Bill Middlebrook" xr:uid="{1053904E-D33F-44CA-A1EC-97413B5C1890}"/>
    <hyperlink ref="C40" location="'Jesse Zwiebel'!A1" display="Jesse Zwiebel" xr:uid="{8EC732A5-33A7-4BD2-A090-81B57CBC5A36}"/>
    <hyperlink ref="C90" location="'Tony Carruth'!A1" display="Tony Carruth" xr:uid="{B9DFA4EA-A5F5-45F3-A3AA-9BBB9AED1F3C}"/>
    <hyperlink ref="C9" location="'Glen Dickson'!A1" display="Glen Dickson" xr:uid="{CDDA49EC-A338-4E11-8CA7-6B7CC4898BDB}"/>
    <hyperlink ref="C10" location="'Allen Wood'!A1" display="Allen Wood" xr:uid="{20B0CEA2-C0AF-40EA-B0E7-B54E9C0E7ED4}"/>
    <hyperlink ref="C72" location="'Jim Stewart'!A1" display="Jim Stewart" xr:uid="{F20A8844-B6AC-4068-8BEF-FFBD7A22D0E2}"/>
    <hyperlink ref="C77" location="'Brad Muller'!A1" display="Brad Muller" xr:uid="{22C03366-2754-4F99-8F35-BD2191304E0E}"/>
    <hyperlink ref="C97" location="'Jerry Willeford'!A1" display="Jerry Willeford" xr:uid="{3D31C845-7957-4A6A-92CC-EABEB70D9BC3}"/>
    <hyperlink ref="C115" location="'James Braddy'!A1" display="James Braddy" xr:uid="{61408DE3-AB98-4C73-9BF9-A724FECD1648}"/>
    <hyperlink ref="C118" location="'Mark Zachman'!A1" display="Mark Zachman" xr:uid="{1DD328D8-8837-48EC-9F34-C4CD2E4B755C}"/>
    <hyperlink ref="C42" location="'Juan Iracheta'!A1" display="Jaun Iracheta" xr:uid="{930CBA5A-D2EB-4D1D-8179-803AFAFFF961}"/>
    <hyperlink ref="C60" location="'David Joe'!A1" display="David Joe" xr:uid="{53F4EDFD-62B3-44BC-BF6E-A66A2CD2201C}"/>
    <hyperlink ref="C25" location="'Jerry Hensler'!A1" display="Jerry Hensler" xr:uid="{A4644696-66B2-45A5-B6FE-B1B8CA22714B}"/>
    <hyperlink ref="C22" location="'Josie Hensler'!A1" display="Josie Hensler" xr:uid="{B5487488-E353-4C5C-B74C-F182111A8AD9}"/>
    <hyperlink ref="C33" location="'Wayne Argence'!A1" display="Wayne Argence" xr:uid="{51A4F321-3225-4994-83FC-BD9AA3110854}"/>
    <hyperlink ref="C71" location="'Jim Swaringin'!A1" display="Jim Swaringin" xr:uid="{D4631CB9-3D4E-4E19-A57C-717CDCFB7A9F}"/>
    <hyperlink ref="C68" location="'James Lopez'!A1" display="James Lopez" xr:uid="{087B7262-86CA-40C2-89EA-8BD297BB3631}"/>
    <hyperlink ref="C67" location="'Phil Lewis'!A1" display="Phil Lewis" xr:uid="{03CC5890-FF39-48A3-AC73-279FA7AFC4B2}"/>
    <hyperlink ref="C104" location="'Benjamin Jacques'!A1" display="Benjamin Jacques" xr:uid="{CF4505AD-045D-4FE2-8DB6-843D482241FD}"/>
    <hyperlink ref="C91" location="'Darren Krumwiede'!A1" display="Darren Krumwiede" xr:uid="{94EF4B50-9EEB-4462-BF8A-4C209AB2C6B4}"/>
    <hyperlink ref="C111" location="'Jerry Willeford'!A1" display="Jerry Willeford" xr:uid="{3EAF379A-8EA6-4639-A90B-3B0A64248B1C}"/>
    <hyperlink ref="C130" location="'Juan Trevino'!A1" display="Juan Trevino" xr:uid="{6A8B5368-612B-4962-AA3D-9B16CD5A39A6}"/>
    <hyperlink ref="C41" location="'David Strother'!A1" display="David Strother" xr:uid="{D1206663-12F0-4399-936E-190BB53287C8}"/>
    <hyperlink ref="C57" location="'Gary Hicks'!A1" display="Gary Hicks" xr:uid="{0911DCA5-E781-43FC-95E0-6670CC2481D6}"/>
    <hyperlink ref="C129" location="'John Mahom'!A1" display="John Mahom" xr:uid="{16D9B3B2-CBEE-462B-9D91-10435644ABF1}"/>
    <hyperlink ref="C94" location="'Ronald Herring'!A1" display="Ronald Herring" xr:uid="{E2FB2EB1-C8F1-406C-8D63-3A0880AA18DA}"/>
    <hyperlink ref="C73" location="'Octavio Mejia'!A1" display="Octavio Mejia" xr:uid="{FE265C1F-AD2D-42A7-BC8F-F957828B80DD}"/>
    <hyperlink ref="C46" location="'Joe Yanez'!A1" display="Joe Yanez" xr:uid="{3444BE8B-F05E-4066-B6F7-F11455F533E9}"/>
    <hyperlink ref="C114" location="'Jerry Shelton'!A1" display="Jerry Shelton" xr:uid="{998DDF3B-04A2-4D4E-BB72-CC8FB4A6729D}"/>
    <hyperlink ref="C15" location="'Evelio McDonald'!A1" display="Evelio McDonald" xr:uid="{B5A407E8-1099-462C-B877-10F9141EDE7B}"/>
    <hyperlink ref="C16" location="'Curtis Jenkins'!A1" display="Curtis Jenkins" xr:uid="{1864CBEA-4B36-41DA-A582-F63F28CF231E}"/>
    <hyperlink ref="C59" location="'Jamie Penton'!A1" display="Jamie Penton" xr:uid="{055A66D2-987C-4CD3-9131-1BFE54C7F4C7}"/>
    <hyperlink ref="C45" location="'Robert Jackson'!A1" display="Robert Jackson" xr:uid="{288B5D65-3BEF-4A39-88F3-68FF7F86623C}"/>
    <hyperlink ref="C95" location="'Wayne Argence'!A1" display="Wayne Argence" xr:uid="{85BB92C9-D735-43EB-9984-C81CE2E9780B}"/>
    <hyperlink ref="C92" location="'Fred Jamison'!A1" display="Fred Jamison" xr:uid="{A7443CE3-EA0F-4793-AA30-91B083671CF6}"/>
    <hyperlink ref="C112" location="'Howard Wilson'!A1" display="Howard Wilson" xr:uid="{360CF85A-F74C-42DB-891D-1113F44D0866}"/>
    <hyperlink ref="C23" location="'Ken Osmond'!A1" display="Ken Osmond" xr:uid="{439BFF8F-C6D2-401D-86E2-FB0B8E651925}"/>
    <hyperlink ref="C7" location="'Daniel Henry'!A1" display="Daniel Henry" xr:uid="{7EFB0147-695C-42AE-A8B8-92BF1720A70D}"/>
    <hyperlink ref="C55" location="'Tommy Fort'!A1" display="Tommy Fort" xr:uid="{95B3F4DE-E077-47B4-B0D7-BBD7CF995361}"/>
    <hyperlink ref="C14" location="'Les Williams'!A1" display="Les Williams" xr:uid="{41144650-7213-4956-8147-0F9D519614AD}"/>
    <hyperlink ref="C69" location="'David Ellwood'!A1" display="David Ellwood" xr:uid="{35C65C32-8AB3-404F-B9C9-494AB0EB80DD}"/>
    <hyperlink ref="C117" location="'Gary Hicks'!A1" display="Gary Hicks" xr:uid="{C3599791-08E6-4E05-9CCD-E8D1B12B8410}"/>
    <hyperlink ref="C79" location="'Bob Benavidez'!A1" display="Bob Benavidez" xr:uid="{3BC81908-8750-41CF-83C0-CFA0FD38CD18}"/>
    <hyperlink ref="C31" location="'Scott Jackson'!A1" display="Scott Jackson" xr:uid="{FFAF259F-3E69-46E5-B484-8A0F1FBD01E1}"/>
    <hyperlink ref="C11" location="'Jim Swaringin'!A1" display="Jim Swaringin" xr:uid="{3404DC74-953A-4FB3-BFDB-6CDF022A1837}"/>
    <hyperlink ref="C20" location="'William Hammock'!A1" display="William Hammock" xr:uid="{4D563654-809D-43DB-B4FC-E705E5F6E513}"/>
    <hyperlink ref="C44" location="'Curtis Jenkins'!A1" display="Curtis Jenkins" xr:uid="{E2FB6287-8496-4E8B-8A75-435C1AF8878B}"/>
    <hyperlink ref="C113" location="'Ronald Herring'!A1" display="Ronald Herring" xr:uid="{3614FC8B-EE48-44D2-BEA5-A6950B07A2A9}"/>
    <hyperlink ref="C78" location="'Mark Zachman'!A1" display="Mark Zachman" xr:uid="{C0F0382D-AD7B-4369-B3BF-2688918109F6}"/>
    <hyperlink ref="C82" location="'Glen Bilyeu'!A1" display="Glen Bilyeu" xr:uid="{7267A9F4-B820-43A2-A630-44FAC090346A}"/>
    <hyperlink ref="C100" location="'Merlin Orr'!A1" display="Merlin Orr" xr:uid="{79F019DC-D5C4-4881-89F8-C2603016339C}"/>
    <hyperlink ref="C127" location="'Philip Beekley'!A1" display="Philip Beekley" xr:uid="{A506AB6A-A742-4D1D-BC13-17E7C2BCC228}"/>
    <hyperlink ref="C120" location="'Carolyn Wilson'!A1" display="Carolyn Wilson" xr:uid="{568AA7C8-DDD9-4CE0-A11A-DFC2DE18B993}"/>
    <hyperlink ref="C76" location="'Vic Severino'!A1" display="Vic Severino" xr:uid="{C970871B-FD3C-46E5-A38A-DF2DFCAA04EC}"/>
    <hyperlink ref="C8" location="'Hubert Kelsheimer'!A1" display="Hubert Kelsheimer" xr:uid="{330DFFF6-3F2C-4B64-82E0-42864EB2B395}"/>
    <hyperlink ref="C19" location="'Dennis Cahill'!A1" display="Dennis Cahill" xr:uid="{B62CB142-50C9-45A4-BD31-BF1C55176F67}"/>
    <hyperlink ref="C24" location="'Robin Weaver'!A1" display="Robin Weaver" xr:uid="{C6775E5B-3803-43E9-B904-456111A4DCDA}"/>
    <hyperlink ref="C26" location="'John Weaver'!A1" display="John Weaver" xr:uid="{DA088FE0-29C3-4E6C-BFFC-6F1AF7CFFA76}"/>
    <hyperlink ref="C131" location="'James Clarke'!A1" display="James Clarke" xr:uid="{5952177E-12BF-45DD-B669-F29442EBE751}"/>
    <hyperlink ref="C13" location="'Tommy Fort'!A1" display="Tommy Fort" xr:uid="{02330D8E-C9AA-435C-BC23-704B6E75936D}"/>
    <hyperlink ref="C12" location="'Landon Stone'!A1" display="Landon Stone" xr:uid="{A4B70AB9-A6F2-4382-BC15-96B551CDCE31}"/>
    <hyperlink ref="C126" location="'Scott Jackson'!A1" display="Scott Jackson" xr:uid="{972A11CC-3616-4753-8469-97CD919CDEF8}"/>
    <hyperlink ref="C99" location="'Ken Osmond'!A1" display="Ken Osmond" xr:uid="{D4A59771-D99F-4A19-B011-9C86866A0C9A}"/>
    <hyperlink ref="C49" location="'Claudia Escoto'!A1" display="Claudia Escoto" xr:uid="{63FEF9F4-EE78-4950-A8F9-9C9C8D0D706E}"/>
    <hyperlink ref="C17" location="'David Ellwood'!A1" display="David Ellwood" xr:uid="{AD78D3BB-118A-4BD6-8EA8-9C3012EAC1CD}"/>
    <hyperlink ref="C122" location="'Ken Patton'!A1" display="Ken Patton" xr:uid="{511E2C87-FAB4-4260-8685-ED45E484CC33}"/>
    <hyperlink ref="C32" location="'Otis Riffey'!A1" display="Otis Riffey" xr:uid="{612DE73F-6610-4089-BEDF-CC5248D8CD98}"/>
    <hyperlink ref="C98" location="'Phil Lewis'!A1" display="Phil Lewis" xr:uid="{1327083A-D4A3-4309-91DC-E8BAB0601799}"/>
    <hyperlink ref="C52" location="'Gerry Rodriguez'!A1" display="Gerry Rodriguez" xr:uid="{62947461-8305-42BD-866E-CDDB18C5B16D}"/>
    <hyperlink ref="C18" location="'Gary Southard'!A1" display="Gary Southard" xr:uid="{6A6E7150-16ED-4A4D-9F7D-F307A8DD8E3A}"/>
    <hyperlink ref="C63" location="'Merlin Orr'!A1" display="Merlin Orr" xr:uid="{86AA467C-864A-4183-8C8D-F8A2A68B7985}"/>
    <hyperlink ref="C51" location="'Stan Hall'!A1" display="Stan Hall" xr:uid="{7916B5E2-30AD-45BD-B922-8577D03572B2}"/>
    <hyperlink ref="C47" location="'Ken Osmond'!A1" display="Ken Osmond" xr:uid="{C3AAE63E-5FBB-40B8-A823-848C006F87A8}"/>
    <hyperlink ref="C48" location="'Philip Beekley'!A1" display="Philip Beekley" xr:uid="{BC2FA12B-0713-4A58-8848-859A2F1BF892}"/>
    <hyperlink ref="C56" location="'Ronald Borden'!A1" display="Ronald Borden" xr:uid="{0BC82AAC-DAAD-4DB6-AB21-70289DFBFB14}"/>
    <hyperlink ref="C30" location="'Sonny Weathers'!A1" display="Sonny Weathers" xr:uid="{04613D8C-73C4-47C5-8DC4-2339D7AE171E}"/>
    <hyperlink ref="C28" location="'Merlin Orr'!A1" display="Merlin Orr" xr:uid="{3E3E910C-080A-4957-85C8-24B678E85B0E}"/>
    <hyperlink ref="C81" location="'Greg Kaiser'!A1" display="Greg Kaiser" xr:uid="{3380FEA3-9DF0-4175-9B57-6C8D0EE2E061}"/>
    <hyperlink ref="C70" location="'Rod Weiss'!A1" display="Rod Weiss" xr:uid="{2B447F29-30EE-4D63-9307-BC71F1015338}"/>
    <hyperlink ref="C121" location="'Brian Vincent'!A1" display="Brian Vincent" xr:uid="{8A1FE062-F96C-454B-9054-5B952FCC0DCC}"/>
    <hyperlink ref="C74" location="'Vince Lucero'!A1" display="Vince Lucero" xr:uid="{B116117A-F9D1-41DA-B643-173B76F937F5}"/>
    <hyperlink ref="C29" location="'Debbie Penton'!A1" display="Debbie Penton" xr:uid="{1CB1B2ED-F576-4497-9593-9A1B3029E59B}"/>
    <hyperlink ref="C75" location="'Wallace McDaniel'!A1" display="Wallace McDaniel" xr:uid="{D6A10922-1BDC-4AF8-BA91-87956AF12DF8}"/>
    <hyperlink ref="C61" location="'Evelio McDonald'!A1" display="Evelio McDonald" xr:uid="{52685A99-B313-4F03-B537-0F12DE314246}"/>
    <hyperlink ref="C80" location="'Jim Riggs'!A1" display="Jim Riggs" xr:uid="{0458583C-75EC-4007-BF83-EBC6CBC49D0A}"/>
    <hyperlink ref="C65" location="'Glen Bilyeu'!A1" display="Glen Bilyeu" xr:uid="{9BE2180B-FBFC-4AAF-A31C-8EF65BB6185F}"/>
    <hyperlink ref="C53" location="'James Clarke'!A1" display="James Clarke" xr:uid="{71B01A67-BB92-4A87-9A05-1039EADED290}"/>
    <hyperlink ref="C54" location="'Dennis Cahill'!A1" display="Dennis Cahill" xr:uid="{00C40AE8-660E-4465-9373-E58E1997ACA8}"/>
    <hyperlink ref="C101" location="'Stan Hall'!A1" display="Stan Hall" xr:uid="{0A462976-E27F-4367-BB8B-45BB73E4AFA6}"/>
    <hyperlink ref="C132" location="'Alan Weil'!A1" display="Alan Weil" xr:uid="{6A48DE8D-56E9-467C-ABF8-570FD36164D5}"/>
    <hyperlink ref="C50" location="'Jeff Velasquez'!A1" display="Jeff Velasquez" xr:uid="{B5055BE3-E558-4BBA-9B99-78FD6F37E513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A02E7-6BC8-4C6F-BA09-F35B9A62F041}">
  <dimension ref="A1:Q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41</v>
      </c>
      <c r="B2" s="11" t="s">
        <v>90</v>
      </c>
      <c r="C2" s="12">
        <v>45375</v>
      </c>
      <c r="D2" s="13" t="s">
        <v>72</v>
      </c>
      <c r="E2" s="14">
        <v>173</v>
      </c>
      <c r="F2" s="14">
        <v>169</v>
      </c>
      <c r="G2" s="14">
        <v>181</v>
      </c>
      <c r="H2" s="14">
        <v>177</v>
      </c>
      <c r="I2" s="14"/>
      <c r="J2" s="14"/>
      <c r="K2" s="15">
        <v>4</v>
      </c>
      <c r="L2" s="15">
        <v>700</v>
      </c>
      <c r="M2" s="16">
        <v>175</v>
      </c>
      <c r="N2" s="17">
        <v>3</v>
      </c>
      <c r="O2" s="18">
        <v>178</v>
      </c>
    </row>
    <row r="3" spans="1:17" x14ac:dyDescent="0.25">
      <c r="A3" s="10" t="s">
        <v>41</v>
      </c>
      <c r="B3" s="11" t="s">
        <v>90</v>
      </c>
      <c r="C3" s="12">
        <v>45410</v>
      </c>
      <c r="D3" s="13" t="s">
        <v>72</v>
      </c>
      <c r="E3" s="14">
        <v>171</v>
      </c>
      <c r="F3" s="14">
        <v>180</v>
      </c>
      <c r="G3" s="14">
        <v>179</v>
      </c>
      <c r="H3" s="14">
        <v>171</v>
      </c>
      <c r="I3" s="14">
        <v>170</v>
      </c>
      <c r="J3" s="14">
        <v>171</v>
      </c>
      <c r="K3" s="15">
        <v>6</v>
      </c>
      <c r="L3" s="15">
        <v>1042</v>
      </c>
      <c r="M3" s="16">
        <v>173.66666666666666</v>
      </c>
      <c r="N3" s="17">
        <v>6</v>
      </c>
      <c r="O3" s="18">
        <v>179.66666666666666</v>
      </c>
    </row>
    <row r="4" spans="1:17" x14ac:dyDescent="0.25">
      <c r="A4" s="10" t="s">
        <v>41</v>
      </c>
      <c r="B4" s="11" t="s">
        <v>90</v>
      </c>
      <c r="C4" s="12">
        <v>45466</v>
      </c>
      <c r="D4" s="13" t="s">
        <v>72</v>
      </c>
      <c r="E4" s="14">
        <v>178.001</v>
      </c>
      <c r="F4" s="14">
        <v>178</v>
      </c>
      <c r="G4" s="14">
        <v>172</v>
      </c>
      <c r="H4" s="14">
        <v>177</v>
      </c>
      <c r="I4" s="14"/>
      <c r="J4" s="14"/>
      <c r="K4" s="15">
        <v>4</v>
      </c>
      <c r="L4" s="15">
        <v>705.00099999999998</v>
      </c>
      <c r="M4" s="16">
        <v>176.25024999999999</v>
      </c>
      <c r="N4" s="17">
        <v>3</v>
      </c>
      <c r="O4" s="18">
        <v>179.25024999999999</v>
      </c>
    </row>
    <row r="5" spans="1:17" x14ac:dyDescent="0.25">
      <c r="A5" s="10" t="s">
        <v>41</v>
      </c>
      <c r="B5" s="11" t="s">
        <v>90</v>
      </c>
      <c r="C5" s="12">
        <v>45529</v>
      </c>
      <c r="D5" s="13" t="s">
        <v>72</v>
      </c>
      <c r="E5" s="14">
        <v>167</v>
      </c>
      <c r="F5" s="14">
        <v>169</v>
      </c>
      <c r="G5" s="14">
        <v>166</v>
      </c>
      <c r="H5" s="14">
        <v>180</v>
      </c>
      <c r="I5" s="14"/>
      <c r="J5" s="14"/>
      <c r="K5" s="15">
        <v>4</v>
      </c>
      <c r="L5" s="15">
        <v>682</v>
      </c>
      <c r="M5" s="16">
        <v>170.5</v>
      </c>
      <c r="N5" s="17">
        <v>2</v>
      </c>
      <c r="O5" s="18">
        <v>172.5</v>
      </c>
    </row>
    <row r="6" spans="1:17" x14ac:dyDescent="0.25">
      <c r="A6" s="10" t="s">
        <v>41</v>
      </c>
      <c r="B6" s="11" t="s">
        <v>90</v>
      </c>
      <c r="C6" s="12">
        <v>45564</v>
      </c>
      <c r="D6" s="13" t="s">
        <v>72</v>
      </c>
      <c r="E6" s="14">
        <v>186</v>
      </c>
      <c r="F6" s="14">
        <v>187</v>
      </c>
      <c r="G6" s="14">
        <v>178</v>
      </c>
      <c r="H6" s="14">
        <v>173</v>
      </c>
      <c r="I6" s="14"/>
      <c r="J6" s="14"/>
      <c r="K6" s="15">
        <v>4</v>
      </c>
      <c r="L6" s="15">
        <v>724</v>
      </c>
      <c r="M6" s="16">
        <v>181</v>
      </c>
      <c r="N6" s="17">
        <v>8</v>
      </c>
      <c r="O6" s="18">
        <v>189</v>
      </c>
    </row>
    <row r="7" spans="1:17" x14ac:dyDescent="0.25">
      <c r="A7" s="10" t="s">
        <v>41</v>
      </c>
      <c r="B7" s="11" t="s">
        <v>90</v>
      </c>
      <c r="C7" s="12">
        <v>45592</v>
      </c>
      <c r="D7" s="13" t="s">
        <v>72</v>
      </c>
      <c r="E7" s="14">
        <v>188</v>
      </c>
      <c r="F7" s="14">
        <v>184</v>
      </c>
      <c r="G7" s="32">
        <v>193</v>
      </c>
      <c r="H7" s="14">
        <v>178</v>
      </c>
      <c r="I7" s="14"/>
      <c r="J7" s="14"/>
      <c r="K7" s="15">
        <v>4</v>
      </c>
      <c r="L7" s="15">
        <v>743</v>
      </c>
      <c r="M7" s="16">
        <v>185.75</v>
      </c>
      <c r="N7" s="17">
        <v>5</v>
      </c>
      <c r="O7" s="18">
        <v>190.75</v>
      </c>
    </row>
    <row r="9" spans="1:17" x14ac:dyDescent="0.25">
      <c r="K9" s="8">
        <f>SUM(K2:K8)</f>
        <v>26</v>
      </c>
      <c r="L9" s="8">
        <f>SUM(L2:L8)</f>
        <v>4596.0010000000002</v>
      </c>
      <c r="M9" s="7">
        <f>SUM(L9/K9)</f>
        <v>176.76926923076923</v>
      </c>
      <c r="N9" s="8">
        <f>SUM(N2:N8)</f>
        <v>27</v>
      </c>
      <c r="O9" s="9">
        <f>SUM(M9+N9)</f>
        <v>203.76926923076923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9"/>
    <protectedRange algorithmName="SHA-512" hashValue="ON39YdpmFHfN9f47KpiRvqrKx0V9+erV1CNkpWzYhW/Qyc6aT8rEyCrvauWSYGZK2ia3o7vd3akF07acHAFpOA==" saltValue="yVW9XmDwTqEnmpSGai0KYg==" spinCount="100000" sqref="D2" name="Range1_1_7"/>
  </protectedRanges>
  <hyperlinks>
    <hyperlink ref="Q1" location="'Texas 2024'!A1" display="Back to Ranking" xr:uid="{79319438-EA1D-4685-BBF2-7A8552F7EB4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106118-C6C9-4F7D-A578-D0F93EC88DD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C22FB-D69E-4CC4-85DF-287ED49A0A56}">
  <sheetPr codeName="Sheet32"/>
  <dimension ref="A1:Q1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37</v>
      </c>
      <c r="B2" s="11" t="s">
        <v>40</v>
      </c>
      <c r="C2" s="12">
        <v>45332</v>
      </c>
      <c r="D2" s="13" t="s">
        <v>29</v>
      </c>
      <c r="E2" s="14">
        <v>183</v>
      </c>
      <c r="F2" s="14">
        <v>175</v>
      </c>
      <c r="G2" s="14">
        <v>171</v>
      </c>
      <c r="H2" s="14">
        <v>182</v>
      </c>
      <c r="I2" s="14"/>
      <c r="J2" s="14"/>
      <c r="K2" s="15">
        <v>4</v>
      </c>
      <c r="L2" s="15">
        <v>711</v>
      </c>
      <c r="M2" s="16">
        <v>177.75</v>
      </c>
      <c r="N2" s="17">
        <v>2</v>
      </c>
      <c r="O2" s="18">
        <v>179.75</v>
      </c>
    </row>
    <row r="3" spans="1:17" x14ac:dyDescent="0.25">
      <c r="A3" s="10" t="s">
        <v>41</v>
      </c>
      <c r="B3" s="11" t="s">
        <v>40</v>
      </c>
      <c r="C3" s="12">
        <v>45393</v>
      </c>
      <c r="D3" s="13" t="s">
        <v>29</v>
      </c>
      <c r="E3" s="14">
        <v>173</v>
      </c>
      <c r="F3" s="14">
        <v>176</v>
      </c>
      <c r="G3" s="14">
        <v>177</v>
      </c>
      <c r="H3" s="14"/>
      <c r="I3" s="14"/>
      <c r="J3" s="14"/>
      <c r="K3" s="15">
        <v>3</v>
      </c>
      <c r="L3" s="15">
        <v>526</v>
      </c>
      <c r="M3" s="16">
        <v>175.33333333333334</v>
      </c>
      <c r="N3" s="17">
        <v>2</v>
      </c>
      <c r="O3" s="18">
        <v>177.33333333333334</v>
      </c>
    </row>
    <row r="4" spans="1:17" x14ac:dyDescent="0.25">
      <c r="A4" s="10" t="s">
        <v>41</v>
      </c>
      <c r="B4" s="11" t="s">
        <v>40</v>
      </c>
      <c r="C4" s="12">
        <v>45419</v>
      </c>
      <c r="D4" s="13" t="s">
        <v>29</v>
      </c>
      <c r="E4" s="14">
        <v>170</v>
      </c>
      <c r="F4" s="14">
        <v>176</v>
      </c>
      <c r="G4" s="14">
        <v>185</v>
      </c>
      <c r="H4" s="14">
        <v>173</v>
      </c>
      <c r="I4" s="14"/>
      <c r="J4" s="14"/>
      <c r="K4" s="15">
        <v>4</v>
      </c>
      <c r="L4" s="15">
        <v>704</v>
      </c>
      <c r="M4" s="16">
        <v>176</v>
      </c>
      <c r="N4" s="17">
        <v>3</v>
      </c>
      <c r="O4" s="18">
        <v>179</v>
      </c>
    </row>
    <row r="5" spans="1:17" x14ac:dyDescent="0.25">
      <c r="A5" s="10" t="s">
        <v>41</v>
      </c>
      <c r="B5" s="11" t="s">
        <v>40</v>
      </c>
      <c r="C5" s="12">
        <v>45421</v>
      </c>
      <c r="D5" s="13" t="s">
        <v>29</v>
      </c>
      <c r="E5" s="14">
        <v>169</v>
      </c>
      <c r="F5" s="14">
        <v>164</v>
      </c>
      <c r="G5" s="14">
        <v>157</v>
      </c>
      <c r="H5" s="14"/>
      <c r="I5" s="14"/>
      <c r="J5" s="14"/>
      <c r="K5" s="15">
        <v>3</v>
      </c>
      <c r="L5" s="15">
        <v>490</v>
      </c>
      <c r="M5" s="16">
        <v>163.33333333333334</v>
      </c>
      <c r="N5" s="17">
        <v>3</v>
      </c>
      <c r="O5" s="18">
        <v>166.33333333333334</v>
      </c>
    </row>
    <row r="6" spans="1:17" x14ac:dyDescent="0.25">
      <c r="A6" s="10" t="s">
        <v>41</v>
      </c>
      <c r="B6" s="11" t="s">
        <v>40</v>
      </c>
      <c r="C6" s="12">
        <v>45435</v>
      </c>
      <c r="D6" s="13" t="s">
        <v>29</v>
      </c>
      <c r="E6" s="14">
        <v>176</v>
      </c>
      <c r="F6" s="14">
        <v>172</v>
      </c>
      <c r="G6" s="14">
        <v>171</v>
      </c>
      <c r="H6" s="14"/>
      <c r="I6" s="14"/>
      <c r="J6" s="14"/>
      <c r="K6" s="15">
        <v>3</v>
      </c>
      <c r="L6" s="15">
        <v>519</v>
      </c>
      <c r="M6" s="16">
        <v>173</v>
      </c>
      <c r="N6" s="17">
        <v>3</v>
      </c>
      <c r="O6" s="18">
        <v>176</v>
      </c>
    </row>
    <row r="7" spans="1:17" x14ac:dyDescent="0.25">
      <c r="A7" s="10" t="s">
        <v>41</v>
      </c>
      <c r="B7" s="11" t="s">
        <v>40</v>
      </c>
      <c r="C7" s="12">
        <v>45456</v>
      </c>
      <c r="D7" s="13" t="s">
        <v>29</v>
      </c>
      <c r="E7" s="14">
        <v>170</v>
      </c>
      <c r="F7" s="14">
        <v>173</v>
      </c>
      <c r="G7" s="14">
        <v>182</v>
      </c>
      <c r="H7" s="14"/>
      <c r="I7" s="14"/>
      <c r="J7" s="14"/>
      <c r="K7" s="15">
        <v>3</v>
      </c>
      <c r="L7" s="15">
        <v>525</v>
      </c>
      <c r="M7" s="16">
        <v>175</v>
      </c>
      <c r="N7" s="17">
        <v>2</v>
      </c>
      <c r="O7" s="18">
        <v>177</v>
      </c>
    </row>
    <row r="8" spans="1:17" x14ac:dyDescent="0.25">
      <c r="A8" s="10" t="s">
        <v>41</v>
      </c>
      <c r="B8" s="11" t="s">
        <v>40</v>
      </c>
      <c r="C8" s="12">
        <v>45465</v>
      </c>
      <c r="D8" s="13" t="s">
        <v>29</v>
      </c>
      <c r="E8" s="14">
        <v>176</v>
      </c>
      <c r="F8" s="14">
        <v>173</v>
      </c>
      <c r="G8" s="14">
        <v>182</v>
      </c>
      <c r="H8" s="14">
        <v>173.001</v>
      </c>
      <c r="I8" s="14"/>
      <c r="J8" s="14"/>
      <c r="K8" s="15">
        <v>4</v>
      </c>
      <c r="L8" s="15">
        <v>704.00099999999998</v>
      </c>
      <c r="M8" s="16">
        <v>176.00024999999999</v>
      </c>
      <c r="N8" s="17">
        <v>2</v>
      </c>
      <c r="O8" s="18">
        <v>178.00024999999999</v>
      </c>
    </row>
    <row r="9" spans="1:17" x14ac:dyDescent="0.25">
      <c r="A9" s="10" t="s">
        <v>41</v>
      </c>
      <c r="B9" s="11" t="s">
        <v>40</v>
      </c>
      <c r="C9" s="12">
        <v>45486</v>
      </c>
      <c r="D9" s="13" t="s">
        <v>29</v>
      </c>
      <c r="E9" s="14">
        <v>181.001</v>
      </c>
      <c r="F9" s="14">
        <v>173</v>
      </c>
      <c r="G9" s="14">
        <v>180</v>
      </c>
      <c r="H9" s="14">
        <v>176</v>
      </c>
      <c r="I9" s="14"/>
      <c r="J9" s="14"/>
      <c r="K9" s="15">
        <v>4</v>
      </c>
      <c r="L9" s="15">
        <v>710.00099999999998</v>
      </c>
      <c r="M9" s="16">
        <v>177.50024999999999</v>
      </c>
      <c r="N9" s="17">
        <v>5</v>
      </c>
      <c r="O9" s="18">
        <v>182.50024999999999</v>
      </c>
    </row>
    <row r="10" spans="1:17" x14ac:dyDescent="0.25">
      <c r="A10" s="10" t="s">
        <v>41</v>
      </c>
      <c r="B10" s="11" t="s">
        <v>40</v>
      </c>
      <c r="C10" s="12">
        <v>45498</v>
      </c>
      <c r="D10" s="13" t="s">
        <v>29</v>
      </c>
      <c r="E10" s="14">
        <v>179</v>
      </c>
      <c r="F10" s="14">
        <v>171</v>
      </c>
      <c r="G10" s="14">
        <v>183</v>
      </c>
      <c r="H10" s="14"/>
      <c r="I10" s="14"/>
      <c r="J10" s="14"/>
      <c r="K10" s="15">
        <v>3</v>
      </c>
      <c r="L10" s="15">
        <v>533</v>
      </c>
      <c r="M10" s="16">
        <v>177.66666666666666</v>
      </c>
      <c r="N10" s="17">
        <v>2</v>
      </c>
      <c r="O10" s="18">
        <v>179.66666666666666</v>
      </c>
    </row>
    <row r="11" spans="1:17" x14ac:dyDescent="0.25">
      <c r="A11" s="10" t="s">
        <v>41</v>
      </c>
      <c r="B11" s="11" t="s">
        <v>40</v>
      </c>
      <c r="C11" s="12">
        <v>45512</v>
      </c>
      <c r="D11" s="13" t="s">
        <v>29</v>
      </c>
      <c r="E11" s="14">
        <v>171</v>
      </c>
      <c r="F11" s="14">
        <v>171</v>
      </c>
      <c r="G11" s="14">
        <v>175</v>
      </c>
      <c r="H11" s="14"/>
      <c r="I11" s="14"/>
      <c r="J11" s="14"/>
      <c r="K11" s="15">
        <v>3</v>
      </c>
      <c r="L11" s="15">
        <v>517</v>
      </c>
      <c r="M11" s="16">
        <v>172.33333333333334</v>
      </c>
      <c r="N11" s="17">
        <v>2</v>
      </c>
      <c r="O11" s="18">
        <v>174.33333333333334</v>
      </c>
    </row>
    <row r="12" spans="1:17" x14ac:dyDescent="0.25">
      <c r="A12" s="10" t="s">
        <v>41</v>
      </c>
      <c r="B12" s="11" t="s">
        <v>40</v>
      </c>
      <c r="C12" s="12">
        <v>45514</v>
      </c>
      <c r="D12" s="13" t="s">
        <v>29</v>
      </c>
      <c r="E12" s="14">
        <v>177</v>
      </c>
      <c r="F12" s="14">
        <v>190</v>
      </c>
      <c r="G12" s="14">
        <v>181</v>
      </c>
      <c r="H12" s="14">
        <v>170</v>
      </c>
      <c r="I12" s="14"/>
      <c r="J12" s="14"/>
      <c r="K12" s="15">
        <v>4</v>
      </c>
      <c r="L12" s="15">
        <v>718</v>
      </c>
      <c r="M12" s="16">
        <v>179.5</v>
      </c>
      <c r="N12" s="17">
        <v>4</v>
      </c>
      <c r="O12" s="18">
        <v>183.5</v>
      </c>
    </row>
    <row r="13" spans="1:17" x14ac:dyDescent="0.25">
      <c r="A13" s="10" t="s">
        <v>41</v>
      </c>
      <c r="B13" s="11" t="s">
        <v>40</v>
      </c>
      <c r="C13" s="12">
        <v>45528</v>
      </c>
      <c r="D13" s="13" t="s">
        <v>29</v>
      </c>
      <c r="E13" s="14">
        <v>173</v>
      </c>
      <c r="F13" s="14">
        <v>177</v>
      </c>
      <c r="G13" s="14">
        <v>181</v>
      </c>
      <c r="H13" s="14">
        <v>180</v>
      </c>
      <c r="I13" s="14"/>
      <c r="J13" s="14"/>
      <c r="K13" s="15">
        <v>4</v>
      </c>
      <c r="L13" s="15">
        <v>711</v>
      </c>
      <c r="M13" s="16">
        <v>177.75</v>
      </c>
      <c r="N13" s="17">
        <v>2</v>
      </c>
      <c r="O13" s="18">
        <v>179.75</v>
      </c>
    </row>
    <row r="15" spans="1:17" x14ac:dyDescent="0.25">
      <c r="K15" s="8">
        <f>SUM(K2:K14)</f>
        <v>42</v>
      </c>
      <c r="L15" s="8">
        <f>SUM(L2:L14)</f>
        <v>7368.0020000000004</v>
      </c>
      <c r="M15" s="7">
        <f>SUM(L15/K15)</f>
        <v>175.42861904761907</v>
      </c>
      <c r="N15" s="8">
        <f>SUM(N2:N14)</f>
        <v>32</v>
      </c>
      <c r="O15" s="9">
        <f>SUM(M15+N15)</f>
        <v>207.42861904761907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5_1"/>
    <protectedRange algorithmName="SHA-512" hashValue="ON39YdpmFHfN9f47KpiRvqrKx0V9+erV1CNkpWzYhW/Qyc6aT8rEyCrvauWSYGZK2ia3o7vd3akF07acHAFpOA==" saltValue="yVW9XmDwTqEnmpSGai0KYg==" spinCount="100000" sqref="D2" name="Range1_1_3_2"/>
  </protectedRanges>
  <hyperlinks>
    <hyperlink ref="Q1" location="'Texas 2024'!A1" display="Back to Ranking" xr:uid="{F3ACDCF6-7556-4466-9BDE-FE523E4CB34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D670C0-DF60-4558-90E7-8716339686B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7BE24-23C5-41DE-B16C-8F177053A090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116</v>
      </c>
      <c r="C2" s="12">
        <v>45585</v>
      </c>
      <c r="D2" s="13" t="s">
        <v>29</v>
      </c>
      <c r="E2" s="14">
        <v>180</v>
      </c>
      <c r="F2" s="14">
        <v>180</v>
      </c>
      <c r="G2" s="14">
        <v>188</v>
      </c>
      <c r="H2" s="14">
        <v>192</v>
      </c>
      <c r="I2" s="14">
        <v>191</v>
      </c>
      <c r="J2" s="14">
        <v>190</v>
      </c>
      <c r="K2" s="15">
        <v>6</v>
      </c>
      <c r="L2" s="15">
        <v>1121</v>
      </c>
      <c r="M2" s="16">
        <v>186.83333333333334</v>
      </c>
      <c r="N2" s="17">
        <v>8</v>
      </c>
      <c r="O2" s="18">
        <v>194.83333333333334</v>
      </c>
    </row>
    <row r="4" spans="1:17" x14ac:dyDescent="0.25">
      <c r="K4" s="8">
        <f>SUM(K2:K3)</f>
        <v>6</v>
      </c>
      <c r="L4" s="8">
        <f>SUM(L2:L3)</f>
        <v>1121</v>
      </c>
      <c r="M4" s="7">
        <f>SUM(L4/K4)</f>
        <v>186.83333333333334</v>
      </c>
      <c r="N4" s="8">
        <f>SUM(N2:N3)</f>
        <v>8</v>
      </c>
      <c r="O4" s="9">
        <f>SUM(M4+N4)</f>
        <v>194.83333333333334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Texas 2024'!A1" display="Back to Ranking" xr:uid="{439A4B54-7BEB-49E0-A4A0-713F9020914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CF8CD6-7B8F-4DF9-B780-132892224A3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8324D-0BCA-4672-9B32-47C1A9C45E40}">
  <dimension ref="A1:Q11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37</v>
      </c>
      <c r="B2" s="11" t="s">
        <v>98</v>
      </c>
      <c r="C2" s="12">
        <v>45346</v>
      </c>
      <c r="D2" s="13" t="s">
        <v>29</v>
      </c>
      <c r="E2" s="14">
        <v>185</v>
      </c>
      <c r="F2" s="14">
        <v>175</v>
      </c>
      <c r="G2" s="14">
        <v>186</v>
      </c>
      <c r="H2" s="14">
        <v>179</v>
      </c>
      <c r="I2" s="14"/>
      <c r="J2" s="14"/>
      <c r="K2" s="15">
        <v>4</v>
      </c>
      <c r="L2" s="15">
        <v>725</v>
      </c>
      <c r="M2" s="16">
        <v>181.25</v>
      </c>
      <c r="N2" s="17">
        <v>9</v>
      </c>
      <c r="O2" s="18">
        <v>190.25</v>
      </c>
    </row>
    <row r="3" spans="1:17" x14ac:dyDescent="0.25">
      <c r="A3" s="10" t="s">
        <v>41</v>
      </c>
      <c r="B3" s="11" t="s">
        <v>98</v>
      </c>
      <c r="C3" s="12">
        <v>45409</v>
      </c>
      <c r="D3" s="13" t="s">
        <v>29</v>
      </c>
      <c r="E3" s="14">
        <v>171</v>
      </c>
      <c r="F3" s="14">
        <v>162</v>
      </c>
      <c r="G3" s="14">
        <v>173</v>
      </c>
      <c r="H3" s="14">
        <v>172</v>
      </c>
      <c r="I3" s="14"/>
      <c r="J3" s="14"/>
      <c r="K3" s="15">
        <v>4</v>
      </c>
      <c r="L3" s="15">
        <v>678</v>
      </c>
      <c r="M3" s="16">
        <v>169.5</v>
      </c>
      <c r="N3" s="17">
        <v>7</v>
      </c>
      <c r="O3" s="18">
        <v>176.5</v>
      </c>
    </row>
    <row r="4" spans="1:17" x14ac:dyDescent="0.25">
      <c r="A4" s="10" t="s">
        <v>41</v>
      </c>
      <c r="B4" s="11" t="s">
        <v>98</v>
      </c>
      <c r="C4" s="12">
        <v>45437</v>
      </c>
      <c r="D4" s="13" t="s">
        <v>29</v>
      </c>
      <c r="E4" s="14">
        <v>181.00200000000001</v>
      </c>
      <c r="F4" s="14">
        <v>186</v>
      </c>
      <c r="G4" s="14">
        <v>182</v>
      </c>
      <c r="H4" s="14">
        <v>171</v>
      </c>
      <c r="I4" s="14"/>
      <c r="J4" s="14"/>
      <c r="K4" s="15">
        <v>4</v>
      </c>
      <c r="L4" s="15">
        <v>720.00199999999995</v>
      </c>
      <c r="M4" s="16">
        <v>180.00049999999999</v>
      </c>
      <c r="N4" s="17">
        <v>4</v>
      </c>
      <c r="O4" s="18">
        <v>184.00049999999999</v>
      </c>
    </row>
    <row r="5" spans="1:17" x14ac:dyDescent="0.25">
      <c r="A5" s="10" t="s">
        <v>41</v>
      </c>
      <c r="B5" s="11" t="s">
        <v>50</v>
      </c>
      <c r="C5" s="12">
        <v>45465</v>
      </c>
      <c r="D5" s="13" t="s">
        <v>29</v>
      </c>
      <c r="E5" s="14">
        <v>182</v>
      </c>
      <c r="F5" s="14">
        <v>183</v>
      </c>
      <c r="G5" s="14">
        <v>182.001</v>
      </c>
      <c r="H5" s="14">
        <v>173.00200000000001</v>
      </c>
      <c r="I5" s="14"/>
      <c r="J5" s="14"/>
      <c r="K5" s="15">
        <v>4</v>
      </c>
      <c r="L5" s="15">
        <v>720.00299999999993</v>
      </c>
      <c r="M5" s="16">
        <v>180.00074999999998</v>
      </c>
      <c r="N5" s="17">
        <v>3</v>
      </c>
      <c r="O5" s="18">
        <v>183.00074999999998</v>
      </c>
    </row>
    <row r="6" spans="1:17" x14ac:dyDescent="0.25">
      <c r="A6" s="10" t="s">
        <v>41</v>
      </c>
      <c r="B6" s="11" t="s">
        <v>98</v>
      </c>
      <c r="C6" s="12">
        <v>45500</v>
      </c>
      <c r="D6" s="13" t="s">
        <v>29</v>
      </c>
      <c r="E6" s="14">
        <v>173</v>
      </c>
      <c r="F6" s="14">
        <v>180</v>
      </c>
      <c r="G6" s="14">
        <v>180</v>
      </c>
      <c r="H6" s="14">
        <v>180</v>
      </c>
      <c r="I6" s="14"/>
      <c r="J6" s="14"/>
      <c r="K6" s="15">
        <v>4</v>
      </c>
      <c r="L6" s="15">
        <v>713</v>
      </c>
      <c r="M6" s="16">
        <v>178.25</v>
      </c>
      <c r="N6" s="17">
        <v>2</v>
      </c>
      <c r="O6" s="18">
        <v>180.25</v>
      </c>
    </row>
    <row r="7" spans="1:17" x14ac:dyDescent="0.25">
      <c r="A7" s="10" t="s">
        <v>41</v>
      </c>
      <c r="B7" s="11" t="s">
        <v>98</v>
      </c>
      <c r="C7" s="12">
        <v>45528</v>
      </c>
      <c r="D7" s="13" t="s">
        <v>29</v>
      </c>
      <c r="E7" s="14">
        <v>177</v>
      </c>
      <c r="F7" s="14">
        <v>179</v>
      </c>
      <c r="G7" s="14">
        <v>179</v>
      </c>
      <c r="H7" s="14">
        <v>179</v>
      </c>
      <c r="I7" s="14"/>
      <c r="J7" s="14"/>
      <c r="K7" s="15">
        <v>4</v>
      </c>
      <c r="L7" s="15">
        <v>714</v>
      </c>
      <c r="M7" s="16">
        <v>178.5</v>
      </c>
      <c r="N7" s="17">
        <v>2</v>
      </c>
      <c r="O7" s="18">
        <v>180.5</v>
      </c>
    </row>
    <row r="8" spans="1:17" x14ac:dyDescent="0.25">
      <c r="A8" s="10" t="s">
        <v>41</v>
      </c>
      <c r="B8" s="11" t="s">
        <v>98</v>
      </c>
      <c r="C8" s="12">
        <v>45563</v>
      </c>
      <c r="D8" s="13" t="s">
        <v>29</v>
      </c>
      <c r="E8" s="14">
        <v>183</v>
      </c>
      <c r="F8" s="32">
        <v>194</v>
      </c>
      <c r="G8" s="14">
        <v>191</v>
      </c>
      <c r="H8" s="14">
        <v>190</v>
      </c>
      <c r="I8" s="14"/>
      <c r="J8" s="14"/>
      <c r="K8" s="15">
        <v>4</v>
      </c>
      <c r="L8" s="15">
        <v>758</v>
      </c>
      <c r="M8" s="16">
        <v>189.5</v>
      </c>
      <c r="N8" s="17">
        <v>9</v>
      </c>
      <c r="O8" s="18">
        <v>198.5</v>
      </c>
    </row>
    <row r="9" spans="1:17" x14ac:dyDescent="0.25">
      <c r="A9" s="10" t="s">
        <v>41</v>
      </c>
      <c r="B9" s="11" t="s">
        <v>98</v>
      </c>
      <c r="C9" s="12">
        <v>45591</v>
      </c>
      <c r="D9" s="13" t="s">
        <v>29</v>
      </c>
      <c r="E9" s="14">
        <v>189</v>
      </c>
      <c r="F9" s="14">
        <v>186</v>
      </c>
      <c r="G9" s="14">
        <v>140</v>
      </c>
      <c r="H9" s="14">
        <v>181</v>
      </c>
      <c r="I9" s="14"/>
      <c r="J9" s="14"/>
      <c r="K9" s="15">
        <v>4</v>
      </c>
      <c r="L9" s="15">
        <v>696</v>
      </c>
      <c r="M9" s="16">
        <v>174</v>
      </c>
      <c r="N9" s="17">
        <v>6</v>
      </c>
      <c r="O9" s="18">
        <v>180</v>
      </c>
    </row>
    <row r="11" spans="1:17" x14ac:dyDescent="0.25">
      <c r="K11" s="8">
        <f>SUM(K2:K10)</f>
        <v>32</v>
      </c>
      <c r="L11" s="8">
        <f>SUM(L2:L10)</f>
        <v>5724.0050000000001</v>
      </c>
      <c r="M11" s="7">
        <f>SUM(L11/K11)</f>
        <v>178.87515625</v>
      </c>
      <c r="N11" s="8">
        <f>SUM(N2:N10)</f>
        <v>42</v>
      </c>
      <c r="O11" s="9">
        <f>SUM(M11+N11)</f>
        <v>220.87515625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C2" name="Range1_5_1"/>
    <protectedRange algorithmName="SHA-512" hashValue="ON39YdpmFHfN9f47KpiRvqrKx0V9+erV1CNkpWzYhW/Qyc6aT8rEyCrvauWSYGZK2ia3o7vd3akF07acHAFpOA==" saltValue="yVW9XmDwTqEnmpSGai0KYg==" spinCount="100000" sqref="D2" name="Range1_1_3_2"/>
  </protectedRanges>
  <hyperlinks>
    <hyperlink ref="Q1" location="'Texas 2024'!A1" display="Back to Ranking" xr:uid="{CA915E6D-4B79-4CE1-B1EF-FF889D9C1B0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95143F-64E1-4AE1-AF93-E14DC799314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58E05-FFD6-4895-95A6-EFE77AF02F2F}">
  <dimension ref="A1:Q11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74</v>
      </c>
      <c r="C2" s="12">
        <v>45361</v>
      </c>
      <c r="D2" s="13" t="s">
        <v>72</v>
      </c>
      <c r="E2" s="14">
        <v>186</v>
      </c>
      <c r="F2" s="14">
        <v>182</v>
      </c>
      <c r="G2" s="14">
        <v>187</v>
      </c>
      <c r="H2" s="14">
        <v>193</v>
      </c>
      <c r="I2" s="14"/>
      <c r="J2" s="14"/>
      <c r="K2" s="15">
        <v>4</v>
      </c>
      <c r="L2" s="15">
        <v>748</v>
      </c>
      <c r="M2" s="16">
        <v>187</v>
      </c>
      <c r="N2" s="17">
        <v>5</v>
      </c>
      <c r="O2" s="18">
        <v>192</v>
      </c>
    </row>
    <row r="3" spans="1:17" x14ac:dyDescent="0.25">
      <c r="A3" s="10" t="s">
        <v>22</v>
      </c>
      <c r="B3" s="11" t="s">
        <v>74</v>
      </c>
      <c r="C3" s="12">
        <v>45375</v>
      </c>
      <c r="D3" s="13" t="s">
        <v>72</v>
      </c>
      <c r="E3" s="14">
        <v>185</v>
      </c>
      <c r="F3" s="14">
        <v>189</v>
      </c>
      <c r="G3" s="14">
        <v>191</v>
      </c>
      <c r="H3" s="14">
        <v>190</v>
      </c>
      <c r="I3" s="14"/>
      <c r="J3" s="14"/>
      <c r="K3" s="15">
        <v>4</v>
      </c>
      <c r="L3" s="15">
        <v>755</v>
      </c>
      <c r="M3" s="16">
        <v>188.75</v>
      </c>
      <c r="N3" s="17">
        <v>4</v>
      </c>
      <c r="O3" s="18">
        <v>192.75</v>
      </c>
    </row>
    <row r="4" spans="1:17" x14ac:dyDescent="0.25">
      <c r="A4" s="10" t="s">
        <v>22</v>
      </c>
      <c r="B4" s="11" t="s">
        <v>74</v>
      </c>
      <c r="C4" s="12">
        <v>45452</v>
      </c>
      <c r="D4" s="13" t="s">
        <v>72</v>
      </c>
      <c r="E4" s="14">
        <v>188</v>
      </c>
      <c r="F4" s="14">
        <v>191</v>
      </c>
      <c r="G4" s="14">
        <v>185</v>
      </c>
      <c r="H4" s="14">
        <v>188</v>
      </c>
      <c r="I4" s="14"/>
      <c r="J4" s="14"/>
      <c r="K4" s="15">
        <v>4</v>
      </c>
      <c r="L4" s="15">
        <v>752</v>
      </c>
      <c r="M4" s="16">
        <v>188</v>
      </c>
      <c r="N4" s="17">
        <v>4</v>
      </c>
      <c r="O4" s="18">
        <v>192</v>
      </c>
    </row>
    <row r="5" spans="1:17" x14ac:dyDescent="0.25">
      <c r="A5" s="10" t="s">
        <v>22</v>
      </c>
      <c r="B5" s="11" t="s">
        <v>74</v>
      </c>
      <c r="C5" s="12">
        <v>45466</v>
      </c>
      <c r="D5" s="13" t="s">
        <v>72</v>
      </c>
      <c r="E5" s="14">
        <v>188</v>
      </c>
      <c r="F5" s="14">
        <v>186</v>
      </c>
      <c r="G5" s="14">
        <v>190</v>
      </c>
      <c r="H5" s="14">
        <v>191</v>
      </c>
      <c r="I5" s="14"/>
      <c r="J5" s="14"/>
      <c r="K5" s="15">
        <v>4</v>
      </c>
      <c r="L5" s="15">
        <v>755</v>
      </c>
      <c r="M5" s="16">
        <v>188.75</v>
      </c>
      <c r="N5" s="17">
        <v>5</v>
      </c>
      <c r="O5" s="18">
        <v>193.75</v>
      </c>
    </row>
    <row r="6" spans="1:17" x14ac:dyDescent="0.25">
      <c r="A6" s="10" t="s">
        <v>22</v>
      </c>
      <c r="B6" s="11" t="s">
        <v>74</v>
      </c>
      <c r="C6" s="12">
        <v>45487</v>
      </c>
      <c r="D6" s="13" t="s">
        <v>72</v>
      </c>
      <c r="E6" s="14">
        <v>192</v>
      </c>
      <c r="F6" s="14">
        <v>192</v>
      </c>
      <c r="G6" s="14">
        <v>192</v>
      </c>
      <c r="H6" s="14">
        <v>182</v>
      </c>
      <c r="I6" s="14"/>
      <c r="J6" s="14"/>
      <c r="K6" s="15">
        <v>4</v>
      </c>
      <c r="L6" s="15">
        <v>758</v>
      </c>
      <c r="M6" s="16">
        <v>189.5</v>
      </c>
      <c r="N6" s="17">
        <v>6</v>
      </c>
      <c r="O6" s="18">
        <v>195.5</v>
      </c>
    </row>
    <row r="7" spans="1:17" x14ac:dyDescent="0.25">
      <c r="A7" s="10" t="s">
        <v>22</v>
      </c>
      <c r="B7" s="11" t="s">
        <v>74</v>
      </c>
      <c r="C7" s="12">
        <v>45515</v>
      </c>
      <c r="D7" s="13" t="s">
        <v>72</v>
      </c>
      <c r="E7" s="14">
        <v>187</v>
      </c>
      <c r="F7" s="14">
        <v>191.001</v>
      </c>
      <c r="G7" s="14">
        <v>185</v>
      </c>
      <c r="H7" s="14">
        <v>185</v>
      </c>
      <c r="I7" s="14"/>
      <c r="J7" s="14"/>
      <c r="K7" s="15">
        <v>4</v>
      </c>
      <c r="L7" s="15">
        <v>748.00099999999998</v>
      </c>
      <c r="M7" s="16">
        <v>187.00024999999999</v>
      </c>
      <c r="N7" s="17">
        <v>3</v>
      </c>
      <c r="O7" s="18">
        <v>190.00024999999999</v>
      </c>
    </row>
    <row r="8" spans="1:17" x14ac:dyDescent="0.25">
      <c r="A8" s="10" t="s">
        <v>22</v>
      </c>
      <c r="B8" s="11" t="s">
        <v>74</v>
      </c>
      <c r="C8" s="12">
        <v>45550</v>
      </c>
      <c r="D8" s="13" t="s">
        <v>72</v>
      </c>
      <c r="E8" s="14">
        <v>183</v>
      </c>
      <c r="F8" s="14">
        <v>184</v>
      </c>
      <c r="G8" s="14">
        <v>183</v>
      </c>
      <c r="H8" s="14">
        <v>181</v>
      </c>
      <c r="I8" s="14"/>
      <c r="J8" s="14"/>
      <c r="K8" s="15">
        <v>4</v>
      </c>
      <c r="L8" s="15">
        <v>731</v>
      </c>
      <c r="M8" s="16">
        <v>182.75</v>
      </c>
      <c r="N8" s="17">
        <v>2</v>
      </c>
      <c r="O8" s="18">
        <v>184.75</v>
      </c>
    </row>
    <row r="9" spans="1:17" x14ac:dyDescent="0.25">
      <c r="A9" s="10" t="s">
        <v>22</v>
      </c>
      <c r="B9" s="11" t="s">
        <v>74</v>
      </c>
      <c r="C9" s="12">
        <v>45592</v>
      </c>
      <c r="D9" s="13" t="s">
        <v>72</v>
      </c>
      <c r="E9" s="14">
        <v>186</v>
      </c>
      <c r="F9" s="14">
        <v>186</v>
      </c>
      <c r="G9" s="14">
        <v>191</v>
      </c>
      <c r="H9" s="14">
        <v>185</v>
      </c>
      <c r="I9" s="14"/>
      <c r="J9" s="14"/>
      <c r="K9" s="15">
        <v>4</v>
      </c>
      <c r="L9" s="15">
        <v>748</v>
      </c>
      <c r="M9" s="16">
        <v>187</v>
      </c>
      <c r="N9" s="17">
        <v>2</v>
      </c>
      <c r="O9" s="18">
        <v>189</v>
      </c>
    </row>
    <row r="11" spans="1:17" x14ac:dyDescent="0.25">
      <c r="K11" s="8">
        <f>SUM(K2:K10)</f>
        <v>32</v>
      </c>
      <c r="L11" s="8">
        <f>SUM(L2:L10)</f>
        <v>5995.0010000000002</v>
      </c>
      <c r="M11" s="7">
        <f>SUM(L11/K11)</f>
        <v>187.34378125000001</v>
      </c>
      <c r="N11" s="8">
        <f>SUM(N2:N10)</f>
        <v>31</v>
      </c>
      <c r="O11" s="9">
        <f>SUM(M11+N11)</f>
        <v>218.34378125000001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2_1_1"/>
    <protectedRange algorithmName="SHA-512" hashValue="ON39YdpmFHfN9f47KpiRvqrKx0V9+erV1CNkpWzYhW/Qyc6aT8rEyCrvauWSYGZK2ia3o7vd3akF07acHAFpOA==" saltValue="yVW9XmDwTqEnmpSGai0KYg==" spinCount="100000" sqref="B3:C3 E3:J3" name="Range1_7"/>
    <protectedRange algorithmName="SHA-512" hashValue="ON39YdpmFHfN9f47KpiRvqrKx0V9+erV1CNkpWzYhW/Qyc6aT8rEyCrvauWSYGZK2ia3o7vd3akF07acHAFpOA==" saltValue="yVW9XmDwTqEnmpSGai0KYg==" spinCount="100000" sqref="D3" name="Range1_1_5"/>
  </protectedRanges>
  <hyperlinks>
    <hyperlink ref="Q1" location="'Texas 2024'!A1" display="Back to Ranking" xr:uid="{5ACB0178-1A1D-4D91-B14C-1B5C232F951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B4B01B-7D65-4EAA-9864-C732FAAA425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EE670-9ACD-47AA-BA9D-4E060A70E713}">
  <sheetPr codeName="Sheet9"/>
  <dimension ref="A1:Q2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25</v>
      </c>
      <c r="B2" s="11" t="s">
        <v>28</v>
      </c>
      <c r="C2" s="12">
        <v>45332</v>
      </c>
      <c r="D2" s="13" t="s">
        <v>29</v>
      </c>
      <c r="E2" s="14">
        <v>182</v>
      </c>
      <c r="F2" s="14">
        <v>186</v>
      </c>
      <c r="G2" s="14">
        <v>184</v>
      </c>
      <c r="H2" s="14">
        <v>189.001</v>
      </c>
      <c r="I2" s="14"/>
      <c r="J2" s="14"/>
      <c r="K2" s="15">
        <v>4</v>
      </c>
      <c r="L2" s="15">
        <v>741.00099999999998</v>
      </c>
      <c r="M2" s="16">
        <v>185.25024999999999</v>
      </c>
      <c r="N2" s="17">
        <v>3</v>
      </c>
      <c r="O2" s="18">
        <v>188.25024999999999</v>
      </c>
    </row>
    <row r="3" spans="1:17" x14ac:dyDescent="0.25">
      <c r="A3" s="10" t="s">
        <v>44</v>
      </c>
      <c r="B3" s="11" t="s">
        <v>28</v>
      </c>
      <c r="C3" s="12">
        <v>45346</v>
      </c>
      <c r="D3" s="13" t="s">
        <v>29</v>
      </c>
      <c r="E3" s="14">
        <v>174</v>
      </c>
      <c r="F3" s="14">
        <v>160</v>
      </c>
      <c r="G3" s="14">
        <v>179</v>
      </c>
      <c r="H3" s="14">
        <v>188</v>
      </c>
      <c r="I3" s="14"/>
      <c r="J3" s="14"/>
      <c r="K3" s="15">
        <v>4</v>
      </c>
      <c r="L3" s="15">
        <v>701</v>
      </c>
      <c r="M3" s="16">
        <v>175.25</v>
      </c>
      <c r="N3" s="17">
        <v>6</v>
      </c>
      <c r="O3" s="18">
        <v>181.25</v>
      </c>
    </row>
    <row r="4" spans="1:17" x14ac:dyDescent="0.25">
      <c r="A4" s="10" t="s">
        <v>44</v>
      </c>
      <c r="B4" s="11" t="s">
        <v>28</v>
      </c>
      <c r="C4" s="12">
        <v>45374</v>
      </c>
      <c r="D4" s="13" t="s">
        <v>29</v>
      </c>
      <c r="E4" s="14">
        <v>187</v>
      </c>
      <c r="F4" s="14">
        <v>186</v>
      </c>
      <c r="G4" s="14">
        <v>181</v>
      </c>
      <c r="H4" s="14">
        <v>184</v>
      </c>
      <c r="I4" s="14"/>
      <c r="J4" s="14"/>
      <c r="K4" s="15">
        <v>4</v>
      </c>
      <c r="L4" s="15">
        <v>738</v>
      </c>
      <c r="M4" s="16">
        <v>184.5</v>
      </c>
      <c r="N4" s="17">
        <v>2</v>
      </c>
      <c r="O4" s="18">
        <v>186.5</v>
      </c>
    </row>
    <row r="5" spans="1:17" x14ac:dyDescent="0.25">
      <c r="A5" s="10" t="s">
        <v>44</v>
      </c>
      <c r="B5" s="11" t="s">
        <v>28</v>
      </c>
      <c r="C5" s="12">
        <v>45395</v>
      </c>
      <c r="D5" s="13" t="s">
        <v>29</v>
      </c>
      <c r="E5" s="14">
        <v>184</v>
      </c>
      <c r="F5" s="14">
        <v>183</v>
      </c>
      <c r="G5" s="14">
        <v>179</v>
      </c>
      <c r="H5" s="14">
        <v>185</v>
      </c>
      <c r="I5" s="14"/>
      <c r="J5" s="14"/>
      <c r="K5" s="15">
        <v>4</v>
      </c>
      <c r="L5" s="15">
        <v>731</v>
      </c>
      <c r="M5" s="16">
        <v>182.75</v>
      </c>
      <c r="N5" s="17">
        <v>11</v>
      </c>
      <c r="O5" s="18">
        <v>193.75</v>
      </c>
    </row>
    <row r="6" spans="1:17" x14ac:dyDescent="0.25">
      <c r="A6" s="10" t="s">
        <v>44</v>
      </c>
      <c r="B6" s="11" t="s">
        <v>28</v>
      </c>
      <c r="C6" s="12">
        <v>45409</v>
      </c>
      <c r="D6" s="13" t="s">
        <v>29</v>
      </c>
      <c r="E6" s="14">
        <v>180.001</v>
      </c>
      <c r="F6" s="14">
        <v>178</v>
      </c>
      <c r="G6" s="14">
        <v>176</v>
      </c>
      <c r="H6" s="14">
        <v>164</v>
      </c>
      <c r="I6" s="14"/>
      <c r="J6" s="14"/>
      <c r="K6" s="15">
        <v>4</v>
      </c>
      <c r="L6" s="15">
        <v>698.00099999999998</v>
      </c>
      <c r="M6" s="16">
        <v>174.50024999999999</v>
      </c>
      <c r="N6" s="17">
        <v>6</v>
      </c>
      <c r="O6" s="18">
        <v>180.50024999999999</v>
      </c>
    </row>
    <row r="7" spans="1:17" x14ac:dyDescent="0.25">
      <c r="A7" s="10" t="s">
        <v>44</v>
      </c>
      <c r="B7" s="11" t="s">
        <v>28</v>
      </c>
      <c r="C7" s="12">
        <v>45423</v>
      </c>
      <c r="D7" s="13" t="s">
        <v>29</v>
      </c>
      <c r="E7" s="14">
        <v>185</v>
      </c>
      <c r="F7" s="14">
        <v>187</v>
      </c>
      <c r="G7" s="14">
        <v>195</v>
      </c>
      <c r="H7" s="14">
        <v>187</v>
      </c>
      <c r="I7" s="14"/>
      <c r="J7" s="14"/>
      <c r="K7" s="15">
        <v>4</v>
      </c>
      <c r="L7" s="15">
        <v>754</v>
      </c>
      <c r="M7" s="16">
        <v>188.5</v>
      </c>
      <c r="N7" s="17">
        <v>6</v>
      </c>
      <c r="O7" s="18">
        <v>194.5</v>
      </c>
    </row>
    <row r="8" spans="1:17" x14ac:dyDescent="0.25">
      <c r="A8" s="10" t="s">
        <v>44</v>
      </c>
      <c r="B8" s="11" t="s">
        <v>28</v>
      </c>
      <c r="C8" s="12">
        <v>45514</v>
      </c>
      <c r="D8" s="13" t="s">
        <v>29</v>
      </c>
      <c r="E8" s="14">
        <v>186</v>
      </c>
      <c r="F8" s="14">
        <v>189</v>
      </c>
      <c r="G8" s="14">
        <v>186</v>
      </c>
      <c r="H8" s="14">
        <v>186</v>
      </c>
      <c r="I8" s="14"/>
      <c r="J8" s="14"/>
      <c r="K8" s="15">
        <v>4</v>
      </c>
      <c r="L8" s="15">
        <v>747</v>
      </c>
      <c r="M8" s="16">
        <v>186.75</v>
      </c>
      <c r="N8" s="17">
        <v>3</v>
      </c>
      <c r="O8" s="18">
        <v>189.75</v>
      </c>
    </row>
    <row r="10" spans="1:17" x14ac:dyDescent="0.25">
      <c r="K10" s="8">
        <f>SUM(K2:K9)</f>
        <v>28</v>
      </c>
      <c r="L10" s="8">
        <f>SUM(L2:L9)</f>
        <v>5110.0020000000004</v>
      </c>
      <c r="M10" s="7">
        <f>SUM(L10/K10)</f>
        <v>182.50007142857143</v>
      </c>
      <c r="N10" s="8">
        <f>SUM(N2:N9)</f>
        <v>37</v>
      </c>
      <c r="O10" s="9">
        <f>SUM(M10+N10)</f>
        <v>219.50007142857143</v>
      </c>
    </row>
    <row r="13" spans="1:17" ht="30" x14ac:dyDescent="0.25">
      <c r="A13" s="1" t="s">
        <v>1</v>
      </c>
      <c r="B13" s="2" t="s">
        <v>2</v>
      </c>
      <c r="C13" s="2" t="s">
        <v>3</v>
      </c>
      <c r="D13" s="3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3" t="s">
        <v>12</v>
      </c>
      <c r="M13" s="5" t="s">
        <v>13</v>
      </c>
      <c r="N13" s="2" t="s">
        <v>14</v>
      </c>
      <c r="O13" s="6" t="s">
        <v>15</v>
      </c>
    </row>
    <row r="14" spans="1:17" x14ac:dyDescent="0.25">
      <c r="A14" s="10" t="s">
        <v>22</v>
      </c>
      <c r="B14" s="11" t="s">
        <v>28</v>
      </c>
      <c r="C14" s="12">
        <v>45451</v>
      </c>
      <c r="D14" s="13" t="s">
        <v>29</v>
      </c>
      <c r="E14" s="14">
        <v>183</v>
      </c>
      <c r="F14" s="14">
        <v>193</v>
      </c>
      <c r="G14" s="14">
        <v>188</v>
      </c>
      <c r="H14" s="14">
        <v>185</v>
      </c>
      <c r="I14" s="14"/>
      <c r="J14" s="14"/>
      <c r="K14" s="15">
        <v>4</v>
      </c>
      <c r="L14" s="15">
        <v>749</v>
      </c>
      <c r="M14" s="16">
        <v>187.25</v>
      </c>
      <c r="N14" s="17">
        <v>4</v>
      </c>
      <c r="O14" s="18">
        <v>191.25</v>
      </c>
    </row>
    <row r="15" spans="1:17" x14ac:dyDescent="0.25">
      <c r="A15" s="10" t="s">
        <v>22</v>
      </c>
      <c r="B15" s="11" t="s">
        <v>28</v>
      </c>
      <c r="C15" s="12">
        <v>45465</v>
      </c>
      <c r="D15" s="13" t="s">
        <v>29</v>
      </c>
      <c r="E15" s="14">
        <v>186</v>
      </c>
      <c r="F15" s="14">
        <v>189</v>
      </c>
      <c r="G15" s="14">
        <v>192</v>
      </c>
      <c r="H15" s="14">
        <v>179</v>
      </c>
      <c r="I15" s="14"/>
      <c r="J15" s="14"/>
      <c r="K15" s="15">
        <v>4</v>
      </c>
      <c r="L15" s="15">
        <v>746</v>
      </c>
      <c r="M15" s="16">
        <v>186.5</v>
      </c>
      <c r="N15" s="17">
        <v>7</v>
      </c>
      <c r="O15" s="18">
        <v>193.5</v>
      </c>
    </row>
    <row r="16" spans="1:17" x14ac:dyDescent="0.25">
      <c r="A16" s="10" t="s">
        <v>22</v>
      </c>
      <c r="B16" s="11" t="s">
        <v>28</v>
      </c>
      <c r="C16" s="12">
        <v>45472</v>
      </c>
      <c r="D16" s="13" t="s">
        <v>29</v>
      </c>
      <c r="E16" s="14">
        <v>188.001</v>
      </c>
      <c r="F16" s="14">
        <v>190</v>
      </c>
      <c r="G16" s="14">
        <v>181</v>
      </c>
      <c r="H16" s="14">
        <v>190</v>
      </c>
      <c r="I16" s="14">
        <v>184</v>
      </c>
      <c r="J16" s="14">
        <v>187</v>
      </c>
      <c r="K16" s="15">
        <v>6</v>
      </c>
      <c r="L16" s="15">
        <v>1120.001</v>
      </c>
      <c r="M16" s="16">
        <v>186.66683333333333</v>
      </c>
      <c r="N16" s="17">
        <v>12</v>
      </c>
      <c r="O16" s="18">
        <v>198.66683333333333</v>
      </c>
    </row>
    <row r="17" spans="1:15" x14ac:dyDescent="0.25">
      <c r="A17" s="10" t="s">
        <v>22</v>
      </c>
      <c r="B17" s="11" t="s">
        <v>28</v>
      </c>
      <c r="C17" s="12">
        <v>45486</v>
      </c>
      <c r="D17" s="13" t="s">
        <v>29</v>
      </c>
      <c r="E17" s="14">
        <v>187</v>
      </c>
      <c r="F17" s="14">
        <v>190</v>
      </c>
      <c r="G17" s="14">
        <v>195</v>
      </c>
      <c r="H17" s="14">
        <v>195</v>
      </c>
      <c r="I17" s="14"/>
      <c r="J17" s="14"/>
      <c r="K17" s="15">
        <v>4</v>
      </c>
      <c r="L17" s="15">
        <v>767</v>
      </c>
      <c r="M17" s="16">
        <v>191.75</v>
      </c>
      <c r="N17" s="17">
        <v>6</v>
      </c>
      <c r="O17" s="18">
        <v>197.75</v>
      </c>
    </row>
    <row r="18" spans="1:15" x14ac:dyDescent="0.25">
      <c r="A18" s="10" t="s">
        <v>22</v>
      </c>
      <c r="B18" s="11" t="s">
        <v>28</v>
      </c>
      <c r="C18" s="12">
        <v>45500</v>
      </c>
      <c r="D18" s="13" t="s">
        <v>29</v>
      </c>
      <c r="E18" s="14">
        <v>191</v>
      </c>
      <c r="F18" s="14">
        <v>192</v>
      </c>
      <c r="G18" s="14">
        <v>196</v>
      </c>
      <c r="H18" s="14">
        <v>193</v>
      </c>
      <c r="I18" s="14"/>
      <c r="J18" s="14"/>
      <c r="K18" s="15">
        <v>4</v>
      </c>
      <c r="L18" s="15">
        <v>772</v>
      </c>
      <c r="M18" s="16">
        <v>193</v>
      </c>
      <c r="N18" s="17">
        <v>13</v>
      </c>
      <c r="O18" s="18">
        <v>206</v>
      </c>
    </row>
    <row r="19" spans="1:15" x14ac:dyDescent="0.25">
      <c r="A19" s="10" t="s">
        <v>22</v>
      </c>
      <c r="B19" s="11" t="s">
        <v>28</v>
      </c>
      <c r="C19" s="12">
        <v>45528</v>
      </c>
      <c r="D19" s="13" t="s">
        <v>29</v>
      </c>
      <c r="E19" s="14">
        <v>190</v>
      </c>
      <c r="F19" s="14">
        <v>184</v>
      </c>
      <c r="G19" s="14">
        <v>194</v>
      </c>
      <c r="H19" s="14">
        <v>192</v>
      </c>
      <c r="I19" s="14"/>
      <c r="J19" s="14"/>
      <c r="K19" s="15">
        <v>4</v>
      </c>
      <c r="L19" s="15">
        <v>760</v>
      </c>
      <c r="M19" s="16">
        <v>190</v>
      </c>
      <c r="N19" s="17">
        <v>8</v>
      </c>
      <c r="O19" s="18">
        <v>198</v>
      </c>
    </row>
    <row r="20" spans="1:15" x14ac:dyDescent="0.25">
      <c r="A20" s="10" t="s">
        <v>22</v>
      </c>
      <c r="B20" s="11" t="s">
        <v>28</v>
      </c>
      <c r="C20" s="12">
        <v>45549</v>
      </c>
      <c r="D20" s="13" t="s">
        <v>29</v>
      </c>
      <c r="E20" s="14">
        <v>194</v>
      </c>
      <c r="F20" s="14">
        <v>194</v>
      </c>
      <c r="G20" s="14">
        <v>191</v>
      </c>
      <c r="H20" s="14">
        <v>187</v>
      </c>
      <c r="I20" s="14"/>
      <c r="J20" s="14"/>
      <c r="K20" s="15">
        <v>4</v>
      </c>
      <c r="L20" s="15">
        <v>766</v>
      </c>
      <c r="M20" s="16">
        <v>191.5</v>
      </c>
      <c r="N20" s="17">
        <v>11</v>
      </c>
      <c r="O20" s="18">
        <v>202.5</v>
      </c>
    </row>
    <row r="21" spans="1:15" x14ac:dyDescent="0.25">
      <c r="A21" s="10" t="s">
        <v>22</v>
      </c>
      <c r="B21" s="11" t="s">
        <v>28</v>
      </c>
      <c r="C21" s="12">
        <v>45577</v>
      </c>
      <c r="D21" s="13" t="s">
        <v>29</v>
      </c>
      <c r="E21" s="14">
        <v>187</v>
      </c>
      <c r="F21" s="14">
        <v>186</v>
      </c>
      <c r="G21" s="14">
        <v>186</v>
      </c>
      <c r="H21" s="14">
        <v>189</v>
      </c>
      <c r="I21" s="14"/>
      <c r="J21" s="14"/>
      <c r="K21" s="15">
        <v>4</v>
      </c>
      <c r="L21" s="15">
        <v>748</v>
      </c>
      <c r="M21" s="16">
        <v>187</v>
      </c>
      <c r="N21" s="17">
        <v>2</v>
      </c>
      <c r="O21" s="18">
        <v>189</v>
      </c>
    </row>
    <row r="22" spans="1:15" x14ac:dyDescent="0.25">
      <c r="A22" s="10" t="s">
        <v>22</v>
      </c>
      <c r="B22" s="11" t="s">
        <v>28</v>
      </c>
      <c r="C22" s="12">
        <v>45591</v>
      </c>
      <c r="D22" s="13" t="s">
        <v>29</v>
      </c>
      <c r="E22" s="14">
        <v>192</v>
      </c>
      <c r="F22" s="14">
        <v>191</v>
      </c>
      <c r="G22" s="14">
        <v>194</v>
      </c>
      <c r="H22" s="14">
        <v>194</v>
      </c>
      <c r="I22" s="14"/>
      <c r="J22" s="14"/>
      <c r="K22" s="15">
        <v>4</v>
      </c>
      <c r="L22" s="15">
        <v>771</v>
      </c>
      <c r="M22" s="16">
        <v>192.75</v>
      </c>
      <c r="N22" s="17">
        <v>13</v>
      </c>
      <c r="O22" s="18">
        <v>205.75</v>
      </c>
    </row>
    <row r="23" spans="1:15" x14ac:dyDescent="0.25">
      <c r="A23" s="10" t="s">
        <v>22</v>
      </c>
      <c r="B23" s="11" t="s">
        <v>28</v>
      </c>
      <c r="C23" s="12">
        <v>45605</v>
      </c>
      <c r="D23" s="13" t="s">
        <v>29</v>
      </c>
      <c r="E23" s="14">
        <v>194</v>
      </c>
      <c r="F23" s="14">
        <v>190</v>
      </c>
      <c r="G23" s="14">
        <v>189.001</v>
      </c>
      <c r="H23" s="14">
        <v>186</v>
      </c>
      <c r="I23" s="14">
        <v>187</v>
      </c>
      <c r="J23" s="14">
        <v>189</v>
      </c>
      <c r="K23" s="15">
        <v>6</v>
      </c>
      <c r="L23" s="15">
        <v>1135.001</v>
      </c>
      <c r="M23" s="16">
        <v>189.16683333333333</v>
      </c>
      <c r="N23" s="17">
        <v>8</v>
      </c>
      <c r="O23" s="18">
        <v>197.16683333333333</v>
      </c>
    </row>
    <row r="25" spans="1:15" x14ac:dyDescent="0.25">
      <c r="K25" s="8">
        <f>SUM(K14:K24)</f>
        <v>44</v>
      </c>
      <c r="L25" s="8">
        <f>SUM(L14:L24)</f>
        <v>8334.0020000000004</v>
      </c>
      <c r="M25" s="7">
        <f>SUM(L25/K25)</f>
        <v>189.40913636363638</v>
      </c>
      <c r="N25" s="8">
        <f>SUM(N14:N24)</f>
        <v>84</v>
      </c>
      <c r="O25" s="9">
        <f>SUM(M25+N25)</f>
        <v>273.40913636363638</v>
      </c>
    </row>
  </sheetData>
  <protectedRanges>
    <protectedRange algorithmName="SHA-512" hashValue="ON39YdpmFHfN9f47KpiRvqrKx0V9+erV1CNkpWzYhW/Qyc6aT8rEyCrvauWSYGZK2ia3o7vd3akF07acHAFpOA==" saltValue="yVW9XmDwTqEnmpSGai0KYg==" spinCount="100000" sqref="B1 B13" name="Range1_2"/>
    <protectedRange algorithmName="SHA-512" hashValue="ON39YdpmFHfN9f47KpiRvqrKx0V9+erV1CNkpWzYhW/Qyc6aT8rEyCrvauWSYGZK2ia3o7vd3akF07acHAFpOA==" saltValue="yVW9XmDwTqEnmpSGai0KYg==" spinCount="100000" sqref="A2:B3 H2:I3" name="Range1_4"/>
    <protectedRange algorithmName="SHA-512" hashValue="ON39YdpmFHfN9f47KpiRvqrKx0V9+erV1CNkpWzYhW/Qyc6aT8rEyCrvauWSYGZK2ia3o7vd3akF07acHAFpOA==" saltValue="yVW9XmDwTqEnmpSGai0KYg==" spinCount="100000" sqref="C2:C3" name="Range1_1_3_2"/>
    <protectedRange algorithmName="SHA-512" hashValue="ON39YdpmFHfN9f47KpiRvqrKx0V9+erV1CNkpWzYhW/Qyc6aT8rEyCrvauWSYGZK2ia3o7vd3akF07acHAFpOA==" saltValue="yVW9XmDwTqEnmpSGai0KYg==" spinCount="100000" sqref="D2:G3" name="Range1_3_2"/>
  </protectedRanges>
  <hyperlinks>
    <hyperlink ref="Q1" location="'Texas 2024'!A1" display="Back to Ranking" xr:uid="{0D612E7D-F0D6-48BE-83C8-8F009DC90E2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5A2C3A-7F12-481D-BCEE-642120666BD8}">
          <x14:formula1>
            <xm:f>'C:\Users\abra2\Desktop\ABRA Files and More\AUTO BENCH REST ASSOCIATION FILE\ABRA 2019\Georgia\[Georgia Results 01 19 20.xlsm]DATA SHEET'!#REF!</xm:f>
          </x14:formula1>
          <xm:sqref>B1 B13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270D6-3BD9-430C-8E2C-A12F7EF01D91}">
  <sheetPr codeName="Sheet10"/>
  <dimension ref="A1:Q2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25</v>
      </c>
      <c r="B2" s="11" t="s">
        <v>26</v>
      </c>
      <c r="C2" s="12">
        <v>45332</v>
      </c>
      <c r="D2" s="13" t="s">
        <v>29</v>
      </c>
      <c r="E2" s="14">
        <v>189</v>
      </c>
      <c r="F2" s="14">
        <v>190</v>
      </c>
      <c r="G2" s="14">
        <v>190</v>
      </c>
      <c r="H2" s="14">
        <v>189</v>
      </c>
      <c r="I2" s="14"/>
      <c r="J2" s="14"/>
      <c r="K2" s="15">
        <v>4</v>
      </c>
      <c r="L2" s="15">
        <v>758</v>
      </c>
      <c r="M2" s="16">
        <v>189.5</v>
      </c>
      <c r="N2" s="17">
        <v>8</v>
      </c>
      <c r="O2" s="18">
        <v>197.5</v>
      </c>
    </row>
    <row r="3" spans="1:17" x14ac:dyDescent="0.25">
      <c r="A3" s="10" t="s">
        <v>44</v>
      </c>
      <c r="B3" s="11" t="s">
        <v>26</v>
      </c>
      <c r="C3" s="12">
        <v>45374</v>
      </c>
      <c r="D3" s="13" t="s">
        <v>29</v>
      </c>
      <c r="E3" s="14">
        <v>191</v>
      </c>
      <c r="F3" s="14">
        <v>193</v>
      </c>
      <c r="G3" s="14">
        <v>193</v>
      </c>
      <c r="H3" s="14">
        <v>191</v>
      </c>
      <c r="I3" s="14"/>
      <c r="J3" s="14"/>
      <c r="K3" s="15">
        <v>4</v>
      </c>
      <c r="L3" s="15">
        <v>768</v>
      </c>
      <c r="M3" s="16">
        <v>192</v>
      </c>
      <c r="N3" s="17">
        <v>4</v>
      </c>
      <c r="O3" s="18">
        <v>196</v>
      </c>
    </row>
    <row r="4" spans="1:17" x14ac:dyDescent="0.25">
      <c r="A4" s="10" t="s">
        <v>44</v>
      </c>
      <c r="B4" s="11" t="s">
        <v>26</v>
      </c>
      <c r="C4" s="12">
        <v>45410</v>
      </c>
      <c r="D4" s="13" t="s">
        <v>72</v>
      </c>
      <c r="E4" s="14">
        <v>193</v>
      </c>
      <c r="F4" s="14">
        <v>197</v>
      </c>
      <c r="G4" s="14">
        <v>194.001</v>
      </c>
      <c r="H4" s="14">
        <v>190</v>
      </c>
      <c r="I4" s="14">
        <v>187</v>
      </c>
      <c r="J4" s="14">
        <v>191</v>
      </c>
      <c r="K4" s="15">
        <v>6</v>
      </c>
      <c r="L4" s="15">
        <v>1152.001</v>
      </c>
      <c r="M4" s="16">
        <v>192.00016666666667</v>
      </c>
      <c r="N4" s="17">
        <v>4</v>
      </c>
      <c r="O4" s="18">
        <v>196.00016666666667</v>
      </c>
    </row>
    <row r="5" spans="1:17" x14ac:dyDescent="0.25">
      <c r="A5" s="10" t="s">
        <v>44</v>
      </c>
      <c r="B5" s="11" t="s">
        <v>26</v>
      </c>
      <c r="C5" s="12">
        <v>45419</v>
      </c>
      <c r="D5" s="13" t="s">
        <v>29</v>
      </c>
      <c r="E5" s="14">
        <v>188</v>
      </c>
      <c r="F5" s="14">
        <v>190</v>
      </c>
      <c r="G5" s="14">
        <v>192</v>
      </c>
      <c r="H5" s="14">
        <v>193</v>
      </c>
      <c r="I5" s="14"/>
      <c r="J5" s="14"/>
      <c r="K5" s="15">
        <v>4</v>
      </c>
      <c r="L5" s="15">
        <v>763</v>
      </c>
      <c r="M5" s="16">
        <v>190.75</v>
      </c>
      <c r="N5" s="17">
        <v>5</v>
      </c>
      <c r="O5" s="18">
        <v>195.75</v>
      </c>
    </row>
    <row r="6" spans="1:17" x14ac:dyDescent="0.25">
      <c r="A6" s="10" t="s">
        <v>44</v>
      </c>
      <c r="B6" s="11" t="s">
        <v>26</v>
      </c>
      <c r="C6" s="12">
        <v>45423</v>
      </c>
      <c r="D6" s="13" t="s">
        <v>29</v>
      </c>
      <c r="E6" s="14">
        <v>190</v>
      </c>
      <c r="F6" s="14">
        <v>191</v>
      </c>
      <c r="G6" s="14">
        <v>188</v>
      </c>
      <c r="H6" s="14">
        <v>192</v>
      </c>
      <c r="I6" s="14"/>
      <c r="J6" s="14"/>
      <c r="K6" s="15">
        <v>4</v>
      </c>
      <c r="L6" s="15">
        <v>761</v>
      </c>
      <c r="M6" s="16">
        <v>190.25</v>
      </c>
      <c r="N6" s="17">
        <v>7</v>
      </c>
      <c r="O6" s="18">
        <v>197.25</v>
      </c>
    </row>
    <row r="7" spans="1:17" x14ac:dyDescent="0.25">
      <c r="A7" s="10" t="s">
        <v>44</v>
      </c>
      <c r="B7" s="11" t="s">
        <v>26</v>
      </c>
      <c r="C7" s="12">
        <v>45437</v>
      </c>
      <c r="D7" s="13" t="s">
        <v>29</v>
      </c>
      <c r="E7" s="14">
        <v>191</v>
      </c>
      <c r="F7" s="14">
        <v>196</v>
      </c>
      <c r="G7" s="14">
        <v>185</v>
      </c>
      <c r="H7" s="14">
        <v>192</v>
      </c>
      <c r="I7" s="14"/>
      <c r="J7" s="14"/>
      <c r="K7" s="15">
        <v>4</v>
      </c>
      <c r="L7" s="15">
        <v>764</v>
      </c>
      <c r="M7" s="16">
        <v>191</v>
      </c>
      <c r="N7" s="17">
        <v>9</v>
      </c>
      <c r="O7" s="18">
        <v>200</v>
      </c>
    </row>
    <row r="8" spans="1:17" x14ac:dyDescent="0.25">
      <c r="A8" s="10" t="s">
        <v>44</v>
      </c>
      <c r="B8" s="11" t="s">
        <v>26</v>
      </c>
      <c r="C8" s="12">
        <v>45447</v>
      </c>
      <c r="D8" s="13" t="s">
        <v>29</v>
      </c>
      <c r="E8" s="14">
        <v>191</v>
      </c>
      <c r="F8" s="14">
        <v>184</v>
      </c>
      <c r="G8" s="14">
        <v>191</v>
      </c>
      <c r="H8" s="14">
        <v>189</v>
      </c>
      <c r="I8" s="14"/>
      <c r="J8" s="14"/>
      <c r="K8" s="15">
        <v>4</v>
      </c>
      <c r="L8" s="15">
        <v>755</v>
      </c>
      <c r="M8" s="16">
        <v>188.75</v>
      </c>
      <c r="N8" s="17">
        <v>11</v>
      </c>
      <c r="O8" s="18">
        <v>199.75</v>
      </c>
    </row>
    <row r="9" spans="1:17" x14ac:dyDescent="0.25">
      <c r="A9" s="10" t="s">
        <v>44</v>
      </c>
      <c r="B9" s="11" t="s">
        <v>26</v>
      </c>
      <c r="C9" s="12">
        <v>45451</v>
      </c>
      <c r="D9" s="13" t="s">
        <v>29</v>
      </c>
      <c r="E9" s="14">
        <v>181</v>
      </c>
      <c r="F9" s="14">
        <v>185</v>
      </c>
      <c r="G9" s="14">
        <v>189</v>
      </c>
      <c r="H9" s="14">
        <v>184</v>
      </c>
      <c r="I9" s="14"/>
      <c r="J9" s="14"/>
      <c r="K9" s="15">
        <v>4</v>
      </c>
      <c r="L9" s="15">
        <v>739</v>
      </c>
      <c r="M9" s="16">
        <v>184.75</v>
      </c>
      <c r="N9" s="17">
        <v>3</v>
      </c>
      <c r="O9" s="18">
        <v>187.75</v>
      </c>
    </row>
    <row r="10" spans="1:17" x14ac:dyDescent="0.25">
      <c r="A10" s="10" t="s">
        <v>44</v>
      </c>
      <c r="B10" s="11" t="s">
        <v>26</v>
      </c>
      <c r="C10" s="12">
        <v>45465</v>
      </c>
      <c r="D10" s="13" t="s">
        <v>29</v>
      </c>
      <c r="E10" s="14">
        <v>191</v>
      </c>
      <c r="F10" s="14">
        <v>196</v>
      </c>
      <c r="G10" s="14">
        <v>194</v>
      </c>
      <c r="H10" s="14">
        <v>190</v>
      </c>
      <c r="I10" s="14"/>
      <c r="J10" s="14"/>
      <c r="K10" s="15">
        <v>4</v>
      </c>
      <c r="L10" s="15">
        <v>771</v>
      </c>
      <c r="M10" s="16">
        <v>192.75</v>
      </c>
      <c r="N10" s="17">
        <v>9</v>
      </c>
      <c r="O10" s="18">
        <v>201.75</v>
      </c>
    </row>
    <row r="11" spans="1:17" x14ac:dyDescent="0.25">
      <c r="A11" s="10" t="s">
        <v>44</v>
      </c>
      <c r="B11" s="11" t="s">
        <v>26</v>
      </c>
      <c r="C11" s="12">
        <v>45472</v>
      </c>
      <c r="D11" s="13" t="s">
        <v>29</v>
      </c>
      <c r="E11" s="14">
        <v>183</v>
      </c>
      <c r="F11" s="14">
        <v>186</v>
      </c>
      <c r="G11" s="14">
        <v>191.001</v>
      </c>
      <c r="H11" s="14">
        <v>192</v>
      </c>
      <c r="I11" s="14">
        <v>192</v>
      </c>
      <c r="J11" s="14">
        <v>192</v>
      </c>
      <c r="K11" s="15">
        <v>6</v>
      </c>
      <c r="L11" s="15">
        <v>1136.001</v>
      </c>
      <c r="M11" s="16">
        <v>189.33349999999999</v>
      </c>
      <c r="N11" s="17">
        <v>16</v>
      </c>
      <c r="O11" s="18">
        <v>205.33349999999999</v>
      </c>
    </row>
    <row r="12" spans="1:17" x14ac:dyDescent="0.25">
      <c r="A12" s="10" t="s">
        <v>44</v>
      </c>
      <c r="B12" s="11" t="s">
        <v>26</v>
      </c>
      <c r="C12" s="12">
        <v>45475</v>
      </c>
      <c r="D12" s="13" t="s">
        <v>29</v>
      </c>
      <c r="E12" s="14">
        <v>182</v>
      </c>
      <c r="F12" s="14">
        <v>176</v>
      </c>
      <c r="G12" s="14">
        <v>191</v>
      </c>
      <c r="H12" s="14">
        <v>185</v>
      </c>
      <c r="I12" s="14"/>
      <c r="J12" s="14"/>
      <c r="K12" s="15">
        <v>4</v>
      </c>
      <c r="L12" s="15">
        <v>734</v>
      </c>
      <c r="M12" s="16">
        <v>183.5</v>
      </c>
      <c r="N12" s="17">
        <v>8</v>
      </c>
      <c r="O12" s="18">
        <v>191.5</v>
      </c>
    </row>
    <row r="13" spans="1:17" x14ac:dyDescent="0.25">
      <c r="A13" s="10" t="s">
        <v>44</v>
      </c>
      <c r="B13" s="11" t="s">
        <v>26</v>
      </c>
      <c r="C13" s="12">
        <v>45500</v>
      </c>
      <c r="D13" s="13" t="s">
        <v>29</v>
      </c>
      <c r="E13" s="14">
        <v>185</v>
      </c>
      <c r="F13" s="14">
        <v>189</v>
      </c>
      <c r="G13" s="14">
        <v>194</v>
      </c>
      <c r="H13" s="14">
        <v>193</v>
      </c>
      <c r="I13" s="14"/>
      <c r="J13" s="14"/>
      <c r="K13" s="15">
        <v>4</v>
      </c>
      <c r="L13" s="15">
        <v>761</v>
      </c>
      <c r="M13" s="16">
        <v>190.25</v>
      </c>
      <c r="N13" s="17">
        <v>8</v>
      </c>
      <c r="O13" s="18">
        <v>198.25</v>
      </c>
    </row>
    <row r="14" spans="1:17" x14ac:dyDescent="0.25">
      <c r="A14" s="10" t="s">
        <v>44</v>
      </c>
      <c r="B14" s="11" t="s">
        <v>26</v>
      </c>
      <c r="C14" s="12">
        <v>45510</v>
      </c>
      <c r="D14" s="13" t="s">
        <v>29</v>
      </c>
      <c r="E14" s="14">
        <v>191</v>
      </c>
      <c r="F14" s="14">
        <v>189</v>
      </c>
      <c r="G14" s="14">
        <v>198</v>
      </c>
      <c r="H14" s="14">
        <v>192</v>
      </c>
      <c r="I14" s="14"/>
      <c r="J14" s="14"/>
      <c r="K14" s="15">
        <v>4</v>
      </c>
      <c r="L14" s="15">
        <v>770</v>
      </c>
      <c r="M14" s="16">
        <v>192.5</v>
      </c>
      <c r="N14" s="17">
        <v>5</v>
      </c>
      <c r="O14" s="18">
        <v>197.5</v>
      </c>
    </row>
    <row r="15" spans="1:17" x14ac:dyDescent="0.25">
      <c r="A15" s="10" t="s">
        <v>44</v>
      </c>
      <c r="B15" s="11" t="s">
        <v>26</v>
      </c>
      <c r="C15" s="12">
        <v>45512</v>
      </c>
      <c r="D15" s="13" t="s">
        <v>29</v>
      </c>
      <c r="E15" s="14">
        <v>190</v>
      </c>
      <c r="F15" s="14">
        <v>189</v>
      </c>
      <c r="G15" s="14">
        <v>189</v>
      </c>
      <c r="H15" s="14"/>
      <c r="I15" s="14"/>
      <c r="J15" s="14"/>
      <c r="K15" s="15">
        <v>3</v>
      </c>
      <c r="L15" s="15">
        <v>568</v>
      </c>
      <c r="M15" s="16">
        <v>189.33333333333334</v>
      </c>
      <c r="N15" s="17">
        <v>5</v>
      </c>
      <c r="O15" s="18">
        <v>194.33333333333334</v>
      </c>
    </row>
    <row r="16" spans="1:17" x14ac:dyDescent="0.25">
      <c r="A16" s="10" t="s">
        <v>44</v>
      </c>
      <c r="B16" s="11" t="s">
        <v>26</v>
      </c>
      <c r="C16" s="12">
        <v>45514</v>
      </c>
      <c r="D16" s="13" t="s">
        <v>29</v>
      </c>
      <c r="E16" s="14">
        <v>194</v>
      </c>
      <c r="F16" s="14">
        <v>192</v>
      </c>
      <c r="G16" s="14">
        <v>193</v>
      </c>
      <c r="H16" s="14">
        <v>195</v>
      </c>
      <c r="I16" s="14"/>
      <c r="J16" s="14"/>
      <c r="K16" s="15">
        <v>4</v>
      </c>
      <c r="L16" s="15">
        <v>774</v>
      </c>
      <c r="M16" s="16">
        <v>193.5</v>
      </c>
      <c r="N16" s="17">
        <v>8</v>
      </c>
      <c r="O16" s="18">
        <v>201.5</v>
      </c>
    </row>
    <row r="17" spans="1:15" x14ac:dyDescent="0.25">
      <c r="A17" s="10" t="s">
        <v>44</v>
      </c>
      <c r="B17" s="11" t="s">
        <v>26</v>
      </c>
      <c r="C17" s="12">
        <v>45515</v>
      </c>
      <c r="D17" s="13" t="s">
        <v>72</v>
      </c>
      <c r="E17" s="14">
        <v>198</v>
      </c>
      <c r="F17" s="14">
        <v>195</v>
      </c>
      <c r="G17" s="14">
        <v>196</v>
      </c>
      <c r="H17" s="14">
        <v>191</v>
      </c>
      <c r="I17" s="14"/>
      <c r="J17" s="14"/>
      <c r="K17" s="15">
        <v>4</v>
      </c>
      <c r="L17" s="15">
        <v>780</v>
      </c>
      <c r="M17" s="16">
        <v>195</v>
      </c>
      <c r="N17" s="17">
        <v>5</v>
      </c>
      <c r="O17" s="18">
        <v>200</v>
      </c>
    </row>
    <row r="18" spans="1:15" x14ac:dyDescent="0.25">
      <c r="A18" s="10" t="s">
        <v>44</v>
      </c>
      <c r="B18" s="11" t="s">
        <v>26</v>
      </c>
      <c r="C18" s="12">
        <v>45528</v>
      </c>
      <c r="D18" s="13" t="s">
        <v>29</v>
      </c>
      <c r="E18" s="14">
        <v>191</v>
      </c>
      <c r="F18" s="14">
        <v>189</v>
      </c>
      <c r="G18" s="14">
        <v>193</v>
      </c>
      <c r="H18" s="14">
        <v>193</v>
      </c>
      <c r="I18" s="14"/>
      <c r="J18" s="14"/>
      <c r="K18" s="15">
        <v>4</v>
      </c>
      <c r="L18" s="15">
        <v>766</v>
      </c>
      <c r="M18" s="16">
        <v>191.5</v>
      </c>
      <c r="N18" s="17">
        <v>4</v>
      </c>
      <c r="O18" s="18">
        <v>195.5</v>
      </c>
    </row>
    <row r="19" spans="1:15" x14ac:dyDescent="0.25">
      <c r="A19" s="10" t="s">
        <v>44</v>
      </c>
      <c r="B19" s="11" t="s">
        <v>26</v>
      </c>
      <c r="C19" s="12">
        <v>45529</v>
      </c>
      <c r="D19" s="13" t="s">
        <v>72</v>
      </c>
      <c r="E19" s="14">
        <v>193</v>
      </c>
      <c r="F19" s="14">
        <v>195</v>
      </c>
      <c r="G19" s="14">
        <v>193.001</v>
      </c>
      <c r="H19" s="14">
        <v>195</v>
      </c>
      <c r="I19" s="14"/>
      <c r="J19" s="14"/>
      <c r="K19" s="15">
        <v>4</v>
      </c>
      <c r="L19" s="15">
        <v>776.00099999999998</v>
      </c>
      <c r="M19" s="16">
        <v>194.00024999999999</v>
      </c>
      <c r="N19" s="17">
        <v>2</v>
      </c>
      <c r="O19" s="18">
        <v>196.00024999999999</v>
      </c>
    </row>
    <row r="20" spans="1:15" x14ac:dyDescent="0.25">
      <c r="A20" s="10" t="s">
        <v>44</v>
      </c>
      <c r="B20" s="11" t="s">
        <v>26</v>
      </c>
      <c r="C20" s="12">
        <v>45547</v>
      </c>
      <c r="D20" s="13" t="s">
        <v>29</v>
      </c>
      <c r="E20" s="14">
        <v>191</v>
      </c>
      <c r="F20" s="14">
        <v>194</v>
      </c>
      <c r="G20" s="14">
        <v>194</v>
      </c>
      <c r="H20" s="14"/>
      <c r="I20" s="14"/>
      <c r="J20" s="14"/>
      <c r="K20" s="15">
        <v>3</v>
      </c>
      <c r="L20" s="15">
        <v>579</v>
      </c>
      <c r="M20" s="16">
        <v>193</v>
      </c>
      <c r="N20" s="17">
        <v>5</v>
      </c>
      <c r="O20" s="18">
        <v>198</v>
      </c>
    </row>
    <row r="21" spans="1:15" x14ac:dyDescent="0.25">
      <c r="A21" s="10" t="s">
        <v>44</v>
      </c>
      <c r="B21" s="11" t="s">
        <v>26</v>
      </c>
      <c r="C21" s="12">
        <v>45549</v>
      </c>
      <c r="D21" s="13" t="s">
        <v>29</v>
      </c>
      <c r="E21" s="14">
        <v>189</v>
      </c>
      <c r="F21" s="14">
        <v>184</v>
      </c>
      <c r="G21" s="14">
        <v>188</v>
      </c>
      <c r="H21" s="14">
        <v>188</v>
      </c>
      <c r="I21" s="14"/>
      <c r="J21" s="14"/>
      <c r="K21" s="15">
        <v>4</v>
      </c>
      <c r="L21" s="15">
        <v>749</v>
      </c>
      <c r="M21" s="16">
        <v>187.25</v>
      </c>
      <c r="N21" s="17">
        <v>2</v>
      </c>
      <c r="O21" s="18">
        <v>189.25</v>
      </c>
    </row>
    <row r="23" spans="1:15" x14ac:dyDescent="0.25">
      <c r="K23" s="8">
        <f>SUM(K2:K22)</f>
        <v>82</v>
      </c>
      <c r="L23" s="8">
        <f>SUM(L2:L22)</f>
        <v>15624.003000000001</v>
      </c>
      <c r="M23" s="7">
        <f>SUM(L23/K23)</f>
        <v>190.53662195121953</v>
      </c>
      <c r="N23" s="8">
        <f>SUM(N2:N22)</f>
        <v>128</v>
      </c>
      <c r="O23" s="9">
        <f>SUM(M23+N23)</f>
        <v>318.53662195121956</v>
      </c>
    </row>
    <row r="26" spans="1:15" ht="30" x14ac:dyDescent="0.25">
      <c r="A26" s="1" t="s">
        <v>1</v>
      </c>
      <c r="B26" s="2" t="s">
        <v>2</v>
      </c>
      <c r="C26" s="2" t="s">
        <v>3</v>
      </c>
      <c r="D26" s="3" t="s">
        <v>4</v>
      </c>
      <c r="E26" s="4" t="s">
        <v>5</v>
      </c>
      <c r="F26" s="4" t="s">
        <v>6</v>
      </c>
      <c r="G26" s="4" t="s">
        <v>7</v>
      </c>
      <c r="H26" s="4" t="s">
        <v>8</v>
      </c>
      <c r="I26" s="4" t="s">
        <v>9</v>
      </c>
      <c r="J26" s="4" t="s">
        <v>10</v>
      </c>
      <c r="K26" s="4" t="s">
        <v>11</v>
      </c>
      <c r="L26" s="3" t="s">
        <v>12</v>
      </c>
      <c r="M26" s="5" t="s">
        <v>13</v>
      </c>
      <c r="N26" s="2" t="s">
        <v>14</v>
      </c>
      <c r="O26" s="6" t="s">
        <v>15</v>
      </c>
    </row>
    <row r="27" spans="1:15" x14ac:dyDescent="0.25">
      <c r="A27" s="10" t="s">
        <v>48</v>
      </c>
      <c r="B27" s="11" t="s">
        <v>26</v>
      </c>
      <c r="C27" s="12">
        <v>45346</v>
      </c>
      <c r="D27" s="31" t="s">
        <v>29</v>
      </c>
      <c r="E27" s="14">
        <v>187.001</v>
      </c>
      <c r="F27" s="14">
        <v>180</v>
      </c>
      <c r="G27" s="14">
        <v>183</v>
      </c>
      <c r="H27" s="14">
        <v>175</v>
      </c>
      <c r="I27" s="14"/>
      <c r="J27" s="14"/>
      <c r="K27" s="15">
        <v>4</v>
      </c>
      <c r="L27" s="15">
        <v>725.00099999999998</v>
      </c>
      <c r="M27" s="16">
        <v>181.25024999999999</v>
      </c>
      <c r="N27" s="17">
        <v>4</v>
      </c>
      <c r="O27" s="18">
        <v>185.25024999999999</v>
      </c>
    </row>
    <row r="29" spans="1:15" x14ac:dyDescent="0.25">
      <c r="K29" s="8">
        <f>SUM(K27:K28)</f>
        <v>4</v>
      </c>
      <c r="L29" s="8">
        <f>SUM(L27:L28)</f>
        <v>725.00099999999998</v>
      </c>
      <c r="M29" s="7">
        <f>SUM(L29/K29)</f>
        <v>181.25024999999999</v>
      </c>
      <c r="N29" s="8">
        <f>SUM(N27:N28)</f>
        <v>4</v>
      </c>
      <c r="O29" s="9">
        <f>SUM(M29+N29)</f>
        <v>185.25024999999999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 B26" name="Range1_2"/>
    <protectedRange algorithmName="SHA-512" hashValue="ON39YdpmFHfN9f47KpiRvqrKx0V9+erV1CNkpWzYhW/Qyc6aT8rEyCrvauWSYGZK2ia3o7vd3akF07acHAFpOA==" saltValue="yVW9XmDwTqEnmpSGai0KYg==" spinCount="100000" sqref="H2:I2 A2:B2 H27:I27 A27:B27" name="Range1_4"/>
    <protectedRange algorithmName="SHA-512" hashValue="ON39YdpmFHfN9f47KpiRvqrKx0V9+erV1CNkpWzYhW/Qyc6aT8rEyCrvauWSYGZK2ia3o7vd3akF07acHAFpOA==" saltValue="yVW9XmDwTqEnmpSGai0KYg==" spinCount="100000" sqref="C2 C27" name="Range1_1_3_2"/>
    <protectedRange algorithmName="SHA-512" hashValue="ON39YdpmFHfN9f47KpiRvqrKx0V9+erV1CNkpWzYhW/Qyc6aT8rEyCrvauWSYGZK2ia3o7vd3akF07acHAFpOA==" saltValue="yVW9XmDwTqEnmpSGai0KYg==" spinCount="100000" sqref="D2:G2 D27:G27" name="Range1_3_2"/>
    <protectedRange algorithmName="SHA-512" hashValue="ON39YdpmFHfN9f47KpiRvqrKx0V9+erV1CNkpWzYhW/Qyc6aT8rEyCrvauWSYGZK2ia3o7vd3akF07acHAFpOA==" saltValue="yVW9XmDwTqEnmpSGai0KYg==" spinCount="100000" sqref="B12:C12" name="Range1_19"/>
    <protectedRange algorithmName="SHA-512" hashValue="ON39YdpmFHfN9f47KpiRvqrKx0V9+erV1CNkpWzYhW/Qyc6aT8rEyCrvauWSYGZK2ia3o7vd3akF07acHAFpOA==" saltValue="yVW9XmDwTqEnmpSGai0KYg==" spinCount="100000" sqref="D12" name="Range1_1_14"/>
    <protectedRange algorithmName="SHA-512" hashValue="ON39YdpmFHfN9f47KpiRvqrKx0V9+erV1CNkpWzYhW/Qyc6aT8rEyCrvauWSYGZK2ia3o7vd3akF07acHAFpOA==" saltValue="yVW9XmDwTqEnmpSGai0KYg==" spinCount="100000" sqref="E12:J12" name="Range1_3_5"/>
  </protectedRanges>
  <hyperlinks>
    <hyperlink ref="Q1" location="'Texas 2024'!A1" display="Back to Ranking" xr:uid="{46511307-1702-445E-8DB1-7F134CB2C96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9791D6-A05D-4AC1-81C2-52EEF4642DCF}">
          <x14:formula1>
            <xm:f>'C:\Users\abra2\Desktop\ABRA Files and More\AUTO BENCH REST ASSOCIATION FILE\ABRA 2019\Georgia\[Georgia Results 01 19 20.xlsm]DATA SHEET'!#REF!</xm:f>
          </x14:formula1>
          <xm:sqref>B1 B26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50687-69DD-4693-A3A9-AC34B2B325C9}">
  <sheetPr codeName="Sheet11"/>
  <dimension ref="A1:Q33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9.7109375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41</v>
      </c>
      <c r="B2" s="11" t="s">
        <v>34</v>
      </c>
      <c r="C2" s="12">
        <v>45332</v>
      </c>
      <c r="D2" s="13" t="s">
        <v>29</v>
      </c>
      <c r="E2" s="14">
        <v>172</v>
      </c>
      <c r="F2" s="14">
        <v>178</v>
      </c>
      <c r="G2" s="14">
        <v>169</v>
      </c>
      <c r="H2" s="14">
        <v>176</v>
      </c>
      <c r="I2" s="14"/>
      <c r="J2" s="14"/>
      <c r="K2" s="15">
        <v>4</v>
      </c>
      <c r="L2" s="15">
        <v>695</v>
      </c>
      <c r="M2" s="16">
        <v>173.75</v>
      </c>
      <c r="N2" s="17">
        <v>2</v>
      </c>
      <c r="O2" s="18">
        <v>175.75</v>
      </c>
    </row>
    <row r="3" spans="1:17" x14ac:dyDescent="0.25">
      <c r="A3" s="10" t="s">
        <v>41</v>
      </c>
      <c r="B3" s="11" t="s">
        <v>34</v>
      </c>
      <c r="C3" s="12">
        <v>45346</v>
      </c>
      <c r="D3" s="13" t="s">
        <v>29</v>
      </c>
      <c r="E3" s="14">
        <v>163</v>
      </c>
      <c r="F3" s="14">
        <v>173</v>
      </c>
      <c r="G3" s="14">
        <v>170</v>
      </c>
      <c r="H3" s="14">
        <v>164</v>
      </c>
      <c r="I3" s="14"/>
      <c r="J3" s="14"/>
      <c r="K3" s="15">
        <v>4</v>
      </c>
      <c r="L3" s="15">
        <v>670</v>
      </c>
      <c r="M3" s="16">
        <v>167.5</v>
      </c>
      <c r="N3" s="17">
        <v>2</v>
      </c>
      <c r="O3" s="18">
        <v>169.5</v>
      </c>
    </row>
    <row r="4" spans="1:17" x14ac:dyDescent="0.25">
      <c r="A4" s="10" t="s">
        <v>41</v>
      </c>
      <c r="B4" s="11" t="s">
        <v>34</v>
      </c>
      <c r="C4" s="12">
        <v>45360</v>
      </c>
      <c r="D4" s="13" t="s">
        <v>29</v>
      </c>
      <c r="E4" s="14">
        <v>167</v>
      </c>
      <c r="F4" s="14">
        <v>171</v>
      </c>
      <c r="G4" s="14">
        <v>167</v>
      </c>
      <c r="H4" s="14">
        <v>150</v>
      </c>
      <c r="I4" s="14"/>
      <c r="J4" s="14"/>
      <c r="K4" s="15">
        <v>4</v>
      </c>
      <c r="L4" s="15">
        <v>655</v>
      </c>
      <c r="M4" s="16">
        <v>163.75</v>
      </c>
      <c r="N4" s="17">
        <v>2</v>
      </c>
      <c r="O4" s="18">
        <v>165.75</v>
      </c>
    </row>
    <row r="6" spans="1:17" x14ac:dyDescent="0.25">
      <c r="K6" s="8">
        <f>SUM(K2:K5)</f>
        <v>12</v>
      </c>
      <c r="L6" s="8">
        <f>SUM(L2:L5)</f>
        <v>2020</v>
      </c>
      <c r="M6" s="7">
        <f>SUM(L6/K6)</f>
        <v>168.33333333333334</v>
      </c>
      <c r="N6" s="8">
        <f>SUM(N2:N5)</f>
        <v>6</v>
      </c>
      <c r="O6" s="9">
        <f>SUM(M6+N6)</f>
        <v>174.33333333333334</v>
      </c>
    </row>
    <row r="9" spans="1:17" ht="30" x14ac:dyDescent="0.25">
      <c r="A9" s="1" t="s">
        <v>1</v>
      </c>
      <c r="B9" s="2" t="s">
        <v>2</v>
      </c>
      <c r="C9" s="2" t="s">
        <v>3</v>
      </c>
      <c r="D9" s="3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  <c r="J9" s="4" t="s">
        <v>10</v>
      </c>
      <c r="K9" s="4" t="s">
        <v>11</v>
      </c>
      <c r="L9" s="3" t="s">
        <v>12</v>
      </c>
      <c r="M9" s="5" t="s">
        <v>13</v>
      </c>
      <c r="N9" s="2" t="s">
        <v>14</v>
      </c>
      <c r="O9" s="6" t="s">
        <v>15</v>
      </c>
    </row>
    <row r="10" spans="1:17" x14ac:dyDescent="0.25">
      <c r="A10" s="41" t="s">
        <v>48</v>
      </c>
      <c r="B10" s="33" t="s">
        <v>34</v>
      </c>
      <c r="C10" s="34">
        <v>45374</v>
      </c>
      <c r="D10" s="35" t="s">
        <v>29</v>
      </c>
      <c r="E10" s="36">
        <v>182</v>
      </c>
      <c r="F10" s="36">
        <v>186</v>
      </c>
      <c r="G10" s="36">
        <v>189</v>
      </c>
      <c r="H10" s="36">
        <v>186</v>
      </c>
      <c r="I10" s="36"/>
      <c r="J10" s="36"/>
      <c r="K10" s="37">
        <v>4</v>
      </c>
      <c r="L10" s="37">
        <v>743</v>
      </c>
      <c r="M10" s="38">
        <v>185.75</v>
      </c>
      <c r="N10" s="39">
        <v>10</v>
      </c>
      <c r="O10" s="40">
        <v>195.75</v>
      </c>
    </row>
    <row r="11" spans="1:17" x14ac:dyDescent="0.25">
      <c r="A11" s="10" t="s">
        <v>33</v>
      </c>
      <c r="B11" s="11" t="s">
        <v>34</v>
      </c>
      <c r="C11" s="12">
        <v>45384</v>
      </c>
      <c r="D11" s="13" t="s">
        <v>29</v>
      </c>
      <c r="E11" s="14">
        <v>186</v>
      </c>
      <c r="F11" s="14">
        <v>189</v>
      </c>
      <c r="G11" s="14">
        <v>185</v>
      </c>
      <c r="H11" s="14">
        <v>183</v>
      </c>
      <c r="I11" s="14"/>
      <c r="J11" s="14"/>
      <c r="K11" s="15">
        <v>4</v>
      </c>
      <c r="L11" s="15">
        <v>743</v>
      </c>
      <c r="M11" s="16">
        <v>185.75</v>
      </c>
      <c r="N11" s="17">
        <v>5</v>
      </c>
      <c r="O11" s="18">
        <v>190.75</v>
      </c>
    </row>
    <row r="12" spans="1:17" x14ac:dyDescent="0.25">
      <c r="A12" s="10" t="s">
        <v>48</v>
      </c>
      <c r="B12" s="11" t="s">
        <v>34</v>
      </c>
      <c r="C12" s="12">
        <v>45407</v>
      </c>
      <c r="D12" s="31" t="s">
        <v>29</v>
      </c>
      <c r="E12" s="14">
        <v>186</v>
      </c>
      <c r="F12" s="14">
        <v>182</v>
      </c>
      <c r="G12" s="14">
        <v>182</v>
      </c>
      <c r="H12" s="14"/>
      <c r="I12" s="14"/>
      <c r="J12" s="14"/>
      <c r="K12" s="15">
        <v>3</v>
      </c>
      <c r="L12" s="15">
        <v>550</v>
      </c>
      <c r="M12" s="16">
        <v>183.33333333333334</v>
      </c>
      <c r="N12" s="17">
        <v>3</v>
      </c>
      <c r="O12" s="18">
        <v>186.33333333333334</v>
      </c>
    </row>
    <row r="13" spans="1:17" x14ac:dyDescent="0.25">
      <c r="A13" s="10" t="s">
        <v>48</v>
      </c>
      <c r="B13" s="11" t="s">
        <v>34</v>
      </c>
      <c r="C13" s="12">
        <v>45409</v>
      </c>
      <c r="D13" s="31" t="s">
        <v>29</v>
      </c>
      <c r="E13" s="14">
        <v>180</v>
      </c>
      <c r="F13" s="14">
        <v>180</v>
      </c>
      <c r="G13" s="14">
        <v>180</v>
      </c>
      <c r="H13" s="14">
        <v>175</v>
      </c>
      <c r="I13" s="14"/>
      <c r="J13" s="14"/>
      <c r="K13" s="15">
        <v>4</v>
      </c>
      <c r="L13" s="15">
        <v>715</v>
      </c>
      <c r="M13" s="16">
        <v>178.75</v>
      </c>
      <c r="N13" s="17">
        <v>3</v>
      </c>
      <c r="O13" s="18">
        <v>181.75</v>
      </c>
    </row>
    <row r="14" spans="1:17" x14ac:dyDescent="0.25">
      <c r="A14" s="10" t="s">
        <v>48</v>
      </c>
      <c r="B14" s="11" t="s">
        <v>34</v>
      </c>
      <c r="C14" s="12">
        <v>45419</v>
      </c>
      <c r="D14" s="31" t="s">
        <v>29</v>
      </c>
      <c r="E14" s="14">
        <v>179</v>
      </c>
      <c r="F14" s="14">
        <v>184</v>
      </c>
      <c r="G14" s="14">
        <v>191</v>
      </c>
      <c r="H14" s="14">
        <v>190</v>
      </c>
      <c r="I14" s="14"/>
      <c r="J14" s="14"/>
      <c r="K14" s="15">
        <v>4</v>
      </c>
      <c r="L14" s="15">
        <v>744</v>
      </c>
      <c r="M14" s="16">
        <v>186</v>
      </c>
      <c r="N14" s="17">
        <v>5</v>
      </c>
      <c r="O14" s="18">
        <v>191</v>
      </c>
    </row>
    <row r="15" spans="1:17" x14ac:dyDescent="0.25">
      <c r="A15" s="10" t="s">
        <v>48</v>
      </c>
      <c r="B15" s="11" t="s">
        <v>34</v>
      </c>
      <c r="C15" s="12">
        <v>45421</v>
      </c>
      <c r="D15" s="31" t="s">
        <v>29</v>
      </c>
      <c r="E15" s="14">
        <v>187</v>
      </c>
      <c r="F15" s="14">
        <v>184</v>
      </c>
      <c r="G15" s="14">
        <v>189</v>
      </c>
      <c r="H15" s="14"/>
      <c r="I15" s="14"/>
      <c r="J15" s="14"/>
      <c r="K15" s="15">
        <v>3</v>
      </c>
      <c r="L15" s="15">
        <v>560</v>
      </c>
      <c r="M15" s="16">
        <v>186.66666666666666</v>
      </c>
      <c r="N15" s="17">
        <v>4</v>
      </c>
      <c r="O15" s="18">
        <v>190.66666666666666</v>
      </c>
    </row>
    <row r="16" spans="1:17" x14ac:dyDescent="0.25">
      <c r="A16" s="10" t="s">
        <v>48</v>
      </c>
      <c r="B16" s="11" t="s">
        <v>34</v>
      </c>
      <c r="C16" s="12">
        <v>45423</v>
      </c>
      <c r="D16" s="31" t="s">
        <v>29</v>
      </c>
      <c r="E16" s="14">
        <v>190</v>
      </c>
      <c r="F16" s="14">
        <v>187</v>
      </c>
      <c r="G16" s="14">
        <v>188</v>
      </c>
      <c r="H16" s="14">
        <v>182</v>
      </c>
      <c r="I16" s="14"/>
      <c r="J16" s="14"/>
      <c r="K16" s="15">
        <v>4</v>
      </c>
      <c r="L16" s="15">
        <v>747</v>
      </c>
      <c r="M16" s="16">
        <v>186.75</v>
      </c>
      <c r="N16" s="17">
        <v>5</v>
      </c>
      <c r="O16" s="18">
        <v>191.75</v>
      </c>
    </row>
    <row r="17" spans="1:15" x14ac:dyDescent="0.25">
      <c r="A17" s="10" t="s">
        <v>48</v>
      </c>
      <c r="B17" s="11" t="s">
        <v>34</v>
      </c>
      <c r="C17" s="12">
        <v>45435</v>
      </c>
      <c r="D17" s="31" t="s">
        <v>29</v>
      </c>
      <c r="E17" s="14">
        <v>191</v>
      </c>
      <c r="F17" s="14">
        <v>184</v>
      </c>
      <c r="G17" s="14">
        <v>191</v>
      </c>
      <c r="H17" s="14"/>
      <c r="I17" s="14"/>
      <c r="J17" s="14"/>
      <c r="K17" s="15">
        <v>3</v>
      </c>
      <c r="L17" s="15">
        <v>566</v>
      </c>
      <c r="M17" s="16">
        <v>188.66666666666666</v>
      </c>
      <c r="N17" s="17">
        <v>5</v>
      </c>
      <c r="O17" s="18">
        <v>193.66666666666666</v>
      </c>
    </row>
    <row r="18" spans="1:15" x14ac:dyDescent="0.25">
      <c r="A18" s="10" t="s">
        <v>48</v>
      </c>
      <c r="B18" s="11" t="s">
        <v>34</v>
      </c>
      <c r="C18" s="12">
        <v>45437</v>
      </c>
      <c r="D18" s="31" t="s">
        <v>29</v>
      </c>
      <c r="E18" s="14">
        <v>185</v>
      </c>
      <c r="F18" s="14">
        <v>187</v>
      </c>
      <c r="G18" s="14">
        <v>188.001</v>
      </c>
      <c r="H18" s="14">
        <v>186.001</v>
      </c>
      <c r="I18" s="14"/>
      <c r="J18" s="14"/>
      <c r="K18" s="15">
        <v>4</v>
      </c>
      <c r="L18" s="15">
        <v>746.00199999999995</v>
      </c>
      <c r="M18" s="16">
        <v>186.50049999999999</v>
      </c>
      <c r="N18" s="17">
        <v>3</v>
      </c>
      <c r="O18" s="18">
        <v>189.50049999999999</v>
      </c>
    </row>
    <row r="19" spans="1:15" x14ac:dyDescent="0.25">
      <c r="A19" s="10" t="s">
        <v>48</v>
      </c>
      <c r="B19" s="11" t="s">
        <v>34</v>
      </c>
      <c r="C19" s="12">
        <v>45451</v>
      </c>
      <c r="D19" s="31" t="s">
        <v>29</v>
      </c>
      <c r="E19" s="14">
        <v>179</v>
      </c>
      <c r="F19" s="14">
        <v>182</v>
      </c>
      <c r="G19" s="14">
        <v>177</v>
      </c>
      <c r="H19" s="14">
        <v>181</v>
      </c>
      <c r="I19" s="14"/>
      <c r="J19" s="14"/>
      <c r="K19" s="15">
        <v>4</v>
      </c>
      <c r="L19" s="15">
        <v>719</v>
      </c>
      <c r="M19" s="16">
        <v>179.75</v>
      </c>
      <c r="N19" s="17">
        <v>3</v>
      </c>
      <c r="O19" s="18">
        <v>182.75</v>
      </c>
    </row>
    <row r="20" spans="1:15" x14ac:dyDescent="0.25">
      <c r="A20" s="10" t="s">
        <v>48</v>
      </c>
      <c r="B20" s="11" t="s">
        <v>34</v>
      </c>
      <c r="C20" s="12">
        <v>45456</v>
      </c>
      <c r="D20" s="31" t="s">
        <v>29</v>
      </c>
      <c r="E20" s="14">
        <v>184</v>
      </c>
      <c r="F20" s="14">
        <v>186</v>
      </c>
      <c r="G20" s="14">
        <v>188</v>
      </c>
      <c r="H20" s="14"/>
      <c r="I20" s="14"/>
      <c r="J20" s="14"/>
      <c r="K20" s="15">
        <v>3</v>
      </c>
      <c r="L20" s="15">
        <v>558</v>
      </c>
      <c r="M20" s="16">
        <v>186</v>
      </c>
      <c r="N20" s="17">
        <v>3</v>
      </c>
      <c r="O20" s="18">
        <v>189</v>
      </c>
    </row>
    <row r="21" spans="1:15" x14ac:dyDescent="0.25">
      <c r="A21" s="10" t="s">
        <v>48</v>
      </c>
      <c r="B21" s="11" t="s">
        <v>34</v>
      </c>
      <c r="C21" s="12">
        <v>45465</v>
      </c>
      <c r="D21" s="31" t="s">
        <v>29</v>
      </c>
      <c r="E21" s="14">
        <v>188.001</v>
      </c>
      <c r="F21" s="14">
        <v>189</v>
      </c>
      <c r="G21" s="14">
        <v>183</v>
      </c>
      <c r="H21" s="14">
        <v>192</v>
      </c>
      <c r="I21" s="14"/>
      <c r="J21" s="14"/>
      <c r="K21" s="15">
        <v>4</v>
      </c>
      <c r="L21" s="15">
        <v>752.00099999999998</v>
      </c>
      <c r="M21" s="16">
        <v>188.00024999999999</v>
      </c>
      <c r="N21" s="17">
        <v>11</v>
      </c>
      <c r="O21" s="18">
        <v>199.00024999999999</v>
      </c>
    </row>
    <row r="22" spans="1:15" x14ac:dyDescent="0.25">
      <c r="A22" s="10" t="s">
        <v>48</v>
      </c>
      <c r="B22" s="11" t="s">
        <v>34</v>
      </c>
      <c r="C22" s="12">
        <v>45514</v>
      </c>
      <c r="D22" s="31" t="s">
        <v>29</v>
      </c>
      <c r="E22" s="14">
        <v>188</v>
      </c>
      <c r="F22" s="14">
        <v>192.001</v>
      </c>
      <c r="G22" s="14">
        <v>190</v>
      </c>
      <c r="H22" s="14">
        <v>193</v>
      </c>
      <c r="I22" s="14"/>
      <c r="J22" s="14"/>
      <c r="K22" s="15">
        <v>4</v>
      </c>
      <c r="L22" s="15">
        <v>763.00099999999998</v>
      </c>
      <c r="M22" s="16">
        <v>190.75024999999999</v>
      </c>
      <c r="N22" s="17">
        <v>6</v>
      </c>
      <c r="O22" s="18">
        <v>196.75024999999999</v>
      </c>
    </row>
    <row r="23" spans="1:15" x14ac:dyDescent="0.25">
      <c r="A23" s="10" t="s">
        <v>48</v>
      </c>
      <c r="B23" s="11" t="s">
        <v>34</v>
      </c>
      <c r="C23" s="12">
        <v>45528</v>
      </c>
      <c r="D23" s="31" t="s">
        <v>29</v>
      </c>
      <c r="E23" s="14">
        <v>188.001</v>
      </c>
      <c r="F23" s="14">
        <v>194</v>
      </c>
      <c r="G23" s="14">
        <v>192</v>
      </c>
      <c r="H23" s="14">
        <v>188</v>
      </c>
      <c r="I23" s="14"/>
      <c r="J23" s="14"/>
      <c r="K23" s="15">
        <v>4</v>
      </c>
      <c r="L23" s="15">
        <v>762.00099999999998</v>
      </c>
      <c r="M23" s="16">
        <v>190.50024999999999</v>
      </c>
      <c r="N23" s="17">
        <v>11</v>
      </c>
      <c r="O23" s="18">
        <v>201.50024999999999</v>
      </c>
    </row>
    <row r="24" spans="1:15" x14ac:dyDescent="0.25">
      <c r="A24" s="10" t="s">
        <v>48</v>
      </c>
      <c r="B24" s="11" t="s">
        <v>34</v>
      </c>
      <c r="C24" s="12">
        <v>45547</v>
      </c>
      <c r="D24" s="31" t="s">
        <v>29</v>
      </c>
      <c r="E24" s="14">
        <v>183</v>
      </c>
      <c r="F24" s="14">
        <v>192</v>
      </c>
      <c r="G24" s="14">
        <v>188</v>
      </c>
      <c r="H24" s="14"/>
      <c r="I24" s="14"/>
      <c r="J24" s="14"/>
      <c r="K24" s="15">
        <v>3</v>
      </c>
      <c r="L24" s="15">
        <v>563</v>
      </c>
      <c r="M24" s="16">
        <v>187.66666666666666</v>
      </c>
      <c r="N24" s="17">
        <v>11</v>
      </c>
      <c r="O24" s="18">
        <v>198.66666666666666</v>
      </c>
    </row>
    <row r="25" spans="1:15" x14ac:dyDescent="0.25">
      <c r="A25" s="10" t="s">
        <v>48</v>
      </c>
      <c r="B25" s="11" t="s">
        <v>34</v>
      </c>
      <c r="C25" s="12">
        <v>45549</v>
      </c>
      <c r="D25" s="31" t="s">
        <v>29</v>
      </c>
      <c r="E25" s="14">
        <v>185</v>
      </c>
      <c r="F25" s="14">
        <v>189</v>
      </c>
      <c r="G25" s="14">
        <v>195</v>
      </c>
      <c r="H25" s="14">
        <v>187</v>
      </c>
      <c r="I25" s="14"/>
      <c r="J25" s="14"/>
      <c r="K25" s="15">
        <v>4</v>
      </c>
      <c r="L25" s="15">
        <v>756</v>
      </c>
      <c r="M25" s="16">
        <v>189</v>
      </c>
      <c r="N25" s="17">
        <v>13</v>
      </c>
      <c r="O25" s="18">
        <v>202</v>
      </c>
    </row>
    <row r="26" spans="1:15" x14ac:dyDescent="0.25">
      <c r="A26" s="10" t="s">
        <v>48</v>
      </c>
      <c r="B26" s="11" t="s">
        <v>34</v>
      </c>
      <c r="C26" s="12">
        <v>45552</v>
      </c>
      <c r="D26" s="31" t="s">
        <v>29</v>
      </c>
      <c r="E26" s="14">
        <v>189</v>
      </c>
      <c r="F26" s="14">
        <v>186</v>
      </c>
      <c r="G26" s="14">
        <v>191.001</v>
      </c>
      <c r="H26" s="14">
        <v>188</v>
      </c>
      <c r="I26" s="14"/>
      <c r="J26" s="14"/>
      <c r="K26" s="15">
        <v>4</v>
      </c>
      <c r="L26" s="15">
        <v>754.00099999999998</v>
      </c>
      <c r="M26" s="16">
        <v>188.50024999999999</v>
      </c>
      <c r="N26" s="17">
        <v>8</v>
      </c>
      <c r="O26" s="18">
        <v>196.50024999999999</v>
      </c>
    </row>
    <row r="27" spans="1:15" x14ac:dyDescent="0.25">
      <c r="A27" s="10" t="s">
        <v>48</v>
      </c>
      <c r="B27" s="11" t="s">
        <v>34</v>
      </c>
      <c r="C27" s="12">
        <v>45561</v>
      </c>
      <c r="D27" s="31" t="s">
        <v>29</v>
      </c>
      <c r="E27" s="14">
        <v>188</v>
      </c>
      <c r="F27" s="14">
        <v>188</v>
      </c>
      <c r="G27" s="14">
        <v>184</v>
      </c>
      <c r="H27" s="14"/>
      <c r="I27" s="14"/>
      <c r="J27" s="14"/>
      <c r="K27" s="15">
        <v>3</v>
      </c>
      <c r="L27" s="15">
        <v>560</v>
      </c>
      <c r="M27" s="16">
        <v>186.66666666666666</v>
      </c>
      <c r="N27" s="17">
        <v>4</v>
      </c>
      <c r="O27" s="18">
        <v>190.66666666666666</v>
      </c>
    </row>
    <row r="28" spans="1:15" x14ac:dyDescent="0.25">
      <c r="A28" s="10" t="s">
        <v>48</v>
      </c>
      <c r="B28" s="11" t="s">
        <v>34</v>
      </c>
      <c r="C28" s="12">
        <v>45563</v>
      </c>
      <c r="D28" s="31" t="s">
        <v>29</v>
      </c>
      <c r="E28" s="14">
        <v>184</v>
      </c>
      <c r="F28" s="14">
        <v>193</v>
      </c>
      <c r="G28" s="14">
        <v>188.001</v>
      </c>
      <c r="H28" s="14">
        <v>191</v>
      </c>
      <c r="I28" s="14"/>
      <c r="J28" s="14"/>
      <c r="K28" s="15">
        <v>4</v>
      </c>
      <c r="L28" s="15">
        <v>756.00099999999998</v>
      </c>
      <c r="M28" s="16">
        <v>189.00024999999999</v>
      </c>
      <c r="N28" s="17">
        <v>13</v>
      </c>
      <c r="O28" s="18">
        <v>202.00024999999999</v>
      </c>
    </row>
    <row r="29" spans="1:15" x14ac:dyDescent="0.25">
      <c r="A29" s="10" t="s">
        <v>48</v>
      </c>
      <c r="B29" s="11" t="s">
        <v>34</v>
      </c>
      <c r="C29" s="12">
        <v>45566</v>
      </c>
      <c r="D29" s="31" t="s">
        <v>29</v>
      </c>
      <c r="E29" s="14">
        <v>190</v>
      </c>
      <c r="F29" s="14">
        <v>190</v>
      </c>
      <c r="G29" s="14">
        <v>193</v>
      </c>
      <c r="H29" s="14">
        <v>188</v>
      </c>
      <c r="I29" s="14"/>
      <c r="J29" s="14"/>
      <c r="K29" s="15">
        <v>4</v>
      </c>
      <c r="L29" s="15">
        <v>761</v>
      </c>
      <c r="M29" s="16">
        <v>190.25</v>
      </c>
      <c r="N29" s="17">
        <v>6</v>
      </c>
      <c r="O29" s="18">
        <v>196.25</v>
      </c>
    </row>
    <row r="30" spans="1:15" x14ac:dyDescent="0.25">
      <c r="A30" s="10" t="s">
        <v>48</v>
      </c>
      <c r="B30" s="11" t="s">
        <v>34</v>
      </c>
      <c r="C30" s="12">
        <v>45591</v>
      </c>
      <c r="D30" s="31" t="s">
        <v>29</v>
      </c>
      <c r="E30" s="14">
        <v>186</v>
      </c>
      <c r="F30" s="14">
        <v>186</v>
      </c>
      <c r="G30" s="14">
        <v>187</v>
      </c>
      <c r="H30" s="14">
        <v>184.001</v>
      </c>
      <c r="I30" s="14"/>
      <c r="J30" s="14"/>
      <c r="K30" s="15">
        <v>4</v>
      </c>
      <c r="L30" s="15">
        <v>743.00099999999998</v>
      </c>
      <c r="M30" s="16">
        <v>185.75024999999999</v>
      </c>
      <c r="N30" s="17">
        <v>4</v>
      </c>
      <c r="O30" s="18">
        <v>189.75024999999999</v>
      </c>
    </row>
    <row r="31" spans="1:15" x14ac:dyDescent="0.25">
      <c r="A31" s="10" t="s">
        <v>48</v>
      </c>
      <c r="B31" s="11" t="s">
        <v>34</v>
      </c>
      <c r="C31" s="12">
        <v>45605</v>
      </c>
      <c r="D31" s="31" t="s">
        <v>29</v>
      </c>
      <c r="E31" s="14">
        <v>180</v>
      </c>
      <c r="F31" s="14">
        <v>188</v>
      </c>
      <c r="G31" s="14">
        <v>191</v>
      </c>
      <c r="H31" s="14">
        <v>184</v>
      </c>
      <c r="I31" s="14">
        <v>182</v>
      </c>
      <c r="J31" s="14">
        <v>186</v>
      </c>
      <c r="K31" s="15">
        <v>6</v>
      </c>
      <c r="L31" s="15">
        <v>1111</v>
      </c>
      <c r="M31" s="16">
        <v>185.16666666666666</v>
      </c>
      <c r="N31" s="17">
        <v>6</v>
      </c>
      <c r="O31" s="18">
        <v>191.16666666666666</v>
      </c>
    </row>
    <row r="33" spans="11:15" x14ac:dyDescent="0.25">
      <c r="K33" s="8">
        <f>SUM(K10:K32)</f>
        <v>84</v>
      </c>
      <c r="L33" s="8">
        <f>SUM(L10:L32)</f>
        <v>15672.008000000002</v>
      </c>
      <c r="M33" s="7">
        <f>SUM(L33/K33)</f>
        <v>186.57152380952382</v>
      </c>
      <c r="N33" s="8">
        <f>SUM(N10:N32)</f>
        <v>142</v>
      </c>
      <c r="O33" s="9">
        <f>SUM(M33+N33)</f>
        <v>328.5715238095238</v>
      </c>
    </row>
  </sheetData>
  <protectedRanges>
    <protectedRange algorithmName="SHA-512" hashValue="ON39YdpmFHfN9f47KpiRvqrKx0V9+erV1CNkpWzYhW/Qyc6aT8rEyCrvauWSYGZK2ia3o7vd3akF07acHAFpOA==" saltValue="yVW9XmDwTqEnmpSGai0KYg==" spinCount="100000" sqref="B1 B9" name="Range1_2"/>
    <protectedRange algorithmName="SHA-512" hashValue="ON39YdpmFHfN9f47KpiRvqrKx0V9+erV1CNkpWzYhW/Qyc6aT8rEyCrvauWSYGZK2ia3o7vd3akF07acHAFpOA==" saltValue="yVW9XmDwTqEnmpSGai0KYg==" spinCount="100000" sqref="A2:B3 D2:I3" name="Range1_4_2"/>
    <protectedRange algorithmName="SHA-512" hashValue="ON39YdpmFHfN9f47KpiRvqrKx0V9+erV1CNkpWzYhW/Qyc6aT8rEyCrvauWSYGZK2ia3o7vd3akF07acHAFpOA==" saltValue="yVW9XmDwTqEnmpSGai0KYg==" spinCount="100000" sqref="C2:C3" name="Range1_1_2_1_2"/>
    <protectedRange algorithmName="SHA-512" hashValue="ON39YdpmFHfN9f47KpiRvqrKx0V9+erV1CNkpWzYhW/Qyc6aT8rEyCrvauWSYGZK2ia3o7vd3akF07acHAFpOA==" saltValue="yVW9XmDwTqEnmpSGai0KYg==" spinCount="100000" sqref="B4:C4 E4:J4" name="Range1_5"/>
    <protectedRange algorithmName="SHA-512" hashValue="ON39YdpmFHfN9f47KpiRvqrKx0V9+erV1CNkpWzYhW/Qyc6aT8rEyCrvauWSYGZK2ia3o7vd3akF07acHAFpOA==" saltValue="yVW9XmDwTqEnmpSGai0KYg==" spinCount="100000" sqref="D4" name="Range1_1_3"/>
  </protectedRanges>
  <hyperlinks>
    <hyperlink ref="Q1" location="'Texas 2024'!A1" display="Back to Ranking" xr:uid="{ABD40B7D-9806-4C80-A3E2-D5CE4F7DB1A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1529F1-C856-4ED4-B646-9EFCE82FA165}">
          <x14:formula1>
            <xm:f>'C:\Users\abra2\Desktop\ABRA Files and More\AUTO BENCH REST ASSOCIATION FILE\ABRA 2019\Georgia\[Georgia Results 01 19 20.xlsm]DATA SHEET'!#REF!</xm:f>
          </x14:formula1>
          <xm:sqref>B1 B9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647A5-A29E-41DF-B0DF-4E3AFF3C654B}">
  <dimension ref="A1:Q21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25</v>
      </c>
      <c r="B2" s="11" t="s">
        <v>71</v>
      </c>
      <c r="C2" s="12">
        <v>45361</v>
      </c>
      <c r="D2" s="13" t="s">
        <v>72</v>
      </c>
      <c r="E2" s="14">
        <v>175</v>
      </c>
      <c r="F2" s="14">
        <v>186</v>
      </c>
      <c r="G2" s="14">
        <v>181</v>
      </c>
      <c r="H2" s="14">
        <v>178</v>
      </c>
      <c r="I2" s="14"/>
      <c r="J2" s="14"/>
      <c r="K2" s="15">
        <v>4</v>
      </c>
      <c r="L2" s="15">
        <v>720</v>
      </c>
      <c r="M2" s="16">
        <v>180</v>
      </c>
      <c r="N2" s="17">
        <v>2</v>
      </c>
      <c r="O2" s="18">
        <v>182</v>
      </c>
    </row>
    <row r="3" spans="1:17" x14ac:dyDescent="0.25">
      <c r="A3" s="10" t="s">
        <v>44</v>
      </c>
      <c r="B3" s="11" t="s">
        <v>71</v>
      </c>
      <c r="C3" s="12">
        <v>45375</v>
      </c>
      <c r="D3" s="13" t="s">
        <v>72</v>
      </c>
      <c r="E3" s="14">
        <v>186</v>
      </c>
      <c r="F3" s="14">
        <v>186</v>
      </c>
      <c r="G3" s="14">
        <v>187</v>
      </c>
      <c r="H3" s="14">
        <v>172</v>
      </c>
      <c r="I3" s="14"/>
      <c r="J3" s="14"/>
      <c r="K3" s="15">
        <v>4</v>
      </c>
      <c r="L3" s="15">
        <v>731</v>
      </c>
      <c r="M3" s="16">
        <v>182.75</v>
      </c>
      <c r="N3" s="17">
        <v>2</v>
      </c>
      <c r="O3" s="18">
        <v>184.75</v>
      </c>
    </row>
    <row r="4" spans="1:17" x14ac:dyDescent="0.25">
      <c r="A4" s="10" t="s">
        <v>44</v>
      </c>
      <c r="B4" s="11" t="s">
        <v>71</v>
      </c>
      <c r="C4" s="12">
        <v>45410</v>
      </c>
      <c r="D4" s="13" t="s">
        <v>72</v>
      </c>
      <c r="E4" s="14">
        <v>186</v>
      </c>
      <c r="F4" s="14">
        <v>190</v>
      </c>
      <c r="G4" s="14">
        <v>188</v>
      </c>
      <c r="H4" s="14">
        <v>186</v>
      </c>
      <c r="I4" s="14">
        <v>186.001</v>
      </c>
      <c r="J4" s="14">
        <v>189</v>
      </c>
      <c r="K4" s="15">
        <v>6</v>
      </c>
      <c r="L4" s="15">
        <v>1125.001</v>
      </c>
      <c r="M4" s="16">
        <v>187.50016666666667</v>
      </c>
      <c r="N4" s="17">
        <v>4</v>
      </c>
      <c r="O4" s="18">
        <v>191.50016666666667</v>
      </c>
    </row>
    <row r="5" spans="1:17" x14ac:dyDescent="0.25">
      <c r="A5" s="10" t="s">
        <v>44</v>
      </c>
      <c r="B5" s="11" t="s">
        <v>71</v>
      </c>
      <c r="C5" s="12">
        <v>45466</v>
      </c>
      <c r="D5" s="13" t="s">
        <v>72</v>
      </c>
      <c r="E5" s="14">
        <v>186</v>
      </c>
      <c r="F5" s="14">
        <v>183</v>
      </c>
      <c r="G5" s="14">
        <v>185</v>
      </c>
      <c r="H5" s="14">
        <v>185</v>
      </c>
      <c r="I5" s="14"/>
      <c r="J5" s="14"/>
      <c r="K5" s="15">
        <v>4</v>
      </c>
      <c r="L5" s="15">
        <v>739</v>
      </c>
      <c r="M5" s="16">
        <v>184.75</v>
      </c>
      <c r="N5" s="17">
        <v>2</v>
      </c>
      <c r="O5" s="18">
        <v>186.75</v>
      </c>
    </row>
    <row r="6" spans="1:17" x14ac:dyDescent="0.25">
      <c r="A6" s="10" t="s">
        <v>44</v>
      </c>
      <c r="B6" s="11" t="s">
        <v>71</v>
      </c>
      <c r="C6" s="12">
        <v>45487</v>
      </c>
      <c r="D6" s="13" t="s">
        <v>72</v>
      </c>
      <c r="E6" s="14">
        <v>189</v>
      </c>
      <c r="F6" s="14">
        <v>183</v>
      </c>
      <c r="G6" s="14">
        <v>178</v>
      </c>
      <c r="H6" s="14">
        <v>187</v>
      </c>
      <c r="I6" s="14"/>
      <c r="J6" s="14"/>
      <c r="K6" s="15">
        <v>4</v>
      </c>
      <c r="L6" s="15">
        <v>737</v>
      </c>
      <c r="M6" s="16">
        <v>184.25</v>
      </c>
      <c r="N6" s="17">
        <v>2</v>
      </c>
      <c r="O6" s="18">
        <v>186.25</v>
      </c>
    </row>
    <row r="7" spans="1:17" x14ac:dyDescent="0.25">
      <c r="A7" s="10" t="s">
        <v>44</v>
      </c>
      <c r="B7" s="11" t="s">
        <v>71</v>
      </c>
      <c r="C7" s="12">
        <v>45501</v>
      </c>
      <c r="D7" s="13" t="s">
        <v>72</v>
      </c>
      <c r="E7" s="14">
        <v>192</v>
      </c>
      <c r="F7" s="14">
        <v>193</v>
      </c>
      <c r="G7" s="14">
        <v>190</v>
      </c>
      <c r="H7" s="14">
        <v>185</v>
      </c>
      <c r="I7" s="14"/>
      <c r="J7" s="14"/>
      <c r="K7" s="15">
        <v>4</v>
      </c>
      <c r="L7" s="15">
        <v>760</v>
      </c>
      <c r="M7" s="16">
        <v>190</v>
      </c>
      <c r="N7" s="17">
        <v>2</v>
      </c>
      <c r="O7" s="18">
        <v>192</v>
      </c>
    </row>
    <row r="8" spans="1:17" x14ac:dyDescent="0.25">
      <c r="A8" s="10" t="s">
        <v>44</v>
      </c>
      <c r="B8" s="11" t="s">
        <v>71</v>
      </c>
      <c r="C8" s="12">
        <v>45515</v>
      </c>
      <c r="D8" s="13" t="s">
        <v>72</v>
      </c>
      <c r="E8" s="14">
        <v>186</v>
      </c>
      <c r="F8" s="14">
        <v>188</v>
      </c>
      <c r="G8" s="14">
        <v>192</v>
      </c>
      <c r="H8" s="14">
        <v>188</v>
      </c>
      <c r="I8" s="14"/>
      <c r="J8" s="14"/>
      <c r="K8" s="15">
        <v>4</v>
      </c>
      <c r="L8" s="15">
        <v>754</v>
      </c>
      <c r="M8" s="16">
        <v>188.5</v>
      </c>
      <c r="N8" s="17">
        <v>2</v>
      </c>
      <c r="O8" s="18">
        <v>190.5</v>
      </c>
    </row>
    <row r="9" spans="1:17" x14ac:dyDescent="0.25">
      <c r="A9" s="10" t="s">
        <v>44</v>
      </c>
      <c r="B9" s="11" t="s">
        <v>71</v>
      </c>
      <c r="C9" s="12">
        <v>45529</v>
      </c>
      <c r="D9" s="13" t="s">
        <v>72</v>
      </c>
      <c r="E9" s="14">
        <v>184</v>
      </c>
      <c r="F9" s="14">
        <v>182</v>
      </c>
      <c r="G9" s="14">
        <v>176</v>
      </c>
      <c r="H9" s="14">
        <v>184</v>
      </c>
      <c r="I9" s="14"/>
      <c r="J9" s="14"/>
      <c r="K9" s="15">
        <v>4</v>
      </c>
      <c r="L9" s="15">
        <v>726</v>
      </c>
      <c r="M9" s="16">
        <v>181.5</v>
      </c>
      <c r="N9" s="17">
        <v>2</v>
      </c>
      <c r="O9" s="18">
        <v>183.5</v>
      </c>
    </row>
    <row r="10" spans="1:17" x14ac:dyDescent="0.25">
      <c r="A10" s="10" t="s">
        <v>44</v>
      </c>
      <c r="B10" s="11" t="s">
        <v>71</v>
      </c>
      <c r="C10" s="12">
        <v>45550</v>
      </c>
      <c r="D10" s="13" t="s">
        <v>72</v>
      </c>
      <c r="E10" s="14">
        <v>189</v>
      </c>
      <c r="F10" s="14">
        <v>190</v>
      </c>
      <c r="G10" s="14">
        <v>188</v>
      </c>
      <c r="H10" s="14">
        <v>191</v>
      </c>
      <c r="I10" s="14"/>
      <c r="J10" s="14"/>
      <c r="K10" s="15">
        <v>4</v>
      </c>
      <c r="L10" s="15">
        <v>758</v>
      </c>
      <c r="M10" s="16">
        <v>189.5</v>
      </c>
      <c r="N10" s="17">
        <v>2</v>
      </c>
      <c r="O10" s="18">
        <v>191.5</v>
      </c>
    </row>
    <row r="11" spans="1:17" x14ac:dyDescent="0.25">
      <c r="A11" s="10" t="s">
        <v>44</v>
      </c>
      <c r="B11" s="11" t="s">
        <v>71</v>
      </c>
      <c r="C11" s="12">
        <v>45564</v>
      </c>
      <c r="D11" s="13" t="s">
        <v>72</v>
      </c>
      <c r="E11" s="14">
        <v>189</v>
      </c>
      <c r="F11" s="14">
        <v>185</v>
      </c>
      <c r="G11" s="14">
        <v>189.001</v>
      </c>
      <c r="H11" s="14">
        <v>182</v>
      </c>
      <c r="I11" s="14"/>
      <c r="J11" s="14"/>
      <c r="K11" s="15">
        <v>4</v>
      </c>
      <c r="L11" s="15">
        <v>745.00099999999998</v>
      </c>
      <c r="M11" s="16">
        <v>186.25024999999999</v>
      </c>
      <c r="N11" s="17">
        <v>2</v>
      </c>
      <c r="O11" s="18">
        <v>188.25024999999999</v>
      </c>
    </row>
    <row r="12" spans="1:17" x14ac:dyDescent="0.25">
      <c r="A12" s="10" t="s">
        <v>44</v>
      </c>
      <c r="B12" s="11" t="s">
        <v>71</v>
      </c>
      <c r="C12" s="12">
        <v>45592</v>
      </c>
      <c r="D12" s="13" t="s">
        <v>72</v>
      </c>
      <c r="E12" s="14">
        <v>188</v>
      </c>
      <c r="F12" s="14">
        <v>195.001</v>
      </c>
      <c r="G12" s="14">
        <v>191</v>
      </c>
      <c r="H12" s="14">
        <v>190</v>
      </c>
      <c r="I12" s="14"/>
      <c r="J12" s="14"/>
      <c r="K12" s="15">
        <v>4</v>
      </c>
      <c r="L12" s="15">
        <v>764.00099999999998</v>
      </c>
      <c r="M12" s="16">
        <v>191.00024999999999</v>
      </c>
      <c r="N12" s="17">
        <v>2</v>
      </c>
      <c r="O12" s="18">
        <v>193.00024999999999</v>
      </c>
    </row>
    <row r="14" spans="1:17" x14ac:dyDescent="0.25">
      <c r="K14" s="8">
        <f>SUM(K2:K13)</f>
        <v>46</v>
      </c>
      <c r="L14" s="8">
        <f>SUM(L2:L13)</f>
        <v>8559.0030000000006</v>
      </c>
      <c r="M14" s="7">
        <f>SUM(L14/K14)</f>
        <v>186.06528260869567</v>
      </c>
      <c r="N14" s="8">
        <f>SUM(N2:N13)</f>
        <v>24</v>
      </c>
      <c r="O14" s="9">
        <f>SUM(M14+N14)</f>
        <v>210.06528260869567</v>
      </c>
    </row>
    <row r="17" spans="1:15" ht="30" x14ac:dyDescent="0.25">
      <c r="A17" s="1" t="s">
        <v>1</v>
      </c>
      <c r="B17" s="2" t="s">
        <v>2</v>
      </c>
      <c r="C17" s="2" t="s">
        <v>3</v>
      </c>
      <c r="D17" s="3" t="s">
        <v>4</v>
      </c>
      <c r="E17" s="4" t="s">
        <v>5</v>
      </c>
      <c r="F17" s="4" t="s">
        <v>6</v>
      </c>
      <c r="G17" s="4" t="s">
        <v>7</v>
      </c>
      <c r="H17" s="4" t="s">
        <v>8</v>
      </c>
      <c r="I17" s="4" t="s">
        <v>9</v>
      </c>
      <c r="J17" s="4" t="s">
        <v>10</v>
      </c>
      <c r="K17" s="4" t="s">
        <v>11</v>
      </c>
      <c r="L17" s="3" t="s">
        <v>12</v>
      </c>
      <c r="M17" s="5" t="s">
        <v>13</v>
      </c>
      <c r="N17" s="2" t="s">
        <v>14</v>
      </c>
      <c r="O17" s="6" t="s">
        <v>15</v>
      </c>
    </row>
    <row r="18" spans="1:15" x14ac:dyDescent="0.25">
      <c r="A18" s="10" t="s">
        <v>22</v>
      </c>
      <c r="B18" s="11" t="s">
        <v>71</v>
      </c>
      <c r="C18" s="12">
        <v>45438</v>
      </c>
      <c r="D18" s="13" t="s">
        <v>72</v>
      </c>
      <c r="E18" s="14">
        <v>179</v>
      </c>
      <c r="F18" s="14">
        <v>178.001</v>
      </c>
      <c r="G18" s="14">
        <v>188</v>
      </c>
      <c r="H18" s="14">
        <v>183</v>
      </c>
      <c r="I18" s="14"/>
      <c r="J18" s="14"/>
      <c r="K18" s="15">
        <v>4</v>
      </c>
      <c r="L18" s="15">
        <v>728.00099999999998</v>
      </c>
      <c r="M18" s="16">
        <v>182.00024999999999</v>
      </c>
      <c r="N18" s="17">
        <v>2</v>
      </c>
      <c r="O18" s="18">
        <v>184.00024999999999</v>
      </c>
    </row>
    <row r="19" spans="1:15" x14ac:dyDescent="0.25">
      <c r="A19" s="10" t="s">
        <v>22</v>
      </c>
      <c r="B19" s="11" t="s">
        <v>71</v>
      </c>
      <c r="C19" s="12">
        <v>45452</v>
      </c>
      <c r="D19" s="13" t="s">
        <v>72</v>
      </c>
      <c r="E19" s="14">
        <v>191</v>
      </c>
      <c r="F19" s="14">
        <v>187</v>
      </c>
      <c r="G19" s="14">
        <v>181.001</v>
      </c>
      <c r="H19" s="14">
        <v>184</v>
      </c>
      <c r="I19" s="14"/>
      <c r="J19" s="14"/>
      <c r="K19" s="15">
        <v>4</v>
      </c>
      <c r="L19" s="15">
        <v>743.00099999999998</v>
      </c>
      <c r="M19" s="16">
        <v>185.75024999999999</v>
      </c>
      <c r="N19" s="17">
        <v>3</v>
      </c>
      <c r="O19" s="18">
        <v>188.75024999999999</v>
      </c>
    </row>
    <row r="21" spans="1:15" x14ac:dyDescent="0.25">
      <c r="K21" s="8">
        <f>SUM(K18:K20)</f>
        <v>8</v>
      </c>
      <c r="L21" s="8">
        <f>SUM(L18:L20)</f>
        <v>1471.002</v>
      </c>
      <c r="M21" s="7">
        <f>SUM(L21/K21)</f>
        <v>183.87524999999999</v>
      </c>
      <c r="N21" s="8">
        <f>SUM(N18:N20)</f>
        <v>5</v>
      </c>
      <c r="O21" s="9">
        <f>SUM(M21+N21)</f>
        <v>188.87524999999999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 B17" name="Range1_2"/>
    <protectedRange algorithmName="SHA-512" hashValue="ON39YdpmFHfN9f47KpiRvqrKx0V9+erV1CNkpWzYhW/Qyc6aT8rEyCrvauWSYGZK2ia3o7vd3akF07acHAFpOA==" saltValue="yVW9XmDwTqEnmpSGai0KYg==" spinCount="100000" sqref="A2" name="Range1_4"/>
    <protectedRange algorithmName="SHA-512" hashValue="ON39YdpmFHfN9f47KpiRvqrKx0V9+erV1CNkpWzYhW/Qyc6aT8rEyCrvauWSYGZK2ia3o7vd3akF07acHAFpOA==" saltValue="yVW9XmDwTqEnmpSGai0KYg==" spinCount="100000" sqref="B3:C3 E3" name="Range1_6"/>
    <protectedRange algorithmName="SHA-512" hashValue="ON39YdpmFHfN9f47KpiRvqrKx0V9+erV1CNkpWzYhW/Qyc6aT8rEyCrvauWSYGZK2ia3o7vd3akF07acHAFpOA==" saltValue="yVW9XmDwTqEnmpSGai0KYg==" spinCount="100000" sqref="D3" name="Range1_1_4"/>
    <protectedRange algorithmName="SHA-512" hashValue="ON39YdpmFHfN9f47KpiRvqrKx0V9+erV1CNkpWzYhW/Qyc6aT8rEyCrvauWSYGZK2ia3o7vd3akF07acHAFpOA==" saltValue="yVW9XmDwTqEnmpSGai0KYg==" spinCount="100000" sqref="F3:J3" name="Range1_3_1"/>
  </protectedRanges>
  <hyperlinks>
    <hyperlink ref="Q1" location="'Texas 2024'!A1" display="Back to Ranking" xr:uid="{92D74825-9514-443C-8965-E6C29DCB725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C442F6-FFD8-44C9-8678-3587CF7EF142}">
          <x14:formula1>
            <xm:f>'C:\Users\abra2\Desktop\ABRA Files and More\AUTO BENCH REST ASSOCIATION FILE\ABRA 2019\Georgia\[Georgia Results 01 19 20.xlsm]DATA SHEET'!#REF!</xm:f>
          </x14:formula1>
          <xm:sqref>B1 B17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F4497-F9CD-4D48-9304-62175CDDEC17}">
  <dimension ref="A1:Q7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80</v>
      </c>
      <c r="C2" s="12">
        <v>45360</v>
      </c>
      <c r="D2" s="13" t="s">
        <v>61</v>
      </c>
      <c r="E2" s="14">
        <v>162</v>
      </c>
      <c r="F2" s="14">
        <v>175</v>
      </c>
      <c r="G2" s="14">
        <v>182</v>
      </c>
      <c r="H2" s="14">
        <v>178</v>
      </c>
      <c r="I2" s="14"/>
      <c r="J2" s="14"/>
      <c r="K2" s="15">
        <v>4</v>
      </c>
      <c r="L2" s="15">
        <v>697</v>
      </c>
      <c r="M2" s="16">
        <v>174.25</v>
      </c>
      <c r="N2" s="17">
        <v>6</v>
      </c>
      <c r="O2" s="18">
        <v>180.25</v>
      </c>
    </row>
    <row r="3" spans="1:17" x14ac:dyDescent="0.25">
      <c r="A3" s="10" t="s">
        <v>22</v>
      </c>
      <c r="B3" s="11" t="s">
        <v>80</v>
      </c>
      <c r="C3" s="12">
        <v>45458</v>
      </c>
      <c r="D3" s="13" t="s">
        <v>61</v>
      </c>
      <c r="E3" s="14">
        <v>173</v>
      </c>
      <c r="F3" s="14">
        <v>180</v>
      </c>
      <c r="G3" s="14">
        <v>180</v>
      </c>
      <c r="H3" s="14">
        <v>187</v>
      </c>
      <c r="I3" s="14"/>
      <c r="J3" s="14"/>
      <c r="K3" s="15">
        <v>4</v>
      </c>
      <c r="L3" s="15">
        <v>720</v>
      </c>
      <c r="M3" s="16">
        <v>180</v>
      </c>
      <c r="N3" s="17">
        <v>2</v>
      </c>
      <c r="O3" s="18">
        <v>182</v>
      </c>
    </row>
    <row r="4" spans="1:17" x14ac:dyDescent="0.25">
      <c r="A4" s="10" t="s">
        <v>22</v>
      </c>
      <c r="B4" s="11" t="s">
        <v>80</v>
      </c>
      <c r="C4" s="12">
        <v>45504</v>
      </c>
      <c r="D4" s="13" t="s">
        <v>61</v>
      </c>
      <c r="E4" s="14">
        <v>186</v>
      </c>
      <c r="F4" s="14">
        <v>192</v>
      </c>
      <c r="G4" s="14">
        <v>191</v>
      </c>
      <c r="H4" s="14">
        <v>193</v>
      </c>
      <c r="I4" s="14"/>
      <c r="J4" s="14"/>
      <c r="K4" s="15">
        <v>4</v>
      </c>
      <c r="L4" s="15">
        <v>762</v>
      </c>
      <c r="M4" s="16">
        <v>190.5</v>
      </c>
      <c r="N4" s="17">
        <v>11</v>
      </c>
      <c r="O4" s="18">
        <v>201.5</v>
      </c>
    </row>
    <row r="5" spans="1:17" x14ac:dyDescent="0.25">
      <c r="A5" s="10" t="s">
        <v>22</v>
      </c>
      <c r="B5" s="11" t="s">
        <v>80</v>
      </c>
      <c r="C5" s="12">
        <v>45595</v>
      </c>
      <c r="D5" s="13" t="s">
        <v>61</v>
      </c>
      <c r="E5" s="14">
        <v>189</v>
      </c>
      <c r="F5" s="14">
        <v>197</v>
      </c>
      <c r="G5" s="14">
        <v>192</v>
      </c>
      <c r="H5" s="14">
        <v>191</v>
      </c>
      <c r="I5" s="14"/>
      <c r="J5" s="14"/>
      <c r="K5" s="15">
        <v>4</v>
      </c>
      <c r="L5" s="15">
        <v>769</v>
      </c>
      <c r="M5" s="16">
        <v>192.25</v>
      </c>
      <c r="N5" s="17">
        <v>11</v>
      </c>
      <c r="O5" s="18">
        <v>203.25</v>
      </c>
    </row>
    <row r="7" spans="1:17" x14ac:dyDescent="0.25">
      <c r="K7" s="8">
        <f>SUM(K2:K6)</f>
        <v>16</v>
      </c>
      <c r="L7" s="8">
        <f>SUM(L2:L6)</f>
        <v>2948</v>
      </c>
      <c r="M7" s="7">
        <f>SUM(L7/K7)</f>
        <v>184.25</v>
      </c>
      <c r="N7" s="8">
        <f>SUM(N2:N6)</f>
        <v>30</v>
      </c>
      <c r="O7" s="9">
        <f>SUM(M7+N7)</f>
        <v>214.25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2_1_1"/>
    <protectedRange algorithmName="SHA-512" hashValue="ON39YdpmFHfN9f47KpiRvqrKx0V9+erV1CNkpWzYhW/Qyc6aT8rEyCrvauWSYGZK2ia3o7vd3akF07acHAFpOA==" saltValue="yVW9XmDwTqEnmpSGai0KYg==" spinCount="100000" sqref="B3:C3 E3:J3" name="Range1_3"/>
    <protectedRange algorithmName="SHA-512" hashValue="ON39YdpmFHfN9f47KpiRvqrKx0V9+erV1CNkpWzYhW/Qyc6aT8rEyCrvauWSYGZK2ia3o7vd3akF07acHAFpOA==" saltValue="yVW9XmDwTqEnmpSGai0KYg==" spinCount="100000" sqref="D3" name="Range1_1_13"/>
  </protectedRanges>
  <hyperlinks>
    <hyperlink ref="Q1" location="'Texas 2024'!A1" display="Back to Ranking" xr:uid="{490CE0DA-68BB-4D29-ACA5-D1F1EF809D2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24364D-6C20-4309-9E26-E476A4EEA1F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48FEF-2489-413A-935E-0E8CCFF2ECE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41</v>
      </c>
      <c r="B2" s="11" t="s">
        <v>117</v>
      </c>
      <c r="C2" s="12">
        <v>45592</v>
      </c>
      <c r="D2" s="13" t="s">
        <v>72</v>
      </c>
      <c r="E2" s="14">
        <v>125</v>
      </c>
      <c r="F2" s="14">
        <v>99</v>
      </c>
      <c r="G2" s="14">
        <v>158</v>
      </c>
      <c r="H2" s="14">
        <v>149</v>
      </c>
      <c r="I2" s="14"/>
      <c r="J2" s="14"/>
      <c r="K2" s="15">
        <v>4</v>
      </c>
      <c r="L2" s="15">
        <v>531</v>
      </c>
      <c r="M2" s="16">
        <v>132.75</v>
      </c>
      <c r="N2" s="17">
        <v>2</v>
      </c>
      <c r="O2" s="18">
        <v>134.75</v>
      </c>
    </row>
    <row r="4" spans="1:17" x14ac:dyDescent="0.25">
      <c r="K4" s="8">
        <f>SUM(K2:K3)</f>
        <v>4</v>
      </c>
      <c r="L4" s="8">
        <f>SUM(L2:L3)</f>
        <v>531</v>
      </c>
      <c r="M4" s="7">
        <f>SUM(L4/K4)</f>
        <v>132.75</v>
      </c>
      <c r="N4" s="8">
        <f>SUM(N2:N3)</f>
        <v>2</v>
      </c>
      <c r="O4" s="9">
        <f>SUM(M4+N4)</f>
        <v>134.75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Texas 2024'!A1" display="Back to Ranking" xr:uid="{F0A771B2-7FF4-4C72-83BF-51CAC9CB7C1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6FA492-595E-43F9-AE37-CFE87E5E2B0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6EDB8-CF50-4D4C-9D40-8B39F79EC1BE}">
  <sheetPr codeName="Sheet13"/>
  <dimension ref="A1:Q43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31</v>
      </c>
      <c r="C2" s="12">
        <v>45332</v>
      </c>
      <c r="D2" s="13" t="s">
        <v>29</v>
      </c>
      <c r="E2" s="14">
        <v>188</v>
      </c>
      <c r="F2" s="14">
        <v>190</v>
      </c>
      <c r="G2" s="14">
        <v>187</v>
      </c>
      <c r="H2" s="14">
        <v>194</v>
      </c>
      <c r="I2" s="14"/>
      <c r="J2" s="14"/>
      <c r="K2" s="15">
        <v>4</v>
      </c>
      <c r="L2" s="15">
        <v>759</v>
      </c>
      <c r="M2" s="16">
        <v>189.75</v>
      </c>
      <c r="N2" s="17">
        <v>13</v>
      </c>
      <c r="O2" s="18">
        <v>202.75</v>
      </c>
    </row>
    <row r="3" spans="1:17" x14ac:dyDescent="0.25">
      <c r="A3" s="10" t="s">
        <v>22</v>
      </c>
      <c r="B3" s="11" t="s">
        <v>31</v>
      </c>
      <c r="C3" s="12">
        <v>45346</v>
      </c>
      <c r="D3" s="13" t="s">
        <v>29</v>
      </c>
      <c r="E3" s="14">
        <v>186</v>
      </c>
      <c r="F3" s="14">
        <v>180</v>
      </c>
      <c r="G3" s="14">
        <v>182.001</v>
      </c>
      <c r="H3" s="14">
        <v>170</v>
      </c>
      <c r="I3" s="14"/>
      <c r="J3" s="14"/>
      <c r="K3" s="15">
        <v>4</v>
      </c>
      <c r="L3" s="15">
        <v>718.00099999999998</v>
      </c>
      <c r="M3" s="16">
        <v>179.50024999999999</v>
      </c>
      <c r="N3" s="17">
        <v>3</v>
      </c>
      <c r="O3" s="18">
        <v>182.50024999999999</v>
      </c>
    </row>
    <row r="4" spans="1:17" x14ac:dyDescent="0.25">
      <c r="A4" s="10" t="s">
        <v>22</v>
      </c>
      <c r="B4" s="11" t="s">
        <v>31</v>
      </c>
      <c r="C4" s="12">
        <v>45360</v>
      </c>
      <c r="D4" s="13" t="s">
        <v>29</v>
      </c>
      <c r="E4" s="14">
        <v>191</v>
      </c>
      <c r="F4" s="14">
        <v>189</v>
      </c>
      <c r="G4" s="14">
        <v>187</v>
      </c>
      <c r="H4" s="14">
        <v>194</v>
      </c>
      <c r="I4" s="14"/>
      <c r="J4" s="14"/>
      <c r="K4" s="15">
        <v>4</v>
      </c>
      <c r="L4" s="15">
        <v>761</v>
      </c>
      <c r="M4" s="16">
        <v>190.25</v>
      </c>
      <c r="N4" s="17">
        <v>4</v>
      </c>
      <c r="O4" s="18">
        <v>194.25</v>
      </c>
    </row>
    <row r="5" spans="1:17" x14ac:dyDescent="0.25">
      <c r="A5" s="10" t="s">
        <v>22</v>
      </c>
      <c r="B5" s="11" t="s">
        <v>31</v>
      </c>
      <c r="C5" s="12">
        <v>45374</v>
      </c>
      <c r="D5" s="13" t="s">
        <v>29</v>
      </c>
      <c r="E5" s="14">
        <v>186</v>
      </c>
      <c r="F5" s="14">
        <v>184.001</v>
      </c>
      <c r="G5" s="14">
        <v>187.001</v>
      </c>
      <c r="H5" s="14">
        <v>188.001</v>
      </c>
      <c r="I5" s="14"/>
      <c r="J5" s="14"/>
      <c r="K5" s="15">
        <v>4</v>
      </c>
      <c r="L5" s="15">
        <v>745.00299999999993</v>
      </c>
      <c r="M5" s="16">
        <v>186.25074999999998</v>
      </c>
      <c r="N5" s="17">
        <v>5</v>
      </c>
      <c r="O5" s="18">
        <v>191.25074999999998</v>
      </c>
    </row>
    <row r="6" spans="1:17" x14ac:dyDescent="0.25">
      <c r="A6" s="10" t="s">
        <v>22</v>
      </c>
      <c r="B6" s="11" t="s">
        <v>31</v>
      </c>
      <c r="C6" s="12">
        <v>45384</v>
      </c>
      <c r="D6" s="13" t="s">
        <v>29</v>
      </c>
      <c r="E6" s="14">
        <v>188</v>
      </c>
      <c r="F6" s="14">
        <v>193</v>
      </c>
      <c r="G6" s="14">
        <v>186</v>
      </c>
      <c r="H6" s="14">
        <v>192</v>
      </c>
      <c r="I6" s="14"/>
      <c r="J6" s="14"/>
      <c r="K6" s="15">
        <v>4</v>
      </c>
      <c r="L6" s="15">
        <v>759</v>
      </c>
      <c r="M6" s="16">
        <v>189.75</v>
      </c>
      <c r="N6" s="17">
        <v>6</v>
      </c>
      <c r="O6" s="18">
        <v>195.75</v>
      </c>
    </row>
    <row r="7" spans="1:17" x14ac:dyDescent="0.25">
      <c r="A7" s="10" t="s">
        <v>22</v>
      </c>
      <c r="B7" s="11" t="s">
        <v>31</v>
      </c>
      <c r="C7" s="12">
        <v>45393</v>
      </c>
      <c r="D7" s="13" t="s">
        <v>29</v>
      </c>
      <c r="E7" s="14">
        <v>191</v>
      </c>
      <c r="F7" s="14">
        <v>191</v>
      </c>
      <c r="G7" s="14">
        <v>193.001</v>
      </c>
      <c r="H7" s="14"/>
      <c r="I7" s="14"/>
      <c r="J7" s="14"/>
      <c r="K7" s="15">
        <v>3</v>
      </c>
      <c r="L7" s="15">
        <v>575.00099999999998</v>
      </c>
      <c r="M7" s="16">
        <v>191.667</v>
      </c>
      <c r="N7" s="17">
        <v>6</v>
      </c>
      <c r="O7" s="18">
        <v>197.667</v>
      </c>
    </row>
    <row r="8" spans="1:17" x14ac:dyDescent="0.25">
      <c r="A8" s="10" t="s">
        <v>22</v>
      </c>
      <c r="B8" s="11" t="s">
        <v>31</v>
      </c>
      <c r="C8" s="12">
        <v>45395</v>
      </c>
      <c r="D8" s="13" t="s">
        <v>29</v>
      </c>
      <c r="E8" s="14">
        <v>187</v>
      </c>
      <c r="F8" s="14">
        <v>182</v>
      </c>
      <c r="G8" s="14">
        <v>180</v>
      </c>
      <c r="H8" s="14">
        <v>189.001</v>
      </c>
      <c r="I8" s="14"/>
      <c r="J8" s="14"/>
      <c r="K8" s="15">
        <v>4</v>
      </c>
      <c r="L8" s="15">
        <v>738.00099999999998</v>
      </c>
      <c r="M8" s="16">
        <v>184.50024999999999</v>
      </c>
      <c r="N8" s="17">
        <v>4</v>
      </c>
      <c r="O8" s="18">
        <v>188.50024999999999</v>
      </c>
    </row>
    <row r="9" spans="1:17" x14ac:dyDescent="0.25">
      <c r="A9" s="10" t="s">
        <v>22</v>
      </c>
      <c r="B9" s="11" t="s">
        <v>31</v>
      </c>
      <c r="C9" s="12">
        <v>45407</v>
      </c>
      <c r="D9" s="13" t="s">
        <v>29</v>
      </c>
      <c r="E9" s="14">
        <v>180</v>
      </c>
      <c r="F9" s="14">
        <v>178</v>
      </c>
      <c r="G9" s="14">
        <v>177</v>
      </c>
      <c r="H9" s="14"/>
      <c r="I9" s="14"/>
      <c r="J9" s="14"/>
      <c r="K9" s="15">
        <v>3</v>
      </c>
      <c r="L9" s="15">
        <v>535</v>
      </c>
      <c r="M9" s="16">
        <v>178.33333333333334</v>
      </c>
      <c r="N9" s="17">
        <v>3</v>
      </c>
      <c r="O9" s="18">
        <v>181.33333333333334</v>
      </c>
    </row>
    <row r="10" spans="1:17" x14ac:dyDescent="0.25">
      <c r="A10" s="10" t="s">
        <v>22</v>
      </c>
      <c r="B10" s="11" t="s">
        <v>31</v>
      </c>
      <c r="C10" s="12">
        <v>45409</v>
      </c>
      <c r="D10" s="13" t="s">
        <v>29</v>
      </c>
      <c r="E10" s="14">
        <v>183</v>
      </c>
      <c r="F10" s="14">
        <v>189</v>
      </c>
      <c r="G10" s="14">
        <v>183</v>
      </c>
      <c r="H10" s="14">
        <v>178.001</v>
      </c>
      <c r="I10" s="14"/>
      <c r="J10" s="14"/>
      <c r="K10" s="15">
        <v>4</v>
      </c>
      <c r="L10" s="15">
        <v>733.00099999999998</v>
      </c>
      <c r="M10" s="16">
        <v>183.25024999999999</v>
      </c>
      <c r="N10" s="17">
        <v>9</v>
      </c>
      <c r="O10" s="18">
        <v>192.25024999999999</v>
      </c>
    </row>
    <row r="11" spans="1:17" x14ac:dyDescent="0.25">
      <c r="A11" s="10" t="s">
        <v>22</v>
      </c>
      <c r="B11" s="11" t="s">
        <v>31</v>
      </c>
      <c r="C11" s="12">
        <v>45419</v>
      </c>
      <c r="D11" s="13" t="s">
        <v>29</v>
      </c>
      <c r="E11" s="14">
        <v>181</v>
      </c>
      <c r="F11" s="14">
        <v>182</v>
      </c>
      <c r="G11" s="14">
        <v>187</v>
      </c>
      <c r="H11" s="14">
        <v>182</v>
      </c>
      <c r="I11" s="14"/>
      <c r="J11" s="14"/>
      <c r="K11" s="15">
        <v>4</v>
      </c>
      <c r="L11" s="15">
        <v>732</v>
      </c>
      <c r="M11" s="16">
        <v>183</v>
      </c>
      <c r="N11" s="17">
        <v>4</v>
      </c>
      <c r="O11" s="18">
        <v>187</v>
      </c>
    </row>
    <row r="12" spans="1:17" x14ac:dyDescent="0.25">
      <c r="A12" s="10" t="s">
        <v>22</v>
      </c>
      <c r="B12" s="11" t="s">
        <v>31</v>
      </c>
      <c r="C12" s="12">
        <v>45421</v>
      </c>
      <c r="D12" s="13" t="s">
        <v>29</v>
      </c>
      <c r="E12" s="14">
        <v>180</v>
      </c>
      <c r="F12" s="14">
        <v>196</v>
      </c>
      <c r="G12" s="14">
        <v>194</v>
      </c>
      <c r="H12" s="14"/>
      <c r="I12" s="14"/>
      <c r="J12" s="14"/>
      <c r="K12" s="15">
        <v>3</v>
      </c>
      <c r="L12" s="15">
        <v>570</v>
      </c>
      <c r="M12" s="16">
        <v>190</v>
      </c>
      <c r="N12" s="17">
        <v>6</v>
      </c>
      <c r="O12" s="18">
        <v>196</v>
      </c>
    </row>
    <row r="13" spans="1:17" x14ac:dyDescent="0.25">
      <c r="A13" s="10" t="s">
        <v>22</v>
      </c>
      <c r="B13" s="11" t="s">
        <v>31</v>
      </c>
      <c r="C13" s="12">
        <v>45423</v>
      </c>
      <c r="D13" s="13" t="s">
        <v>29</v>
      </c>
      <c r="E13" s="14">
        <v>194</v>
      </c>
      <c r="F13" s="14">
        <v>195</v>
      </c>
      <c r="G13" s="14">
        <v>187</v>
      </c>
      <c r="H13" s="14">
        <v>185</v>
      </c>
      <c r="I13" s="14"/>
      <c r="J13" s="14"/>
      <c r="K13" s="15">
        <v>4</v>
      </c>
      <c r="L13" s="15">
        <v>761</v>
      </c>
      <c r="M13" s="16">
        <v>190.25</v>
      </c>
      <c r="N13" s="17">
        <v>8</v>
      </c>
      <c r="O13" s="18">
        <v>198.25</v>
      </c>
    </row>
    <row r="14" spans="1:17" x14ac:dyDescent="0.25">
      <c r="A14" s="10" t="s">
        <v>22</v>
      </c>
      <c r="B14" s="11" t="s">
        <v>31</v>
      </c>
      <c r="C14" s="12">
        <v>45435</v>
      </c>
      <c r="D14" s="13" t="s">
        <v>29</v>
      </c>
      <c r="E14" s="14">
        <v>185</v>
      </c>
      <c r="F14" s="14">
        <v>188</v>
      </c>
      <c r="G14" s="14">
        <v>190</v>
      </c>
      <c r="H14" s="14"/>
      <c r="I14" s="14"/>
      <c r="J14" s="14"/>
      <c r="K14" s="15">
        <v>3</v>
      </c>
      <c r="L14" s="15">
        <v>563</v>
      </c>
      <c r="M14" s="16">
        <v>187.66666666666666</v>
      </c>
      <c r="N14" s="17">
        <v>4</v>
      </c>
      <c r="O14" s="18">
        <v>191.66666666666666</v>
      </c>
    </row>
    <row r="15" spans="1:17" x14ac:dyDescent="0.25">
      <c r="A15" s="10" t="s">
        <v>22</v>
      </c>
      <c r="B15" s="11" t="s">
        <v>31</v>
      </c>
      <c r="C15" s="12">
        <v>45437</v>
      </c>
      <c r="D15" s="13" t="s">
        <v>29</v>
      </c>
      <c r="E15" s="14">
        <v>193</v>
      </c>
      <c r="F15" s="14">
        <v>193.001</v>
      </c>
      <c r="G15" s="14">
        <v>185</v>
      </c>
      <c r="H15" s="14">
        <v>187</v>
      </c>
      <c r="I15" s="14"/>
      <c r="J15" s="14"/>
      <c r="K15" s="15">
        <v>4</v>
      </c>
      <c r="L15" s="15">
        <v>758.00099999999998</v>
      </c>
      <c r="M15" s="16">
        <v>189.50024999999999</v>
      </c>
      <c r="N15" s="17">
        <v>3</v>
      </c>
      <c r="O15" s="18">
        <v>192.50024999999999</v>
      </c>
    </row>
    <row r="16" spans="1:17" x14ac:dyDescent="0.25">
      <c r="A16" s="10" t="s">
        <v>22</v>
      </c>
      <c r="B16" s="11" t="s">
        <v>31</v>
      </c>
      <c r="C16" s="12">
        <v>45447</v>
      </c>
      <c r="D16" s="13" t="s">
        <v>29</v>
      </c>
      <c r="E16" s="14">
        <v>177</v>
      </c>
      <c r="F16" s="14">
        <v>171</v>
      </c>
      <c r="G16" s="14">
        <v>191</v>
      </c>
      <c r="H16" s="14">
        <v>190</v>
      </c>
      <c r="I16" s="14"/>
      <c r="J16" s="14"/>
      <c r="K16" s="15">
        <v>4</v>
      </c>
      <c r="L16" s="15">
        <v>729</v>
      </c>
      <c r="M16" s="16">
        <v>182.25</v>
      </c>
      <c r="N16" s="17">
        <v>4</v>
      </c>
      <c r="O16" s="18">
        <v>186.25</v>
      </c>
    </row>
    <row r="17" spans="1:15" x14ac:dyDescent="0.25">
      <c r="A17" s="10" t="s">
        <v>22</v>
      </c>
      <c r="B17" s="11" t="s">
        <v>31</v>
      </c>
      <c r="C17" s="12">
        <v>45451</v>
      </c>
      <c r="D17" s="13" t="s">
        <v>29</v>
      </c>
      <c r="E17" s="14">
        <v>180</v>
      </c>
      <c r="F17" s="14">
        <v>188</v>
      </c>
      <c r="G17" s="14">
        <v>189</v>
      </c>
      <c r="H17" s="14">
        <v>184</v>
      </c>
      <c r="I17" s="14"/>
      <c r="J17" s="14"/>
      <c r="K17" s="15">
        <v>4</v>
      </c>
      <c r="L17" s="15">
        <v>741</v>
      </c>
      <c r="M17" s="16">
        <v>185.25</v>
      </c>
      <c r="N17" s="17">
        <v>3</v>
      </c>
      <c r="O17" s="18">
        <v>188.25</v>
      </c>
    </row>
    <row r="18" spans="1:15" x14ac:dyDescent="0.25">
      <c r="A18" s="10" t="s">
        <v>22</v>
      </c>
      <c r="B18" s="11" t="s">
        <v>31</v>
      </c>
      <c r="C18" s="12">
        <v>45456</v>
      </c>
      <c r="D18" s="13" t="s">
        <v>29</v>
      </c>
      <c r="E18" s="14">
        <v>189</v>
      </c>
      <c r="F18" s="14">
        <v>190</v>
      </c>
      <c r="G18" s="14">
        <v>189</v>
      </c>
      <c r="H18" s="14"/>
      <c r="I18" s="14"/>
      <c r="J18" s="14"/>
      <c r="K18" s="15">
        <v>3</v>
      </c>
      <c r="L18" s="15">
        <v>568</v>
      </c>
      <c r="M18" s="16">
        <v>189.33333333333334</v>
      </c>
      <c r="N18" s="17">
        <v>4</v>
      </c>
      <c r="O18" s="18">
        <v>193.33333333333334</v>
      </c>
    </row>
    <row r="19" spans="1:15" x14ac:dyDescent="0.25">
      <c r="A19" s="10" t="s">
        <v>22</v>
      </c>
      <c r="B19" s="11" t="s">
        <v>31</v>
      </c>
      <c r="C19" s="12">
        <v>45465</v>
      </c>
      <c r="D19" s="13" t="s">
        <v>29</v>
      </c>
      <c r="E19" s="14">
        <v>186.001</v>
      </c>
      <c r="F19" s="14">
        <v>184</v>
      </c>
      <c r="G19" s="14">
        <v>185</v>
      </c>
      <c r="H19" s="14">
        <v>193</v>
      </c>
      <c r="I19" s="14"/>
      <c r="J19" s="14"/>
      <c r="K19" s="15">
        <v>4</v>
      </c>
      <c r="L19" s="15">
        <v>748.00099999999998</v>
      </c>
      <c r="M19" s="16">
        <v>187.00024999999999</v>
      </c>
      <c r="N19" s="17">
        <v>6</v>
      </c>
      <c r="O19" s="18">
        <v>193.00024999999999</v>
      </c>
    </row>
    <row r="20" spans="1:15" x14ac:dyDescent="0.25">
      <c r="A20" s="10" t="s">
        <v>22</v>
      </c>
      <c r="B20" s="11" t="s">
        <v>31</v>
      </c>
      <c r="C20" s="12">
        <v>45470</v>
      </c>
      <c r="D20" s="13" t="s">
        <v>29</v>
      </c>
      <c r="E20" s="14">
        <v>186</v>
      </c>
      <c r="F20" s="14">
        <v>189</v>
      </c>
      <c r="G20" s="14">
        <v>187</v>
      </c>
      <c r="H20" s="14"/>
      <c r="I20" s="14"/>
      <c r="J20" s="14"/>
      <c r="K20" s="15">
        <v>3</v>
      </c>
      <c r="L20" s="15">
        <v>562</v>
      </c>
      <c r="M20" s="16">
        <v>187.33333333333334</v>
      </c>
      <c r="N20" s="17">
        <v>4</v>
      </c>
      <c r="O20" s="18">
        <v>191.33333333333334</v>
      </c>
    </row>
    <row r="21" spans="1:15" x14ac:dyDescent="0.25">
      <c r="A21" s="10" t="s">
        <v>22</v>
      </c>
      <c r="B21" s="11" t="s">
        <v>31</v>
      </c>
      <c r="C21" s="12">
        <v>45472</v>
      </c>
      <c r="D21" s="13" t="s">
        <v>29</v>
      </c>
      <c r="E21" s="14">
        <v>190</v>
      </c>
      <c r="F21" s="14">
        <v>184</v>
      </c>
      <c r="G21" s="14">
        <v>189</v>
      </c>
      <c r="H21" s="14">
        <v>181</v>
      </c>
      <c r="I21" s="14">
        <v>188</v>
      </c>
      <c r="J21" s="14">
        <v>188</v>
      </c>
      <c r="K21" s="15">
        <v>6</v>
      </c>
      <c r="L21" s="15">
        <v>1120</v>
      </c>
      <c r="M21" s="16">
        <v>186.66666666666666</v>
      </c>
      <c r="N21" s="17">
        <v>14</v>
      </c>
      <c r="O21" s="18">
        <v>200.66666666666666</v>
      </c>
    </row>
    <row r="22" spans="1:15" x14ac:dyDescent="0.25">
      <c r="A22" s="10" t="s">
        <v>22</v>
      </c>
      <c r="B22" s="11" t="s">
        <v>31</v>
      </c>
      <c r="C22" s="12">
        <v>45475</v>
      </c>
      <c r="D22" s="13" t="s">
        <v>29</v>
      </c>
      <c r="E22" s="14">
        <v>186</v>
      </c>
      <c r="F22" s="14">
        <v>191</v>
      </c>
      <c r="G22" s="14">
        <v>183</v>
      </c>
      <c r="H22" s="14">
        <v>190</v>
      </c>
      <c r="I22" s="14"/>
      <c r="J22" s="14"/>
      <c r="K22" s="15">
        <v>4</v>
      </c>
      <c r="L22" s="15">
        <v>750</v>
      </c>
      <c r="M22" s="16">
        <v>187.5</v>
      </c>
      <c r="N22" s="17">
        <v>6</v>
      </c>
      <c r="O22" s="18">
        <v>193.5</v>
      </c>
    </row>
    <row r="23" spans="1:15" x14ac:dyDescent="0.25">
      <c r="A23" s="10" t="s">
        <v>22</v>
      </c>
      <c r="B23" s="11" t="s">
        <v>31</v>
      </c>
      <c r="C23" s="12">
        <v>45484</v>
      </c>
      <c r="D23" s="13" t="s">
        <v>29</v>
      </c>
      <c r="E23" s="14">
        <v>181</v>
      </c>
      <c r="F23" s="14">
        <v>193</v>
      </c>
      <c r="G23" s="14">
        <v>189</v>
      </c>
      <c r="H23" s="14"/>
      <c r="I23" s="14"/>
      <c r="J23" s="14"/>
      <c r="K23" s="15">
        <v>3</v>
      </c>
      <c r="L23" s="15">
        <v>563</v>
      </c>
      <c r="M23" s="16">
        <v>187.66666666666666</v>
      </c>
      <c r="N23" s="17">
        <v>4</v>
      </c>
      <c r="O23" s="18">
        <v>191.66666666666666</v>
      </c>
    </row>
    <row r="24" spans="1:15" x14ac:dyDescent="0.25">
      <c r="A24" s="10" t="s">
        <v>22</v>
      </c>
      <c r="B24" s="11" t="s">
        <v>31</v>
      </c>
      <c r="C24" s="12">
        <v>45486</v>
      </c>
      <c r="D24" s="13" t="s">
        <v>29</v>
      </c>
      <c r="E24" s="14">
        <v>191</v>
      </c>
      <c r="F24" s="14">
        <v>188</v>
      </c>
      <c r="G24" s="14">
        <v>193</v>
      </c>
      <c r="H24" s="14">
        <v>186</v>
      </c>
      <c r="I24" s="14"/>
      <c r="J24" s="14"/>
      <c r="K24" s="15">
        <v>4</v>
      </c>
      <c r="L24" s="15">
        <v>758</v>
      </c>
      <c r="M24" s="16">
        <v>189.5</v>
      </c>
      <c r="N24" s="17">
        <v>3</v>
      </c>
      <c r="O24" s="18">
        <v>192.5</v>
      </c>
    </row>
    <row r="25" spans="1:15" x14ac:dyDescent="0.25">
      <c r="A25" s="10" t="s">
        <v>22</v>
      </c>
      <c r="B25" s="11" t="s">
        <v>31</v>
      </c>
      <c r="C25" s="12">
        <v>45498</v>
      </c>
      <c r="D25" s="13" t="s">
        <v>29</v>
      </c>
      <c r="E25" s="14">
        <v>186</v>
      </c>
      <c r="F25" s="14">
        <v>190</v>
      </c>
      <c r="G25" s="14">
        <v>188</v>
      </c>
      <c r="H25" s="14"/>
      <c r="I25" s="14"/>
      <c r="J25" s="14"/>
      <c r="K25" s="15">
        <v>3</v>
      </c>
      <c r="L25" s="15">
        <v>564</v>
      </c>
      <c r="M25" s="16">
        <v>188</v>
      </c>
      <c r="N25" s="17">
        <v>9</v>
      </c>
      <c r="O25" s="18">
        <v>197</v>
      </c>
    </row>
    <row r="26" spans="1:15" x14ac:dyDescent="0.25">
      <c r="A26" s="10" t="s">
        <v>22</v>
      </c>
      <c r="B26" s="11" t="s">
        <v>31</v>
      </c>
      <c r="C26" s="12">
        <v>45500</v>
      </c>
      <c r="D26" s="13" t="s">
        <v>29</v>
      </c>
      <c r="E26" s="14">
        <v>188.001</v>
      </c>
      <c r="F26" s="14">
        <v>186</v>
      </c>
      <c r="G26" s="14">
        <v>193</v>
      </c>
      <c r="H26" s="14">
        <v>188</v>
      </c>
      <c r="I26" s="14"/>
      <c r="J26" s="14"/>
      <c r="K26" s="15">
        <v>4</v>
      </c>
      <c r="L26" s="15">
        <v>755.00099999999998</v>
      </c>
      <c r="M26" s="16">
        <v>188.75024999999999</v>
      </c>
      <c r="N26" s="17">
        <v>4</v>
      </c>
      <c r="O26" s="18">
        <v>192.75024999999999</v>
      </c>
    </row>
    <row r="27" spans="1:15" x14ac:dyDescent="0.25">
      <c r="A27" s="10" t="s">
        <v>22</v>
      </c>
      <c r="B27" s="11" t="s">
        <v>31</v>
      </c>
      <c r="C27" s="12">
        <v>45510</v>
      </c>
      <c r="D27" s="13" t="s">
        <v>29</v>
      </c>
      <c r="E27" s="14">
        <v>190</v>
      </c>
      <c r="F27" s="14">
        <v>188</v>
      </c>
      <c r="G27" s="14">
        <v>194</v>
      </c>
      <c r="H27" s="14">
        <v>195</v>
      </c>
      <c r="I27" s="14"/>
      <c r="J27" s="14"/>
      <c r="K27" s="15">
        <v>4</v>
      </c>
      <c r="L27" s="15">
        <v>767</v>
      </c>
      <c r="M27" s="16">
        <v>191.75</v>
      </c>
      <c r="N27" s="17">
        <v>6</v>
      </c>
      <c r="O27" s="18">
        <v>197.75</v>
      </c>
    </row>
    <row r="28" spans="1:15" x14ac:dyDescent="0.25">
      <c r="A28" s="10" t="s">
        <v>22</v>
      </c>
      <c r="B28" s="11" t="s">
        <v>31</v>
      </c>
      <c r="C28" s="12">
        <v>45512</v>
      </c>
      <c r="D28" s="13" t="s">
        <v>29</v>
      </c>
      <c r="E28" s="14">
        <v>192</v>
      </c>
      <c r="F28" s="14">
        <v>191.001</v>
      </c>
      <c r="G28" s="14">
        <v>193</v>
      </c>
      <c r="H28" s="14"/>
      <c r="I28" s="14"/>
      <c r="J28" s="14"/>
      <c r="K28" s="15">
        <v>3</v>
      </c>
      <c r="L28" s="15">
        <v>576.00099999999998</v>
      </c>
      <c r="M28" s="16">
        <v>192.00033333333332</v>
      </c>
      <c r="N28" s="17">
        <v>11</v>
      </c>
      <c r="O28" s="18">
        <v>203.00033333333332</v>
      </c>
    </row>
    <row r="29" spans="1:15" x14ac:dyDescent="0.25">
      <c r="A29" s="10" t="s">
        <v>22</v>
      </c>
      <c r="B29" s="11" t="s">
        <v>31</v>
      </c>
      <c r="C29" s="12">
        <v>45514</v>
      </c>
      <c r="D29" s="13" t="s">
        <v>29</v>
      </c>
      <c r="E29" s="14">
        <v>193</v>
      </c>
      <c r="F29" s="14">
        <v>195</v>
      </c>
      <c r="G29" s="14">
        <v>193</v>
      </c>
      <c r="H29" s="14">
        <v>192</v>
      </c>
      <c r="I29" s="14"/>
      <c r="J29" s="14"/>
      <c r="K29" s="15">
        <v>4</v>
      </c>
      <c r="L29" s="15">
        <v>773</v>
      </c>
      <c r="M29" s="16">
        <v>193.25</v>
      </c>
      <c r="N29" s="17">
        <v>13</v>
      </c>
      <c r="O29" s="18">
        <v>206.25</v>
      </c>
    </row>
    <row r="30" spans="1:15" x14ac:dyDescent="0.25">
      <c r="A30" s="10" t="s">
        <v>22</v>
      </c>
      <c r="B30" s="11" t="s">
        <v>31</v>
      </c>
      <c r="C30" s="12">
        <v>45526</v>
      </c>
      <c r="D30" s="13" t="s">
        <v>29</v>
      </c>
      <c r="E30" s="14">
        <v>174</v>
      </c>
      <c r="F30" s="14">
        <v>181</v>
      </c>
      <c r="G30" s="14">
        <v>188</v>
      </c>
      <c r="H30" s="14"/>
      <c r="I30" s="14"/>
      <c r="J30" s="14"/>
      <c r="K30" s="15">
        <v>3</v>
      </c>
      <c r="L30" s="15">
        <v>543</v>
      </c>
      <c r="M30" s="16">
        <v>181</v>
      </c>
      <c r="N30" s="17">
        <v>4</v>
      </c>
      <c r="O30" s="18">
        <v>185</v>
      </c>
    </row>
    <row r="31" spans="1:15" x14ac:dyDescent="0.25">
      <c r="A31" s="10" t="s">
        <v>22</v>
      </c>
      <c r="B31" s="11" t="s">
        <v>31</v>
      </c>
      <c r="C31" s="12">
        <v>45547</v>
      </c>
      <c r="D31" s="13" t="s">
        <v>29</v>
      </c>
      <c r="E31" s="14">
        <v>194</v>
      </c>
      <c r="F31" s="14">
        <v>189</v>
      </c>
      <c r="G31" s="14">
        <v>190</v>
      </c>
      <c r="H31" s="14"/>
      <c r="I31" s="14"/>
      <c r="J31" s="14"/>
      <c r="K31" s="15">
        <v>3</v>
      </c>
      <c r="L31" s="15">
        <v>573</v>
      </c>
      <c r="M31" s="16">
        <v>191</v>
      </c>
      <c r="N31" s="17">
        <v>11</v>
      </c>
      <c r="O31" s="18">
        <v>202</v>
      </c>
    </row>
    <row r="32" spans="1:15" x14ac:dyDescent="0.25">
      <c r="A32" s="10" t="s">
        <v>22</v>
      </c>
      <c r="B32" s="11" t="s">
        <v>31</v>
      </c>
      <c r="C32" s="12">
        <v>45549</v>
      </c>
      <c r="D32" s="13" t="s">
        <v>29</v>
      </c>
      <c r="E32" s="14">
        <v>185</v>
      </c>
      <c r="F32" s="14">
        <v>193</v>
      </c>
      <c r="G32" s="14">
        <v>186</v>
      </c>
      <c r="H32" s="14">
        <v>189</v>
      </c>
      <c r="I32" s="14"/>
      <c r="J32" s="14"/>
      <c r="K32" s="15">
        <v>4</v>
      </c>
      <c r="L32" s="15">
        <v>753</v>
      </c>
      <c r="M32" s="16">
        <v>188.25</v>
      </c>
      <c r="N32" s="17">
        <v>6</v>
      </c>
      <c r="O32" s="18">
        <v>194.25</v>
      </c>
    </row>
    <row r="33" spans="1:15" x14ac:dyDescent="0.25">
      <c r="A33" s="10" t="s">
        <v>22</v>
      </c>
      <c r="B33" s="11" t="s">
        <v>31</v>
      </c>
      <c r="C33" s="12">
        <v>45552</v>
      </c>
      <c r="D33" s="13" t="s">
        <v>29</v>
      </c>
      <c r="E33" s="14">
        <v>189</v>
      </c>
      <c r="F33" s="14">
        <v>192</v>
      </c>
      <c r="G33" s="14">
        <v>195</v>
      </c>
      <c r="H33" s="14">
        <v>188</v>
      </c>
      <c r="I33" s="14"/>
      <c r="J33" s="14"/>
      <c r="K33" s="15">
        <v>4</v>
      </c>
      <c r="L33" s="15">
        <v>764</v>
      </c>
      <c r="M33" s="16">
        <v>191</v>
      </c>
      <c r="N33" s="17">
        <v>13</v>
      </c>
      <c r="O33" s="18">
        <v>204</v>
      </c>
    </row>
    <row r="34" spans="1:15" x14ac:dyDescent="0.25">
      <c r="A34" s="10" t="s">
        <v>22</v>
      </c>
      <c r="B34" s="11" t="s">
        <v>31</v>
      </c>
      <c r="C34" s="12">
        <v>45561</v>
      </c>
      <c r="D34" s="13" t="s">
        <v>29</v>
      </c>
      <c r="E34" s="14">
        <v>187</v>
      </c>
      <c r="F34" s="14">
        <v>188</v>
      </c>
      <c r="G34" s="14">
        <v>194</v>
      </c>
      <c r="H34" s="14"/>
      <c r="I34" s="14"/>
      <c r="J34" s="14"/>
      <c r="K34" s="15">
        <v>3</v>
      </c>
      <c r="L34" s="15">
        <v>569</v>
      </c>
      <c r="M34" s="16">
        <v>189.66666666666666</v>
      </c>
      <c r="N34" s="17">
        <v>6</v>
      </c>
      <c r="O34" s="18">
        <v>195.66666666666666</v>
      </c>
    </row>
    <row r="35" spans="1:15" x14ac:dyDescent="0.25">
      <c r="A35" s="10" t="s">
        <v>22</v>
      </c>
      <c r="B35" s="11" t="s">
        <v>31</v>
      </c>
      <c r="C35" s="12">
        <v>45563</v>
      </c>
      <c r="D35" s="13" t="s">
        <v>29</v>
      </c>
      <c r="E35" s="14">
        <v>194</v>
      </c>
      <c r="F35" s="14">
        <v>191</v>
      </c>
      <c r="G35" s="14">
        <v>198</v>
      </c>
      <c r="H35" s="14">
        <v>191</v>
      </c>
      <c r="I35" s="14"/>
      <c r="J35" s="14"/>
      <c r="K35" s="15">
        <v>4</v>
      </c>
      <c r="L35" s="15">
        <v>774</v>
      </c>
      <c r="M35" s="16">
        <v>193.5</v>
      </c>
      <c r="N35" s="17">
        <v>11</v>
      </c>
      <c r="O35" s="18">
        <v>204.5</v>
      </c>
    </row>
    <row r="36" spans="1:15" x14ac:dyDescent="0.25">
      <c r="A36" s="10" t="s">
        <v>22</v>
      </c>
      <c r="B36" s="11" t="s">
        <v>31</v>
      </c>
      <c r="C36" s="12">
        <v>45566</v>
      </c>
      <c r="D36" s="13" t="s">
        <v>29</v>
      </c>
      <c r="E36" s="14">
        <v>193</v>
      </c>
      <c r="F36" s="14">
        <v>195</v>
      </c>
      <c r="G36" s="14">
        <v>195</v>
      </c>
      <c r="H36" s="14">
        <v>195.00200000000001</v>
      </c>
      <c r="I36" s="14"/>
      <c r="J36" s="14"/>
      <c r="K36" s="15">
        <v>4</v>
      </c>
      <c r="L36" s="15">
        <v>778.00199999999995</v>
      </c>
      <c r="M36" s="16">
        <v>194.50049999999999</v>
      </c>
      <c r="N36" s="17">
        <v>9</v>
      </c>
      <c r="O36" s="18">
        <v>203.50049999999999</v>
      </c>
    </row>
    <row r="37" spans="1:15" x14ac:dyDescent="0.25">
      <c r="A37" s="10" t="s">
        <v>22</v>
      </c>
      <c r="B37" s="11" t="s">
        <v>31</v>
      </c>
      <c r="C37" s="12">
        <v>45575</v>
      </c>
      <c r="D37" s="13" t="s">
        <v>29</v>
      </c>
      <c r="E37" s="14">
        <v>181</v>
      </c>
      <c r="F37" s="14">
        <v>186.001</v>
      </c>
      <c r="G37" s="14">
        <v>185</v>
      </c>
      <c r="H37" s="14"/>
      <c r="I37" s="14"/>
      <c r="J37" s="14"/>
      <c r="K37" s="15">
        <v>3</v>
      </c>
      <c r="L37" s="15">
        <v>552.00099999999998</v>
      </c>
      <c r="M37" s="16">
        <v>184.00033333333332</v>
      </c>
      <c r="N37" s="17">
        <v>4</v>
      </c>
      <c r="O37" s="18">
        <v>188.00033333333332</v>
      </c>
    </row>
    <row r="38" spans="1:15" x14ac:dyDescent="0.25">
      <c r="A38" s="10" t="s">
        <v>22</v>
      </c>
      <c r="B38" s="11" t="s">
        <v>31</v>
      </c>
      <c r="C38" s="12">
        <v>45577</v>
      </c>
      <c r="D38" s="13" t="s">
        <v>29</v>
      </c>
      <c r="E38" s="14">
        <v>174</v>
      </c>
      <c r="F38" s="14">
        <v>193</v>
      </c>
      <c r="G38" s="14">
        <v>187</v>
      </c>
      <c r="H38" s="14">
        <v>182</v>
      </c>
      <c r="I38" s="14"/>
      <c r="J38" s="14"/>
      <c r="K38" s="15">
        <v>4</v>
      </c>
      <c r="L38" s="15">
        <v>736</v>
      </c>
      <c r="M38" s="16">
        <v>184</v>
      </c>
      <c r="N38" s="17">
        <v>2</v>
      </c>
      <c r="O38" s="18">
        <v>186</v>
      </c>
    </row>
    <row r="39" spans="1:15" x14ac:dyDescent="0.25">
      <c r="A39" s="10" t="s">
        <v>22</v>
      </c>
      <c r="B39" s="11" t="s">
        <v>31</v>
      </c>
      <c r="C39" s="12">
        <v>45585</v>
      </c>
      <c r="D39" s="13" t="s">
        <v>29</v>
      </c>
      <c r="E39" s="14">
        <v>181</v>
      </c>
      <c r="F39" s="14">
        <v>182</v>
      </c>
      <c r="G39" s="14">
        <v>183</v>
      </c>
      <c r="H39" s="14">
        <v>183</v>
      </c>
      <c r="I39" s="14">
        <v>188</v>
      </c>
      <c r="J39" s="14">
        <v>191</v>
      </c>
      <c r="K39" s="15">
        <v>6</v>
      </c>
      <c r="L39" s="15">
        <v>1108</v>
      </c>
      <c r="M39" s="16">
        <v>184.66666666666666</v>
      </c>
      <c r="N39" s="17">
        <v>6</v>
      </c>
      <c r="O39" s="18">
        <v>190.66666666666666</v>
      </c>
    </row>
    <row r="40" spans="1:15" x14ac:dyDescent="0.25">
      <c r="A40" s="10" t="s">
        <v>22</v>
      </c>
      <c r="B40" s="11" t="s">
        <v>31</v>
      </c>
      <c r="C40" s="12">
        <v>45591</v>
      </c>
      <c r="D40" s="13" t="s">
        <v>29</v>
      </c>
      <c r="E40" s="14">
        <v>190</v>
      </c>
      <c r="F40" s="14">
        <v>189.001</v>
      </c>
      <c r="G40" s="14">
        <v>184</v>
      </c>
      <c r="H40" s="14">
        <v>192</v>
      </c>
      <c r="I40" s="14"/>
      <c r="J40" s="14"/>
      <c r="K40" s="15">
        <v>4</v>
      </c>
      <c r="L40" s="15">
        <v>755.00099999999998</v>
      </c>
      <c r="M40" s="16">
        <v>188.75024999999999</v>
      </c>
      <c r="N40" s="17">
        <v>3</v>
      </c>
      <c r="O40" s="18">
        <v>191.75024999999999</v>
      </c>
    </row>
    <row r="41" spans="1:15" x14ac:dyDescent="0.25">
      <c r="A41" s="10" t="s">
        <v>22</v>
      </c>
      <c r="B41" s="11" t="s">
        <v>31</v>
      </c>
      <c r="C41" s="12">
        <v>45605</v>
      </c>
      <c r="D41" s="13" t="s">
        <v>29</v>
      </c>
      <c r="E41" s="14">
        <v>189</v>
      </c>
      <c r="F41" s="14">
        <v>189.001</v>
      </c>
      <c r="G41" s="14">
        <v>189</v>
      </c>
      <c r="H41" s="14">
        <v>180</v>
      </c>
      <c r="I41" s="14">
        <v>185.001</v>
      </c>
      <c r="J41" s="14">
        <v>184</v>
      </c>
      <c r="K41" s="15">
        <v>6</v>
      </c>
      <c r="L41" s="15">
        <v>1116.002</v>
      </c>
      <c r="M41" s="16">
        <v>186.00033333333332</v>
      </c>
      <c r="N41" s="17">
        <v>4</v>
      </c>
      <c r="O41" s="18">
        <v>190.00033333333332</v>
      </c>
    </row>
    <row r="43" spans="1:15" x14ac:dyDescent="0.25">
      <c r="K43" s="8">
        <f>SUM(K2:K42)</f>
        <v>153</v>
      </c>
      <c r="L43" s="8">
        <f>SUM(L2:L42)</f>
        <v>28702.017000000003</v>
      </c>
      <c r="M43" s="7">
        <f>SUM(L43/K43)</f>
        <v>187.5948823529412</v>
      </c>
      <c r="N43" s="8">
        <f>SUM(N2:N42)</f>
        <v>248</v>
      </c>
      <c r="O43" s="9">
        <f>SUM(M43+N43)</f>
        <v>435.59488235294123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:B3 D2:I3" name="Range1_2_1_2"/>
    <protectedRange algorithmName="SHA-512" hashValue="ON39YdpmFHfN9f47KpiRvqrKx0V9+erV1CNkpWzYhW/Qyc6aT8rEyCrvauWSYGZK2ia3o7vd3akF07acHAFpOA==" saltValue="yVW9XmDwTqEnmpSGai0KYg==" spinCount="100000" sqref="C2:C3" name="Range1_1_1_1_2"/>
    <protectedRange algorithmName="SHA-512" hashValue="ON39YdpmFHfN9f47KpiRvqrKx0V9+erV1CNkpWzYhW/Qyc6aT8rEyCrvauWSYGZK2ia3o7vd3akF07acHAFpOA==" saltValue="yVW9XmDwTqEnmpSGai0KYg==" spinCount="100000" sqref="B4:C4 E4:J4" name="Range1_2_1"/>
    <protectedRange algorithmName="SHA-512" hashValue="ON39YdpmFHfN9f47KpiRvqrKx0V9+erV1CNkpWzYhW/Qyc6aT8rEyCrvauWSYGZK2ia3o7vd3akF07acHAFpOA==" saltValue="yVW9XmDwTqEnmpSGai0KYg==" spinCount="100000" sqref="D4" name="Range1_1_1"/>
    <protectedRange algorithmName="SHA-512" hashValue="ON39YdpmFHfN9f47KpiRvqrKx0V9+erV1CNkpWzYhW/Qyc6aT8rEyCrvauWSYGZK2ia3o7vd3akF07acHAFpOA==" saltValue="yVW9XmDwTqEnmpSGai0KYg==" spinCount="100000" sqref="B22:C22 E22:J22" name="Range1_20"/>
    <protectedRange algorithmName="SHA-512" hashValue="ON39YdpmFHfN9f47KpiRvqrKx0V9+erV1CNkpWzYhW/Qyc6aT8rEyCrvauWSYGZK2ia3o7vd3akF07acHAFpOA==" saltValue="yVW9XmDwTqEnmpSGai0KYg==" spinCount="100000" sqref="D22" name="Range1_1_15"/>
  </protectedRanges>
  <hyperlinks>
    <hyperlink ref="Q1" location="'Texas 2024'!A1" display="Back to Ranking" xr:uid="{6D84CD81-D4D0-4E27-A025-6D100D315BF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4CECEA-B4A4-459F-A619-51544FEDEF1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0B790-5E07-4423-9602-E21CF7FE224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25</v>
      </c>
      <c r="B2" s="11" t="s">
        <v>113</v>
      </c>
      <c r="C2" s="12">
        <v>45575</v>
      </c>
      <c r="D2" s="13" t="s">
        <v>29</v>
      </c>
      <c r="E2" s="14">
        <v>186</v>
      </c>
      <c r="F2" s="14">
        <v>188</v>
      </c>
      <c r="G2" s="14">
        <v>184</v>
      </c>
      <c r="H2" s="14"/>
      <c r="I2" s="14"/>
      <c r="J2" s="14"/>
      <c r="K2" s="15">
        <v>3</v>
      </c>
      <c r="L2" s="15">
        <v>558</v>
      </c>
      <c r="M2" s="16">
        <v>186</v>
      </c>
      <c r="N2" s="17">
        <v>4</v>
      </c>
      <c r="O2" s="18">
        <v>190</v>
      </c>
    </row>
    <row r="4" spans="1:17" x14ac:dyDescent="0.25">
      <c r="K4" s="8">
        <f>SUM(K2:K3)</f>
        <v>3</v>
      </c>
      <c r="L4" s="8">
        <f>SUM(L2:L3)</f>
        <v>558</v>
      </c>
      <c r="M4" s="7">
        <f>SUM(L4/K4)</f>
        <v>186</v>
      </c>
      <c r="N4" s="8">
        <f>SUM(N2:N3)</f>
        <v>4</v>
      </c>
      <c r="O4" s="9">
        <f>SUM(M4+N4)</f>
        <v>190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4"/>
  </protectedRanges>
  <hyperlinks>
    <hyperlink ref="Q1" location="'Texas 2024'!A1" display="Back to Ranking" xr:uid="{28CD2A8A-55DC-4B30-A9E9-5B81B7EB676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99103D-663D-45D6-8832-55660ED3549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9634B-7B64-4F62-B460-2B3AF8E38065}">
  <dimension ref="A1:Q20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44</v>
      </c>
      <c r="B2" s="11" t="s">
        <v>70</v>
      </c>
      <c r="C2" s="12">
        <v>45361</v>
      </c>
      <c r="D2" s="13" t="s">
        <v>72</v>
      </c>
      <c r="E2" s="14">
        <v>190</v>
      </c>
      <c r="F2" s="14">
        <v>186</v>
      </c>
      <c r="G2" s="14">
        <v>173</v>
      </c>
      <c r="H2" s="14">
        <v>187</v>
      </c>
      <c r="I2" s="14"/>
      <c r="J2" s="14"/>
      <c r="K2" s="15">
        <v>4</v>
      </c>
      <c r="L2" s="15">
        <v>736</v>
      </c>
      <c r="M2" s="16">
        <v>184</v>
      </c>
      <c r="N2" s="17">
        <v>2</v>
      </c>
      <c r="O2" s="18">
        <v>186</v>
      </c>
    </row>
    <row r="3" spans="1:17" x14ac:dyDescent="0.25">
      <c r="A3" s="10" t="s">
        <v>44</v>
      </c>
      <c r="B3" s="11" t="s">
        <v>70</v>
      </c>
      <c r="C3" s="12">
        <v>45375</v>
      </c>
      <c r="D3" s="13" t="s">
        <v>72</v>
      </c>
      <c r="E3" s="14">
        <v>188</v>
      </c>
      <c r="F3" s="14">
        <v>180</v>
      </c>
      <c r="G3" s="14">
        <v>181</v>
      </c>
      <c r="H3" s="14">
        <v>187</v>
      </c>
      <c r="I3" s="14"/>
      <c r="J3" s="14"/>
      <c r="K3" s="15">
        <v>4</v>
      </c>
      <c r="L3" s="15">
        <v>736</v>
      </c>
      <c r="M3" s="16">
        <v>184</v>
      </c>
      <c r="N3" s="17">
        <v>2</v>
      </c>
      <c r="O3" s="18">
        <v>186</v>
      </c>
    </row>
    <row r="4" spans="1:17" x14ac:dyDescent="0.25">
      <c r="A4" s="10" t="s">
        <v>44</v>
      </c>
      <c r="B4" s="11" t="s">
        <v>70</v>
      </c>
      <c r="C4" s="12">
        <v>45410</v>
      </c>
      <c r="D4" s="13" t="s">
        <v>72</v>
      </c>
      <c r="E4" s="14">
        <v>187</v>
      </c>
      <c r="F4" s="14">
        <v>186</v>
      </c>
      <c r="G4" s="14">
        <v>188</v>
      </c>
      <c r="H4" s="14">
        <v>189</v>
      </c>
      <c r="I4" s="14">
        <v>186</v>
      </c>
      <c r="J4" s="14">
        <v>186</v>
      </c>
      <c r="K4" s="15">
        <v>6</v>
      </c>
      <c r="L4" s="15">
        <v>1122</v>
      </c>
      <c r="M4" s="16">
        <v>187</v>
      </c>
      <c r="N4" s="17">
        <v>4</v>
      </c>
      <c r="O4" s="18">
        <v>191</v>
      </c>
    </row>
    <row r="5" spans="1:17" x14ac:dyDescent="0.25">
      <c r="A5" s="10" t="s">
        <v>44</v>
      </c>
      <c r="B5" s="11" t="s">
        <v>70</v>
      </c>
      <c r="C5" s="12">
        <v>45452</v>
      </c>
      <c r="D5" s="13" t="s">
        <v>72</v>
      </c>
      <c r="E5" s="14">
        <v>184</v>
      </c>
      <c r="F5" s="14">
        <v>186</v>
      </c>
      <c r="G5" s="14">
        <v>180</v>
      </c>
      <c r="H5" s="14">
        <v>189</v>
      </c>
      <c r="I5" s="14"/>
      <c r="J5" s="14"/>
      <c r="K5" s="15">
        <v>4</v>
      </c>
      <c r="L5" s="15">
        <v>739</v>
      </c>
      <c r="M5" s="16">
        <v>184.75</v>
      </c>
      <c r="N5" s="17">
        <v>2</v>
      </c>
      <c r="O5" s="18">
        <v>186.75</v>
      </c>
    </row>
    <row r="6" spans="1:17" x14ac:dyDescent="0.25">
      <c r="A6" s="10" t="s">
        <v>44</v>
      </c>
      <c r="B6" s="11" t="s">
        <v>70</v>
      </c>
      <c r="C6" s="12">
        <v>45466</v>
      </c>
      <c r="D6" s="13" t="s">
        <v>72</v>
      </c>
      <c r="E6" s="14">
        <v>180</v>
      </c>
      <c r="F6" s="14">
        <v>186</v>
      </c>
      <c r="G6" s="14">
        <v>184</v>
      </c>
      <c r="H6" s="14">
        <v>181</v>
      </c>
      <c r="I6" s="14"/>
      <c r="J6" s="14"/>
      <c r="K6" s="15">
        <v>4</v>
      </c>
      <c r="L6" s="15">
        <v>731</v>
      </c>
      <c r="M6" s="16">
        <v>182.75</v>
      </c>
      <c r="N6" s="17">
        <v>2</v>
      </c>
      <c r="O6" s="18">
        <v>184.75</v>
      </c>
    </row>
    <row r="7" spans="1:17" x14ac:dyDescent="0.25">
      <c r="A7" s="10" t="s">
        <v>44</v>
      </c>
      <c r="B7" s="11" t="s">
        <v>70</v>
      </c>
      <c r="C7" s="12">
        <v>45487</v>
      </c>
      <c r="D7" s="13" t="s">
        <v>72</v>
      </c>
      <c r="E7" s="14">
        <v>188</v>
      </c>
      <c r="F7" s="14">
        <v>185</v>
      </c>
      <c r="G7" s="14">
        <v>184</v>
      </c>
      <c r="H7" s="14">
        <v>185</v>
      </c>
      <c r="I7" s="14"/>
      <c r="J7" s="14"/>
      <c r="K7" s="15">
        <v>4</v>
      </c>
      <c r="L7" s="15">
        <v>742</v>
      </c>
      <c r="M7" s="16">
        <v>185.5</v>
      </c>
      <c r="N7" s="17">
        <v>2</v>
      </c>
      <c r="O7" s="18">
        <v>187.5</v>
      </c>
    </row>
    <row r="8" spans="1:17" x14ac:dyDescent="0.25">
      <c r="A8" s="10" t="s">
        <v>44</v>
      </c>
      <c r="B8" s="11" t="s">
        <v>70</v>
      </c>
      <c r="C8" s="12">
        <v>45515</v>
      </c>
      <c r="D8" s="13" t="s">
        <v>72</v>
      </c>
      <c r="E8" s="14">
        <v>190</v>
      </c>
      <c r="F8" s="14">
        <v>190</v>
      </c>
      <c r="G8" s="14">
        <v>191</v>
      </c>
      <c r="H8" s="14">
        <v>189</v>
      </c>
      <c r="I8" s="14"/>
      <c r="J8" s="14"/>
      <c r="K8" s="15">
        <v>4</v>
      </c>
      <c r="L8" s="15">
        <v>760</v>
      </c>
      <c r="M8" s="16">
        <v>190</v>
      </c>
      <c r="N8" s="17">
        <v>2</v>
      </c>
      <c r="O8" s="18">
        <v>192</v>
      </c>
    </row>
    <row r="10" spans="1:17" x14ac:dyDescent="0.25">
      <c r="K10" s="8">
        <f>SUM(K2:K9)</f>
        <v>30</v>
      </c>
      <c r="L10" s="8">
        <f>SUM(L2:L9)</f>
        <v>5566</v>
      </c>
      <c r="M10" s="7">
        <f>SUM(L10/K10)</f>
        <v>185.53333333333333</v>
      </c>
      <c r="N10" s="8">
        <f>SUM(N2:N9)</f>
        <v>16</v>
      </c>
      <c r="O10" s="9">
        <f>SUM(M10+N10)</f>
        <v>201.53333333333333</v>
      </c>
    </row>
    <row r="13" spans="1:17" ht="30" x14ac:dyDescent="0.25">
      <c r="A13" s="1" t="s">
        <v>1</v>
      </c>
      <c r="B13" s="2" t="s">
        <v>2</v>
      </c>
      <c r="C13" s="2" t="s">
        <v>3</v>
      </c>
      <c r="D13" s="3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3" t="s">
        <v>12</v>
      </c>
      <c r="M13" s="5" t="s">
        <v>13</v>
      </c>
      <c r="N13" s="2" t="s">
        <v>14</v>
      </c>
      <c r="O13" s="6" t="s">
        <v>15</v>
      </c>
    </row>
    <row r="14" spans="1:17" x14ac:dyDescent="0.25">
      <c r="A14" s="10" t="s">
        <v>22</v>
      </c>
      <c r="B14" s="11" t="s">
        <v>70</v>
      </c>
      <c r="C14" s="12">
        <v>45564</v>
      </c>
      <c r="D14" s="13" t="s">
        <v>72</v>
      </c>
      <c r="E14" s="14">
        <v>189</v>
      </c>
      <c r="F14" s="14">
        <v>183</v>
      </c>
      <c r="G14" s="14">
        <v>184</v>
      </c>
      <c r="H14" s="14">
        <v>186</v>
      </c>
      <c r="I14" s="14"/>
      <c r="J14" s="14"/>
      <c r="K14" s="15">
        <v>4</v>
      </c>
      <c r="L14" s="15">
        <v>742</v>
      </c>
      <c r="M14" s="16">
        <v>185.5</v>
      </c>
      <c r="N14" s="17">
        <v>3</v>
      </c>
      <c r="O14" s="18">
        <v>188.5</v>
      </c>
    </row>
    <row r="15" spans="1:17" x14ac:dyDescent="0.25">
      <c r="A15" s="10" t="s">
        <v>22</v>
      </c>
      <c r="B15" s="11" t="s">
        <v>70</v>
      </c>
      <c r="C15" s="12">
        <v>45578</v>
      </c>
      <c r="D15" s="13" t="s">
        <v>72</v>
      </c>
      <c r="E15" s="14">
        <v>191</v>
      </c>
      <c r="F15" s="14">
        <v>193</v>
      </c>
      <c r="G15" s="14">
        <v>185</v>
      </c>
      <c r="H15" s="14">
        <v>186</v>
      </c>
      <c r="I15" s="14">
        <v>186.001</v>
      </c>
      <c r="J15" s="14">
        <v>184</v>
      </c>
      <c r="K15" s="15">
        <v>6</v>
      </c>
      <c r="L15" s="15">
        <v>1125.001</v>
      </c>
      <c r="M15" s="16">
        <v>187.50016666666667</v>
      </c>
      <c r="N15" s="17">
        <v>6</v>
      </c>
      <c r="O15" s="18">
        <v>193.50016666666667</v>
      </c>
    </row>
    <row r="16" spans="1:17" x14ac:dyDescent="0.25">
      <c r="A16" s="10" t="s">
        <v>22</v>
      </c>
      <c r="B16" s="11" t="s">
        <v>70</v>
      </c>
      <c r="C16" s="12">
        <v>45585</v>
      </c>
      <c r="D16" s="13" t="s">
        <v>29</v>
      </c>
      <c r="E16" s="14">
        <v>182</v>
      </c>
      <c r="F16" s="14">
        <v>183</v>
      </c>
      <c r="G16" s="14">
        <v>183</v>
      </c>
      <c r="H16" s="14">
        <v>177</v>
      </c>
      <c r="I16" s="14">
        <v>188</v>
      </c>
      <c r="J16" s="14">
        <v>183</v>
      </c>
      <c r="K16" s="15">
        <v>6</v>
      </c>
      <c r="L16" s="15">
        <v>1096</v>
      </c>
      <c r="M16" s="16">
        <v>182.66666666666666</v>
      </c>
      <c r="N16" s="17">
        <v>4</v>
      </c>
      <c r="O16" s="18">
        <v>186.66666666666666</v>
      </c>
    </row>
    <row r="17" spans="1:15" x14ac:dyDescent="0.25">
      <c r="A17" s="10" t="s">
        <v>22</v>
      </c>
      <c r="B17" s="11" t="s">
        <v>70</v>
      </c>
      <c r="C17" s="12">
        <v>45592</v>
      </c>
      <c r="D17" s="13" t="s">
        <v>72</v>
      </c>
      <c r="E17" s="14">
        <v>185</v>
      </c>
      <c r="F17" s="14">
        <v>187</v>
      </c>
      <c r="G17" s="14">
        <v>189</v>
      </c>
      <c r="H17" s="14">
        <v>189</v>
      </c>
      <c r="I17" s="14"/>
      <c r="J17" s="14"/>
      <c r="K17" s="15">
        <v>4</v>
      </c>
      <c r="L17" s="15">
        <v>750</v>
      </c>
      <c r="M17" s="16">
        <v>187.5</v>
      </c>
      <c r="N17" s="17">
        <v>5</v>
      </c>
      <c r="O17" s="18">
        <v>192.5</v>
      </c>
    </row>
    <row r="18" spans="1:15" x14ac:dyDescent="0.25">
      <c r="A18" s="10" t="s">
        <v>22</v>
      </c>
      <c r="B18" s="11" t="s">
        <v>70</v>
      </c>
      <c r="C18" s="12">
        <v>45605</v>
      </c>
      <c r="D18" s="13" t="s">
        <v>29</v>
      </c>
      <c r="E18" s="14">
        <v>191.001</v>
      </c>
      <c r="F18" s="14">
        <v>190.001</v>
      </c>
      <c r="G18" s="14">
        <v>186</v>
      </c>
      <c r="H18" s="14">
        <v>188</v>
      </c>
      <c r="I18" s="14">
        <v>182</v>
      </c>
      <c r="J18" s="14">
        <v>189</v>
      </c>
      <c r="K18" s="15">
        <v>6</v>
      </c>
      <c r="L18" s="15">
        <v>1126.002</v>
      </c>
      <c r="M18" s="16">
        <v>187.667</v>
      </c>
      <c r="N18" s="17">
        <v>4</v>
      </c>
      <c r="O18" s="18">
        <v>191.667</v>
      </c>
    </row>
    <row r="20" spans="1:15" x14ac:dyDescent="0.25">
      <c r="K20" s="8">
        <f>SUM(K14:K19)</f>
        <v>26</v>
      </c>
      <c r="L20" s="8">
        <f>SUM(L14:L19)</f>
        <v>4839.0030000000006</v>
      </c>
      <c r="M20" s="7">
        <f>SUM(L20/K20)</f>
        <v>186.11550000000003</v>
      </c>
      <c r="N20" s="8">
        <f>SUM(N14:N19)</f>
        <v>22</v>
      </c>
      <c r="O20" s="9">
        <f>SUM(M20+N20)</f>
        <v>208.11550000000003</v>
      </c>
    </row>
  </sheetData>
  <protectedRanges>
    <protectedRange algorithmName="SHA-512" hashValue="ON39YdpmFHfN9f47KpiRvqrKx0V9+erV1CNkpWzYhW/Qyc6aT8rEyCrvauWSYGZK2ia3o7vd3akF07acHAFpOA==" saltValue="yVW9XmDwTqEnmpSGai0KYg==" spinCount="100000" sqref="B1 B13" name="Range1_2"/>
    <protectedRange algorithmName="SHA-512" hashValue="ON39YdpmFHfN9f47KpiRvqrKx0V9+erV1CNkpWzYhW/Qyc6aT8rEyCrvauWSYGZK2ia3o7vd3akF07acHAFpOA==" saltValue="yVW9XmDwTqEnmpSGai0KYg==" spinCount="100000" sqref="B3:C3" name="Range1_6"/>
    <protectedRange algorithmName="SHA-512" hashValue="ON39YdpmFHfN9f47KpiRvqrKx0V9+erV1CNkpWzYhW/Qyc6aT8rEyCrvauWSYGZK2ia3o7vd3akF07acHAFpOA==" saltValue="yVW9XmDwTqEnmpSGai0KYg==" spinCount="100000" sqref="D3" name="Range1_1_4"/>
    <protectedRange algorithmName="SHA-512" hashValue="ON39YdpmFHfN9f47KpiRvqrKx0V9+erV1CNkpWzYhW/Qyc6aT8rEyCrvauWSYGZK2ia3o7vd3akF07acHAFpOA==" saltValue="yVW9XmDwTqEnmpSGai0KYg==" spinCount="100000" sqref="E3:J3" name="Range1_3_1"/>
  </protectedRanges>
  <hyperlinks>
    <hyperlink ref="Q1" location="'Texas 2024'!A1" display="Back to Ranking" xr:uid="{EE66EA4F-3C9C-4133-9F57-B37D35B67CB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D30CB9-EAEE-4F19-A8D2-E58C4F4E029A}">
          <x14:formula1>
            <xm:f>'C:\Users\abra2\Desktop\ABRA Files and More\AUTO BENCH REST ASSOCIATION FILE\ABRA 2019\Georgia\[Georgia Results 01 19 20.xlsm]DATA SHEET'!#REF!</xm:f>
          </x14:formula1>
          <xm:sqref>B1 B13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5B471-79A2-43BC-9C98-266DD45D93AF}">
  <dimension ref="A1:Q1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25</v>
      </c>
      <c r="B2" s="11" t="s">
        <v>95</v>
      </c>
      <c r="C2" s="12">
        <v>45410</v>
      </c>
      <c r="D2" s="13" t="s">
        <v>72</v>
      </c>
      <c r="E2" s="14">
        <v>196.001</v>
      </c>
      <c r="F2" s="14">
        <v>194</v>
      </c>
      <c r="G2" s="14">
        <v>191</v>
      </c>
      <c r="H2" s="14">
        <v>191</v>
      </c>
      <c r="I2" s="14">
        <v>190</v>
      </c>
      <c r="J2" s="14">
        <v>186</v>
      </c>
      <c r="K2" s="15">
        <v>6</v>
      </c>
      <c r="L2" s="15">
        <v>1148.001</v>
      </c>
      <c r="M2" s="16">
        <v>191.33349999999999</v>
      </c>
      <c r="N2" s="17">
        <v>4</v>
      </c>
      <c r="O2" s="18">
        <v>195.33349999999999</v>
      </c>
    </row>
    <row r="3" spans="1:17" x14ac:dyDescent="0.25">
      <c r="A3" s="10" t="s">
        <v>44</v>
      </c>
      <c r="B3" s="11" t="s">
        <v>95</v>
      </c>
      <c r="C3" s="12">
        <v>45452</v>
      </c>
      <c r="D3" s="13" t="s">
        <v>72</v>
      </c>
      <c r="E3" s="14">
        <v>195</v>
      </c>
      <c r="F3" s="14">
        <v>195.001</v>
      </c>
      <c r="G3" s="14">
        <v>196</v>
      </c>
      <c r="H3" s="14">
        <v>197</v>
      </c>
      <c r="I3" s="14"/>
      <c r="J3" s="14"/>
      <c r="K3" s="15">
        <v>4</v>
      </c>
      <c r="L3" s="15">
        <v>783.00099999999998</v>
      </c>
      <c r="M3" s="16">
        <v>195.75024999999999</v>
      </c>
      <c r="N3" s="17">
        <v>6</v>
      </c>
      <c r="O3" s="18">
        <v>201.75024999999999</v>
      </c>
    </row>
    <row r="4" spans="1:17" x14ac:dyDescent="0.25">
      <c r="A4" s="10" t="s">
        <v>44</v>
      </c>
      <c r="B4" s="11" t="s">
        <v>95</v>
      </c>
      <c r="C4" s="12">
        <v>45466</v>
      </c>
      <c r="D4" s="13" t="s">
        <v>72</v>
      </c>
      <c r="E4" s="14">
        <v>196</v>
      </c>
      <c r="F4" s="14">
        <v>193</v>
      </c>
      <c r="G4" s="14">
        <v>193</v>
      </c>
      <c r="H4" s="14">
        <v>195</v>
      </c>
      <c r="I4" s="14"/>
      <c r="J4" s="14"/>
      <c r="K4" s="15">
        <v>4</v>
      </c>
      <c r="L4" s="15">
        <v>777</v>
      </c>
      <c r="M4" s="16">
        <v>194.25</v>
      </c>
      <c r="N4" s="17">
        <v>2</v>
      </c>
      <c r="O4" s="18">
        <v>196.25</v>
      </c>
    </row>
    <row r="5" spans="1:17" x14ac:dyDescent="0.25">
      <c r="A5" s="10" t="s">
        <v>44</v>
      </c>
      <c r="B5" s="11" t="s">
        <v>95</v>
      </c>
      <c r="C5" s="12">
        <v>45501</v>
      </c>
      <c r="D5" s="13" t="s">
        <v>72</v>
      </c>
      <c r="E5" s="14">
        <v>197</v>
      </c>
      <c r="F5" s="14">
        <v>196</v>
      </c>
      <c r="G5" s="14">
        <v>196</v>
      </c>
      <c r="H5" s="14">
        <v>197</v>
      </c>
      <c r="I5" s="14"/>
      <c r="J5" s="14"/>
      <c r="K5" s="15">
        <v>4</v>
      </c>
      <c r="L5" s="15">
        <v>786</v>
      </c>
      <c r="M5" s="16">
        <v>196.5</v>
      </c>
      <c r="N5" s="17">
        <v>6</v>
      </c>
      <c r="O5" s="18">
        <v>202.5</v>
      </c>
    </row>
    <row r="6" spans="1:17" x14ac:dyDescent="0.25">
      <c r="A6" s="10" t="s">
        <v>44</v>
      </c>
      <c r="B6" s="11" t="s">
        <v>95</v>
      </c>
      <c r="C6" s="12">
        <v>45515</v>
      </c>
      <c r="D6" s="13" t="s">
        <v>72</v>
      </c>
      <c r="E6" s="14">
        <v>193</v>
      </c>
      <c r="F6" s="14">
        <v>194</v>
      </c>
      <c r="G6" s="14">
        <v>195</v>
      </c>
      <c r="H6" s="14">
        <v>186</v>
      </c>
      <c r="I6" s="14"/>
      <c r="J6" s="14"/>
      <c r="K6" s="15">
        <v>4</v>
      </c>
      <c r="L6" s="15">
        <v>768</v>
      </c>
      <c r="M6" s="16">
        <v>192</v>
      </c>
      <c r="N6" s="17">
        <v>2</v>
      </c>
      <c r="O6" s="18">
        <v>194</v>
      </c>
    </row>
    <row r="7" spans="1:17" x14ac:dyDescent="0.25">
      <c r="A7" s="10" t="s">
        <v>44</v>
      </c>
      <c r="B7" s="11" t="s">
        <v>95</v>
      </c>
      <c r="C7" s="12">
        <v>45550</v>
      </c>
      <c r="D7" s="13" t="s">
        <v>72</v>
      </c>
      <c r="E7" s="14">
        <v>194</v>
      </c>
      <c r="F7" s="14">
        <v>196.001</v>
      </c>
      <c r="G7" s="14">
        <v>196</v>
      </c>
      <c r="H7" s="14">
        <v>198</v>
      </c>
      <c r="I7" s="14"/>
      <c r="J7" s="14"/>
      <c r="K7" s="15">
        <v>4</v>
      </c>
      <c r="L7" s="15">
        <v>784.00099999999998</v>
      </c>
      <c r="M7" s="16">
        <v>196.00024999999999</v>
      </c>
      <c r="N7" s="17">
        <v>8</v>
      </c>
      <c r="O7" s="18">
        <v>204.00024999999999</v>
      </c>
    </row>
    <row r="9" spans="1:17" x14ac:dyDescent="0.25">
      <c r="K9" s="8">
        <f>SUM(K2:K8)</f>
        <v>26</v>
      </c>
      <c r="L9" s="8">
        <f>SUM(L2:L8)</f>
        <v>5046.0030000000006</v>
      </c>
      <c r="M9" s="7">
        <f>SUM(L9/K9)</f>
        <v>194.07703846153848</v>
      </c>
      <c r="N9" s="8">
        <f>SUM(N2:N8)</f>
        <v>28</v>
      </c>
      <c r="O9" s="9">
        <f>SUM(M9+N9)</f>
        <v>222.07703846153848</v>
      </c>
    </row>
    <row r="12" spans="1:17" ht="30" x14ac:dyDescent="0.25">
      <c r="A12" s="1" t="s">
        <v>1</v>
      </c>
      <c r="B12" s="2" t="s">
        <v>2</v>
      </c>
      <c r="C12" s="2" t="s">
        <v>3</v>
      </c>
      <c r="D12" s="3" t="s">
        <v>4</v>
      </c>
      <c r="E12" s="4" t="s">
        <v>5</v>
      </c>
      <c r="F12" s="4" t="s">
        <v>6</v>
      </c>
      <c r="G12" s="4" t="s">
        <v>7</v>
      </c>
      <c r="H12" s="4" t="s">
        <v>8</v>
      </c>
      <c r="I12" s="4" t="s">
        <v>9</v>
      </c>
      <c r="J12" s="4" t="s">
        <v>10</v>
      </c>
      <c r="K12" s="4" t="s">
        <v>11</v>
      </c>
      <c r="L12" s="3" t="s">
        <v>12</v>
      </c>
      <c r="M12" s="5" t="s">
        <v>13</v>
      </c>
      <c r="N12" s="2" t="s">
        <v>14</v>
      </c>
      <c r="O12" s="6" t="s">
        <v>15</v>
      </c>
    </row>
    <row r="13" spans="1:17" x14ac:dyDescent="0.25">
      <c r="A13" s="10" t="s">
        <v>22</v>
      </c>
      <c r="B13" s="11" t="s">
        <v>95</v>
      </c>
      <c r="C13" s="12">
        <v>45578</v>
      </c>
      <c r="D13" s="13" t="s">
        <v>72</v>
      </c>
      <c r="E13" s="14">
        <v>195</v>
      </c>
      <c r="F13" s="14">
        <v>194</v>
      </c>
      <c r="G13" s="14">
        <v>191</v>
      </c>
      <c r="H13" s="14">
        <v>190</v>
      </c>
      <c r="I13" s="14">
        <v>196</v>
      </c>
      <c r="J13" s="14">
        <v>197</v>
      </c>
      <c r="K13" s="15">
        <v>6</v>
      </c>
      <c r="L13" s="15">
        <v>1163</v>
      </c>
      <c r="M13" s="16">
        <v>193.83333333333334</v>
      </c>
      <c r="N13" s="17">
        <v>12</v>
      </c>
      <c r="O13" s="18">
        <v>205.83333333333334</v>
      </c>
    </row>
    <row r="15" spans="1:17" x14ac:dyDescent="0.25">
      <c r="K15" s="8">
        <f>SUM(K13:K14)</f>
        <v>6</v>
      </c>
      <c r="L15" s="8">
        <f>SUM(L13:L14)</f>
        <v>1163</v>
      </c>
      <c r="M15" s="7">
        <f>SUM(L15/K15)</f>
        <v>193.83333333333334</v>
      </c>
      <c r="N15" s="8">
        <f>SUM(N13:N14)</f>
        <v>12</v>
      </c>
      <c r="O15" s="9">
        <f>SUM(M15+N15)</f>
        <v>205.83333333333334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 B12" name="Range1_2"/>
    <protectedRange algorithmName="SHA-512" hashValue="ON39YdpmFHfN9f47KpiRvqrKx0V9+erV1CNkpWzYhW/Qyc6aT8rEyCrvauWSYGZK2ia3o7vd3akF07acHAFpOA==" saltValue="yVW9XmDwTqEnmpSGai0KYg==" spinCount="100000" sqref="A2" name="Range1_4"/>
  </protectedRanges>
  <hyperlinks>
    <hyperlink ref="Q1" location="'Texas 2024'!A1" display="Back to Ranking" xr:uid="{E89066A1-BBA6-4092-9A01-28FC4A8E61D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7314DC-7A78-4B5E-BAE5-F10EB94628A8}">
          <x14:formula1>
            <xm:f>'C:\Users\abra2\Desktop\ABRA Files and More\AUTO BENCH REST ASSOCIATION FILE\ABRA 2019\Georgia\[Georgia Results 01 19 20.xlsm]DATA SHEET'!#REF!</xm:f>
          </x14:formula1>
          <xm:sqref>B1 B12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CA6F4-BD56-4C61-8B35-96F919CC071A}">
  <dimension ref="A1:Q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48</v>
      </c>
      <c r="B2" s="11" t="s">
        <v>97</v>
      </c>
      <c r="C2" s="12">
        <v>45410</v>
      </c>
      <c r="D2" s="31" t="s">
        <v>72</v>
      </c>
      <c r="E2" s="14">
        <v>193</v>
      </c>
      <c r="F2" s="14">
        <v>194</v>
      </c>
      <c r="G2" s="14">
        <v>192</v>
      </c>
      <c r="H2" s="14">
        <v>190</v>
      </c>
      <c r="I2" s="14">
        <v>186</v>
      </c>
      <c r="J2" s="14">
        <v>188</v>
      </c>
      <c r="K2" s="15">
        <v>6</v>
      </c>
      <c r="L2" s="15">
        <v>1143</v>
      </c>
      <c r="M2" s="16">
        <v>190.5</v>
      </c>
      <c r="N2" s="17">
        <v>16</v>
      </c>
      <c r="O2" s="18">
        <v>206.5</v>
      </c>
    </row>
    <row r="3" spans="1:17" x14ac:dyDescent="0.25">
      <c r="A3" s="10" t="s">
        <v>48</v>
      </c>
      <c r="B3" s="11" t="s">
        <v>97</v>
      </c>
      <c r="C3" s="12">
        <v>45438</v>
      </c>
      <c r="D3" s="31" t="s">
        <v>72</v>
      </c>
      <c r="E3" s="14">
        <v>187</v>
      </c>
      <c r="F3" s="14">
        <v>174</v>
      </c>
      <c r="G3" s="14">
        <v>196</v>
      </c>
      <c r="H3" s="14">
        <v>194</v>
      </c>
      <c r="I3" s="14"/>
      <c r="J3" s="14"/>
      <c r="K3" s="15">
        <v>4</v>
      </c>
      <c r="L3" s="15">
        <v>751</v>
      </c>
      <c r="M3" s="16">
        <v>187.75</v>
      </c>
      <c r="N3" s="17">
        <v>6</v>
      </c>
      <c r="O3" s="18">
        <v>193.75</v>
      </c>
    </row>
    <row r="4" spans="1:17" x14ac:dyDescent="0.25">
      <c r="A4" s="10" t="s">
        <v>48</v>
      </c>
      <c r="B4" s="11" t="s">
        <v>97</v>
      </c>
      <c r="C4" s="12">
        <v>45466</v>
      </c>
      <c r="D4" s="31" t="s">
        <v>72</v>
      </c>
      <c r="E4" s="14">
        <v>169</v>
      </c>
      <c r="F4" s="14">
        <v>171</v>
      </c>
      <c r="G4" s="14">
        <v>163</v>
      </c>
      <c r="H4" s="14">
        <v>168</v>
      </c>
      <c r="I4" s="14"/>
      <c r="J4" s="14"/>
      <c r="K4" s="15">
        <v>4</v>
      </c>
      <c r="L4" s="15">
        <v>671</v>
      </c>
      <c r="M4" s="16">
        <v>167.75</v>
      </c>
      <c r="N4" s="17">
        <v>5</v>
      </c>
      <c r="O4" s="18">
        <v>172.75</v>
      </c>
    </row>
    <row r="5" spans="1:17" x14ac:dyDescent="0.25">
      <c r="A5" s="10" t="s">
        <v>48</v>
      </c>
      <c r="B5" s="11" t="s">
        <v>97</v>
      </c>
      <c r="C5" s="12">
        <v>45578</v>
      </c>
      <c r="D5" s="31" t="s">
        <v>72</v>
      </c>
      <c r="E5" s="14">
        <v>196.001</v>
      </c>
      <c r="F5" s="14">
        <v>195</v>
      </c>
      <c r="G5" s="14">
        <v>194</v>
      </c>
      <c r="H5" s="14">
        <v>195</v>
      </c>
      <c r="I5" s="14">
        <v>193</v>
      </c>
      <c r="J5" s="14">
        <v>197</v>
      </c>
      <c r="K5" s="15">
        <v>6</v>
      </c>
      <c r="L5" s="15">
        <v>1170.001</v>
      </c>
      <c r="M5" s="16">
        <v>195.00016666666667</v>
      </c>
      <c r="N5" s="17">
        <v>26</v>
      </c>
      <c r="O5" s="18">
        <v>221.00016666666667</v>
      </c>
    </row>
    <row r="6" spans="1:17" x14ac:dyDescent="0.25">
      <c r="A6" s="10" t="s">
        <v>48</v>
      </c>
      <c r="B6" s="11" t="s">
        <v>97</v>
      </c>
      <c r="C6" s="12">
        <v>45592</v>
      </c>
      <c r="D6" s="31" t="s">
        <v>72</v>
      </c>
      <c r="E6" s="14">
        <v>198</v>
      </c>
      <c r="F6" s="14">
        <v>195</v>
      </c>
      <c r="G6" s="14">
        <v>185</v>
      </c>
      <c r="H6" s="14">
        <v>193</v>
      </c>
      <c r="I6" s="14"/>
      <c r="J6" s="14"/>
      <c r="K6" s="15">
        <v>4</v>
      </c>
      <c r="L6" s="15">
        <v>771</v>
      </c>
      <c r="M6" s="16">
        <v>192.75</v>
      </c>
      <c r="N6" s="17">
        <v>13</v>
      </c>
      <c r="O6" s="18">
        <v>205.75</v>
      </c>
    </row>
    <row r="8" spans="1:17" x14ac:dyDescent="0.25">
      <c r="K8" s="8">
        <f>SUM(K2:K7)</f>
        <v>24</v>
      </c>
      <c r="L8" s="8">
        <f>SUM(L2:L7)</f>
        <v>4506.0010000000002</v>
      </c>
      <c r="M8" s="7">
        <f>SUM(L8/K8)</f>
        <v>187.75004166666668</v>
      </c>
      <c r="N8" s="8">
        <f>SUM(N2:N7)</f>
        <v>66</v>
      </c>
      <c r="O8" s="9">
        <f>SUM(M8+N8)</f>
        <v>253.75004166666668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4_1"/>
  </protectedRanges>
  <hyperlinks>
    <hyperlink ref="Q1" location="'Texas 2024'!A1" display="Back to Ranking" xr:uid="{DB6637AB-809C-427E-B35B-1478AD3D218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C149CF-16E4-4A4A-8B5B-08464D4FDD7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0F4D1-EDF3-4973-A9B5-58E1FC27DAC2}">
  <sheetPr codeName="Sheet14"/>
  <dimension ref="A1:Q3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32</v>
      </c>
      <c r="C2" s="12">
        <v>45332</v>
      </c>
      <c r="D2" s="13" t="s">
        <v>29</v>
      </c>
      <c r="E2" s="14">
        <v>178</v>
      </c>
      <c r="F2" s="14">
        <v>174</v>
      </c>
      <c r="G2" s="14">
        <v>182</v>
      </c>
      <c r="H2" s="14">
        <v>179</v>
      </c>
      <c r="I2" s="14"/>
      <c r="J2" s="14"/>
      <c r="K2" s="15">
        <v>4</v>
      </c>
      <c r="L2" s="15">
        <v>713</v>
      </c>
      <c r="M2" s="16">
        <v>178.25</v>
      </c>
      <c r="N2" s="17">
        <v>3</v>
      </c>
      <c r="O2" s="18">
        <v>181.25</v>
      </c>
    </row>
    <row r="3" spans="1:17" x14ac:dyDescent="0.25">
      <c r="A3" s="10" t="s">
        <v>22</v>
      </c>
      <c r="B3" s="11" t="s">
        <v>32</v>
      </c>
      <c r="C3" s="12">
        <v>45346</v>
      </c>
      <c r="D3" s="13" t="s">
        <v>29</v>
      </c>
      <c r="E3" s="14">
        <v>171</v>
      </c>
      <c r="F3" s="14">
        <v>174</v>
      </c>
      <c r="G3" s="14">
        <v>178</v>
      </c>
      <c r="H3" s="14">
        <v>166</v>
      </c>
      <c r="I3" s="14"/>
      <c r="J3" s="14"/>
      <c r="K3" s="15">
        <v>4</v>
      </c>
      <c r="L3" s="15">
        <v>689</v>
      </c>
      <c r="M3" s="16">
        <v>172.25</v>
      </c>
      <c r="N3" s="17">
        <v>2</v>
      </c>
      <c r="O3" s="18">
        <v>174.25</v>
      </c>
    </row>
    <row r="4" spans="1:17" x14ac:dyDescent="0.25">
      <c r="A4" s="10" t="s">
        <v>22</v>
      </c>
      <c r="B4" s="11" t="s">
        <v>32</v>
      </c>
      <c r="C4" s="12">
        <v>45360</v>
      </c>
      <c r="D4" s="13" t="s">
        <v>29</v>
      </c>
      <c r="E4" s="14">
        <v>179</v>
      </c>
      <c r="F4" s="14">
        <v>175</v>
      </c>
      <c r="G4" s="14">
        <v>182</v>
      </c>
      <c r="H4" s="14">
        <v>180</v>
      </c>
      <c r="I4" s="14"/>
      <c r="J4" s="14"/>
      <c r="K4" s="15">
        <v>4</v>
      </c>
      <c r="L4" s="15">
        <v>716</v>
      </c>
      <c r="M4" s="16">
        <v>179</v>
      </c>
      <c r="N4" s="17">
        <v>2</v>
      </c>
      <c r="O4" s="18">
        <v>181</v>
      </c>
    </row>
    <row r="5" spans="1:17" x14ac:dyDescent="0.25">
      <c r="A5" s="10" t="s">
        <v>22</v>
      </c>
      <c r="B5" s="11" t="s">
        <v>32</v>
      </c>
      <c r="C5" s="12">
        <v>45374</v>
      </c>
      <c r="D5" s="13" t="s">
        <v>29</v>
      </c>
      <c r="E5" s="14">
        <v>173</v>
      </c>
      <c r="F5" s="14">
        <v>180</v>
      </c>
      <c r="G5" s="14">
        <v>185.001</v>
      </c>
      <c r="H5" s="14">
        <v>174</v>
      </c>
      <c r="I5" s="14"/>
      <c r="J5" s="14"/>
      <c r="K5" s="15">
        <v>4</v>
      </c>
      <c r="L5" s="15">
        <v>712.00099999999998</v>
      </c>
      <c r="M5" s="16">
        <v>178.00024999999999</v>
      </c>
      <c r="N5" s="17">
        <v>2</v>
      </c>
      <c r="O5" s="18">
        <v>180.00024999999999</v>
      </c>
    </row>
    <row r="6" spans="1:17" x14ac:dyDescent="0.25">
      <c r="A6" s="10" t="s">
        <v>22</v>
      </c>
      <c r="B6" s="11" t="s">
        <v>32</v>
      </c>
      <c r="C6" s="12">
        <v>45384</v>
      </c>
      <c r="D6" s="13" t="s">
        <v>29</v>
      </c>
      <c r="E6" s="14">
        <v>173</v>
      </c>
      <c r="F6" s="14">
        <v>175</v>
      </c>
      <c r="G6" s="14">
        <v>182</v>
      </c>
      <c r="H6" s="14">
        <v>181</v>
      </c>
      <c r="I6" s="14"/>
      <c r="J6" s="14"/>
      <c r="K6" s="15">
        <v>4</v>
      </c>
      <c r="L6" s="15">
        <v>711</v>
      </c>
      <c r="M6" s="16">
        <v>177.75</v>
      </c>
      <c r="N6" s="17">
        <v>2</v>
      </c>
      <c r="O6" s="18">
        <v>179.75</v>
      </c>
    </row>
    <row r="7" spans="1:17" x14ac:dyDescent="0.25">
      <c r="A7" s="10" t="s">
        <v>22</v>
      </c>
      <c r="B7" s="11" t="s">
        <v>32</v>
      </c>
      <c r="C7" s="12">
        <v>45393</v>
      </c>
      <c r="D7" s="13" t="s">
        <v>29</v>
      </c>
      <c r="E7" s="14">
        <v>172</v>
      </c>
      <c r="F7" s="14">
        <v>174</v>
      </c>
      <c r="G7" s="14">
        <v>176</v>
      </c>
      <c r="H7" s="14"/>
      <c r="I7" s="14"/>
      <c r="J7" s="14"/>
      <c r="K7" s="15">
        <v>3</v>
      </c>
      <c r="L7" s="15">
        <v>522</v>
      </c>
      <c r="M7" s="16">
        <v>174</v>
      </c>
      <c r="N7" s="17">
        <v>2</v>
      </c>
      <c r="O7" s="18">
        <v>176</v>
      </c>
    </row>
    <row r="9" spans="1:17" x14ac:dyDescent="0.25">
      <c r="K9" s="8">
        <f>SUM(K2:K8)</f>
        <v>23</v>
      </c>
      <c r="L9" s="8">
        <f>SUM(L2:L8)</f>
        <v>4063.0010000000002</v>
      </c>
      <c r="M9" s="7">
        <f>SUM(L9/K9)</f>
        <v>176.65221739130436</v>
      </c>
      <c r="N9" s="8">
        <f>SUM(N2:N8)</f>
        <v>13</v>
      </c>
      <c r="O9" s="9">
        <f>SUM(M9+N9)</f>
        <v>189.65221739130436</v>
      </c>
    </row>
    <row r="12" spans="1:17" ht="30" x14ac:dyDescent="0.25">
      <c r="A12" s="1" t="s">
        <v>1</v>
      </c>
      <c r="B12" s="2" t="s">
        <v>2</v>
      </c>
      <c r="C12" s="2" t="s">
        <v>3</v>
      </c>
      <c r="D12" s="3" t="s">
        <v>4</v>
      </c>
      <c r="E12" s="4" t="s">
        <v>5</v>
      </c>
      <c r="F12" s="4" t="s">
        <v>6</v>
      </c>
      <c r="G12" s="4" t="s">
        <v>7</v>
      </c>
      <c r="H12" s="4" t="s">
        <v>8</v>
      </c>
      <c r="I12" s="4" t="s">
        <v>9</v>
      </c>
      <c r="J12" s="4" t="s">
        <v>10</v>
      </c>
      <c r="K12" s="4" t="s">
        <v>11</v>
      </c>
      <c r="L12" s="3" t="s">
        <v>12</v>
      </c>
      <c r="M12" s="5" t="s">
        <v>13</v>
      </c>
      <c r="N12" s="2" t="s">
        <v>14</v>
      </c>
      <c r="O12" s="6" t="s">
        <v>15</v>
      </c>
    </row>
    <row r="13" spans="1:17" x14ac:dyDescent="0.25">
      <c r="A13" s="10" t="s">
        <v>41</v>
      </c>
      <c r="B13" s="11" t="s">
        <v>32</v>
      </c>
      <c r="C13" s="12">
        <v>45395</v>
      </c>
      <c r="D13" s="13" t="s">
        <v>29</v>
      </c>
      <c r="E13" s="14">
        <v>154</v>
      </c>
      <c r="F13" s="14">
        <v>161</v>
      </c>
      <c r="G13" s="14">
        <v>151</v>
      </c>
      <c r="H13" s="14">
        <v>168</v>
      </c>
      <c r="I13" s="14"/>
      <c r="J13" s="14"/>
      <c r="K13" s="15">
        <v>4</v>
      </c>
      <c r="L13" s="15">
        <v>634</v>
      </c>
      <c r="M13" s="16">
        <v>158.5</v>
      </c>
      <c r="N13" s="17">
        <v>2</v>
      </c>
      <c r="O13" s="18">
        <v>160.5</v>
      </c>
    </row>
    <row r="14" spans="1:17" x14ac:dyDescent="0.25">
      <c r="A14" s="10" t="s">
        <v>41</v>
      </c>
      <c r="B14" s="11" t="s">
        <v>32</v>
      </c>
      <c r="C14" s="12">
        <v>45407</v>
      </c>
      <c r="D14" s="13" t="s">
        <v>29</v>
      </c>
      <c r="E14" s="14">
        <v>175</v>
      </c>
      <c r="F14" s="14">
        <v>170</v>
      </c>
      <c r="G14" s="14">
        <v>167</v>
      </c>
      <c r="H14" s="14"/>
      <c r="I14" s="14"/>
      <c r="J14" s="14"/>
      <c r="K14" s="15">
        <v>3</v>
      </c>
      <c r="L14" s="15">
        <v>512</v>
      </c>
      <c r="M14" s="16">
        <v>170.66666666666666</v>
      </c>
      <c r="N14" s="17">
        <v>2</v>
      </c>
      <c r="O14" s="18">
        <v>172.66666666666666</v>
      </c>
    </row>
    <row r="15" spans="1:17" x14ac:dyDescent="0.25">
      <c r="A15" s="10" t="s">
        <v>41</v>
      </c>
      <c r="B15" s="11" t="s">
        <v>32</v>
      </c>
      <c r="C15" s="12">
        <v>45409</v>
      </c>
      <c r="D15" s="13" t="s">
        <v>29</v>
      </c>
      <c r="E15" s="14">
        <v>173.00200000000001</v>
      </c>
      <c r="F15" s="14">
        <v>162.001</v>
      </c>
      <c r="G15" s="14">
        <v>167.00200000000001</v>
      </c>
      <c r="H15" s="14">
        <v>164</v>
      </c>
      <c r="I15" s="14"/>
      <c r="J15" s="14"/>
      <c r="K15" s="15">
        <v>4</v>
      </c>
      <c r="L15" s="15">
        <v>666.00500000000011</v>
      </c>
      <c r="M15" s="16">
        <v>166.50125000000003</v>
      </c>
      <c r="N15" s="17">
        <v>7</v>
      </c>
      <c r="O15" s="18">
        <v>173.50125000000003</v>
      </c>
    </row>
    <row r="16" spans="1:17" x14ac:dyDescent="0.25">
      <c r="A16" s="10" t="s">
        <v>41</v>
      </c>
      <c r="B16" s="11" t="s">
        <v>32</v>
      </c>
      <c r="C16" s="12">
        <v>45423</v>
      </c>
      <c r="D16" s="13" t="s">
        <v>29</v>
      </c>
      <c r="E16" s="14">
        <v>171</v>
      </c>
      <c r="F16" s="14">
        <v>181</v>
      </c>
      <c r="G16" s="14">
        <v>171</v>
      </c>
      <c r="H16" s="14">
        <v>177</v>
      </c>
      <c r="I16" s="14"/>
      <c r="J16" s="14"/>
      <c r="K16" s="15">
        <v>4</v>
      </c>
      <c r="L16" s="15">
        <v>700</v>
      </c>
      <c r="M16" s="16">
        <v>175</v>
      </c>
      <c r="N16" s="17">
        <v>5</v>
      </c>
      <c r="O16" s="18">
        <v>180</v>
      </c>
    </row>
    <row r="17" spans="1:15" x14ac:dyDescent="0.25">
      <c r="A17" s="10" t="s">
        <v>41</v>
      </c>
      <c r="B17" s="11" t="s">
        <v>32</v>
      </c>
      <c r="C17" s="12">
        <v>45435</v>
      </c>
      <c r="D17" s="13" t="s">
        <v>29</v>
      </c>
      <c r="E17" s="14">
        <v>162</v>
      </c>
      <c r="F17" s="14">
        <v>164</v>
      </c>
      <c r="G17" s="14">
        <v>165</v>
      </c>
      <c r="H17" s="14"/>
      <c r="I17" s="14"/>
      <c r="J17" s="14"/>
      <c r="K17" s="15">
        <v>3</v>
      </c>
      <c r="L17" s="15">
        <v>491</v>
      </c>
      <c r="M17" s="16">
        <v>163.66666666666666</v>
      </c>
      <c r="N17" s="17">
        <v>2</v>
      </c>
      <c r="O17" s="18">
        <v>165.66666666666666</v>
      </c>
    </row>
    <row r="18" spans="1:15" x14ac:dyDescent="0.25">
      <c r="A18" s="10" t="s">
        <v>41</v>
      </c>
      <c r="B18" s="11" t="s">
        <v>32</v>
      </c>
      <c r="C18" s="12">
        <v>45437</v>
      </c>
      <c r="D18" s="13" t="s">
        <v>29</v>
      </c>
      <c r="E18" s="14">
        <v>181.001</v>
      </c>
      <c r="F18" s="14">
        <v>178</v>
      </c>
      <c r="G18" s="14">
        <v>176</v>
      </c>
      <c r="H18" s="14">
        <v>170</v>
      </c>
      <c r="I18" s="14"/>
      <c r="J18" s="14"/>
      <c r="K18" s="15">
        <v>4</v>
      </c>
      <c r="L18" s="15">
        <v>705.00099999999998</v>
      </c>
      <c r="M18" s="16">
        <v>176.25024999999999</v>
      </c>
      <c r="N18" s="17">
        <v>2</v>
      </c>
      <c r="O18" s="18">
        <v>178.25024999999999</v>
      </c>
    </row>
    <row r="19" spans="1:15" x14ac:dyDescent="0.25">
      <c r="A19" s="10" t="s">
        <v>41</v>
      </c>
      <c r="B19" s="11" t="s">
        <v>32</v>
      </c>
      <c r="C19" s="12">
        <v>45447</v>
      </c>
      <c r="D19" s="13" t="s">
        <v>29</v>
      </c>
      <c r="E19" s="14">
        <v>171</v>
      </c>
      <c r="F19" s="14">
        <v>169</v>
      </c>
      <c r="G19" s="14">
        <v>178</v>
      </c>
      <c r="H19" s="14">
        <v>179</v>
      </c>
      <c r="I19" s="14"/>
      <c r="J19" s="14"/>
      <c r="K19" s="15">
        <v>4</v>
      </c>
      <c r="L19" s="15">
        <v>697</v>
      </c>
      <c r="M19" s="16">
        <v>174.25</v>
      </c>
      <c r="N19" s="17">
        <v>2</v>
      </c>
      <c r="O19" s="18">
        <v>176.25</v>
      </c>
    </row>
    <row r="20" spans="1:15" x14ac:dyDescent="0.25">
      <c r="A20" s="10" t="s">
        <v>41</v>
      </c>
      <c r="B20" s="11" t="s">
        <v>32</v>
      </c>
      <c r="C20" s="12">
        <v>45451</v>
      </c>
      <c r="D20" s="13" t="s">
        <v>29</v>
      </c>
      <c r="E20" s="14">
        <v>164</v>
      </c>
      <c r="F20" s="14">
        <v>167</v>
      </c>
      <c r="G20" s="14">
        <v>169</v>
      </c>
      <c r="H20" s="14">
        <v>160</v>
      </c>
      <c r="I20" s="14"/>
      <c r="J20" s="14"/>
      <c r="K20" s="15">
        <v>4</v>
      </c>
      <c r="L20" s="15">
        <v>660</v>
      </c>
      <c r="M20" s="16">
        <v>165</v>
      </c>
      <c r="N20" s="17">
        <v>2</v>
      </c>
      <c r="O20" s="18">
        <v>167</v>
      </c>
    </row>
    <row r="21" spans="1:15" x14ac:dyDescent="0.25">
      <c r="A21" s="10" t="s">
        <v>41</v>
      </c>
      <c r="B21" s="11" t="s">
        <v>32</v>
      </c>
      <c r="C21" s="12">
        <v>45465</v>
      </c>
      <c r="D21" s="13" t="s">
        <v>29</v>
      </c>
      <c r="E21" s="14">
        <v>180</v>
      </c>
      <c r="F21" s="14">
        <v>180</v>
      </c>
      <c r="G21" s="14">
        <v>172</v>
      </c>
      <c r="H21" s="14">
        <v>172</v>
      </c>
      <c r="I21" s="14"/>
      <c r="J21" s="14"/>
      <c r="K21" s="15">
        <v>4</v>
      </c>
      <c r="L21" s="15">
        <v>704</v>
      </c>
      <c r="M21" s="16">
        <v>176</v>
      </c>
      <c r="N21" s="17">
        <v>2</v>
      </c>
      <c r="O21" s="18">
        <v>178</v>
      </c>
    </row>
    <row r="22" spans="1:15" x14ac:dyDescent="0.25">
      <c r="A22" s="10" t="s">
        <v>41</v>
      </c>
      <c r="B22" s="11" t="s">
        <v>32</v>
      </c>
      <c r="C22" s="12">
        <v>45470</v>
      </c>
      <c r="D22" s="13" t="s">
        <v>29</v>
      </c>
      <c r="E22" s="14">
        <v>161</v>
      </c>
      <c r="F22" s="14">
        <v>146</v>
      </c>
      <c r="G22" s="14">
        <v>181</v>
      </c>
      <c r="H22" s="14"/>
      <c r="I22" s="14"/>
      <c r="J22" s="14"/>
      <c r="K22" s="15">
        <v>3</v>
      </c>
      <c r="L22" s="15">
        <v>488</v>
      </c>
      <c r="M22" s="16">
        <v>162.66666666666666</v>
      </c>
      <c r="N22" s="17">
        <v>2</v>
      </c>
      <c r="O22" s="18">
        <v>164.66666666666666</v>
      </c>
    </row>
    <row r="23" spans="1:15" x14ac:dyDescent="0.25">
      <c r="A23" s="10" t="s">
        <v>41</v>
      </c>
      <c r="B23" s="11" t="s">
        <v>32</v>
      </c>
      <c r="C23" s="12">
        <v>45472</v>
      </c>
      <c r="D23" s="13" t="s">
        <v>29</v>
      </c>
      <c r="E23" s="14">
        <v>175</v>
      </c>
      <c r="F23" s="14">
        <v>174</v>
      </c>
      <c r="G23" s="14">
        <v>174</v>
      </c>
      <c r="H23" s="14">
        <v>178</v>
      </c>
      <c r="I23" s="14">
        <v>172</v>
      </c>
      <c r="J23" s="14">
        <v>174</v>
      </c>
      <c r="K23" s="15">
        <v>6</v>
      </c>
      <c r="L23" s="15">
        <v>1047</v>
      </c>
      <c r="M23" s="16">
        <v>174.5</v>
      </c>
      <c r="N23" s="17">
        <v>6</v>
      </c>
      <c r="O23" s="18">
        <v>180.5</v>
      </c>
    </row>
    <row r="24" spans="1:15" x14ac:dyDescent="0.25">
      <c r="A24" s="10" t="s">
        <v>41</v>
      </c>
      <c r="B24" s="11" t="s">
        <v>32</v>
      </c>
      <c r="C24" s="12">
        <v>45484</v>
      </c>
      <c r="D24" s="13" t="s">
        <v>29</v>
      </c>
      <c r="E24" s="14">
        <v>170</v>
      </c>
      <c r="F24" s="14">
        <v>172</v>
      </c>
      <c r="G24" s="14">
        <v>177</v>
      </c>
      <c r="H24" s="14"/>
      <c r="I24" s="14"/>
      <c r="J24" s="14"/>
      <c r="K24" s="15">
        <v>3</v>
      </c>
      <c r="L24" s="15">
        <v>519</v>
      </c>
      <c r="M24" s="16">
        <v>173</v>
      </c>
      <c r="N24" s="17">
        <v>2</v>
      </c>
      <c r="O24" s="18">
        <v>175</v>
      </c>
    </row>
    <row r="25" spans="1:15" x14ac:dyDescent="0.25">
      <c r="A25" s="10" t="s">
        <v>41</v>
      </c>
      <c r="B25" s="11" t="s">
        <v>32</v>
      </c>
      <c r="C25" s="12">
        <v>45486</v>
      </c>
      <c r="D25" s="13" t="s">
        <v>29</v>
      </c>
      <c r="E25" s="14">
        <v>176</v>
      </c>
      <c r="F25" s="14">
        <v>172</v>
      </c>
      <c r="G25" s="14">
        <v>171</v>
      </c>
      <c r="H25" s="14">
        <v>172</v>
      </c>
      <c r="I25" s="14"/>
      <c r="J25" s="14"/>
      <c r="K25" s="15">
        <v>4</v>
      </c>
      <c r="L25" s="15">
        <v>691</v>
      </c>
      <c r="M25" s="16">
        <v>172.75</v>
      </c>
      <c r="N25" s="17">
        <v>2</v>
      </c>
      <c r="O25" s="18">
        <v>174.75</v>
      </c>
    </row>
    <row r="26" spans="1:15" x14ac:dyDescent="0.25">
      <c r="A26" s="10" t="s">
        <v>41</v>
      </c>
      <c r="B26" s="11" t="s">
        <v>32</v>
      </c>
      <c r="C26" s="12">
        <v>45498</v>
      </c>
      <c r="D26" s="13" t="s">
        <v>29</v>
      </c>
      <c r="E26" s="14">
        <v>176</v>
      </c>
      <c r="F26" s="14">
        <v>179</v>
      </c>
      <c r="G26" s="14">
        <v>177</v>
      </c>
      <c r="H26" s="14"/>
      <c r="I26" s="14"/>
      <c r="J26" s="14"/>
      <c r="K26" s="15">
        <v>3</v>
      </c>
      <c r="L26" s="15">
        <v>532</v>
      </c>
      <c r="M26" s="16">
        <v>177.33333333333334</v>
      </c>
      <c r="N26" s="17">
        <v>2</v>
      </c>
      <c r="O26" s="18">
        <v>179.33333333333334</v>
      </c>
    </row>
    <row r="27" spans="1:15" x14ac:dyDescent="0.25">
      <c r="A27" s="10" t="s">
        <v>41</v>
      </c>
      <c r="B27" s="11" t="s">
        <v>32</v>
      </c>
      <c r="C27" s="12">
        <v>45500</v>
      </c>
      <c r="D27" s="13" t="s">
        <v>29</v>
      </c>
      <c r="E27" s="14">
        <v>176</v>
      </c>
      <c r="F27" s="14">
        <v>178</v>
      </c>
      <c r="G27" s="14">
        <v>175</v>
      </c>
      <c r="H27" s="14">
        <v>175</v>
      </c>
      <c r="I27" s="14"/>
      <c r="J27" s="14"/>
      <c r="K27" s="15">
        <v>4</v>
      </c>
      <c r="L27" s="15">
        <v>704</v>
      </c>
      <c r="M27" s="16">
        <v>176</v>
      </c>
      <c r="N27" s="17">
        <v>2</v>
      </c>
      <c r="O27" s="18">
        <v>178</v>
      </c>
    </row>
    <row r="28" spans="1:15" x14ac:dyDescent="0.25">
      <c r="A28" s="10" t="s">
        <v>41</v>
      </c>
      <c r="B28" s="11" t="s">
        <v>32</v>
      </c>
      <c r="C28" s="12">
        <v>45512</v>
      </c>
      <c r="D28" s="13" t="s">
        <v>29</v>
      </c>
      <c r="E28" s="14">
        <v>184</v>
      </c>
      <c r="F28" s="14">
        <v>172</v>
      </c>
      <c r="G28" s="14">
        <v>179</v>
      </c>
      <c r="H28" s="14"/>
      <c r="I28" s="14"/>
      <c r="J28" s="14"/>
      <c r="K28" s="15">
        <v>3</v>
      </c>
      <c r="L28" s="15">
        <v>535</v>
      </c>
      <c r="M28" s="16">
        <v>178.33333333333334</v>
      </c>
      <c r="N28" s="17">
        <v>2</v>
      </c>
      <c r="O28" s="18">
        <v>180.33333333333334</v>
      </c>
    </row>
    <row r="29" spans="1:15" x14ac:dyDescent="0.25">
      <c r="A29" s="10" t="s">
        <v>41</v>
      </c>
      <c r="B29" s="11" t="s">
        <v>32</v>
      </c>
      <c r="C29" s="12">
        <v>45526</v>
      </c>
      <c r="D29" s="13" t="s">
        <v>29</v>
      </c>
      <c r="E29" s="14">
        <v>170</v>
      </c>
      <c r="F29" s="14">
        <v>175</v>
      </c>
      <c r="G29" s="14">
        <v>175</v>
      </c>
      <c r="H29" s="14"/>
      <c r="I29" s="14"/>
      <c r="J29" s="14"/>
      <c r="K29" s="15">
        <v>3</v>
      </c>
      <c r="L29" s="15">
        <v>520</v>
      </c>
      <c r="M29" s="16">
        <v>173.33333333333334</v>
      </c>
      <c r="N29" s="17">
        <v>3</v>
      </c>
      <c r="O29" s="18">
        <v>176.33333333333334</v>
      </c>
    </row>
    <row r="30" spans="1:15" x14ac:dyDescent="0.25">
      <c r="A30" s="10" t="s">
        <v>41</v>
      </c>
      <c r="B30" s="11" t="s">
        <v>32</v>
      </c>
      <c r="C30" s="12">
        <v>45528</v>
      </c>
      <c r="D30" s="13" t="s">
        <v>29</v>
      </c>
      <c r="E30" s="14">
        <v>167</v>
      </c>
      <c r="F30" s="14">
        <v>166</v>
      </c>
      <c r="G30" s="14">
        <v>168</v>
      </c>
      <c r="H30" s="14">
        <v>173</v>
      </c>
      <c r="I30" s="14"/>
      <c r="J30" s="14"/>
      <c r="K30" s="15">
        <v>4</v>
      </c>
      <c r="L30" s="15">
        <v>674</v>
      </c>
      <c r="M30" s="16">
        <v>168.5</v>
      </c>
      <c r="N30" s="17">
        <v>2</v>
      </c>
      <c r="O30" s="18">
        <v>170.5</v>
      </c>
    </row>
    <row r="31" spans="1:15" x14ac:dyDescent="0.25">
      <c r="A31" s="10" t="s">
        <v>41</v>
      </c>
      <c r="B31" s="11" t="s">
        <v>32</v>
      </c>
      <c r="C31" s="12">
        <v>45547</v>
      </c>
      <c r="D31" s="13" t="s">
        <v>29</v>
      </c>
      <c r="E31" s="14">
        <v>169</v>
      </c>
      <c r="F31" s="14">
        <v>168</v>
      </c>
      <c r="G31" s="14">
        <v>178</v>
      </c>
      <c r="H31" s="14"/>
      <c r="I31" s="14"/>
      <c r="J31" s="14"/>
      <c r="K31" s="15">
        <v>3</v>
      </c>
      <c r="L31" s="15">
        <v>515</v>
      </c>
      <c r="M31" s="16">
        <v>171.66666666666666</v>
      </c>
      <c r="N31" s="17">
        <v>2</v>
      </c>
      <c r="O31" s="18">
        <v>173.66666666666666</v>
      </c>
    </row>
    <row r="32" spans="1:15" x14ac:dyDescent="0.25">
      <c r="A32" s="10" t="s">
        <v>41</v>
      </c>
      <c r="B32" s="11" t="s">
        <v>32</v>
      </c>
      <c r="C32" s="12">
        <v>45549</v>
      </c>
      <c r="D32" s="13" t="s">
        <v>29</v>
      </c>
      <c r="E32" s="14">
        <v>162</v>
      </c>
      <c r="F32" s="14">
        <v>171</v>
      </c>
      <c r="G32" s="14">
        <v>173</v>
      </c>
      <c r="H32" s="14">
        <v>175</v>
      </c>
      <c r="I32" s="14"/>
      <c r="J32" s="14"/>
      <c r="K32" s="15">
        <v>4</v>
      </c>
      <c r="L32" s="15">
        <v>681</v>
      </c>
      <c r="M32" s="16">
        <v>170.25</v>
      </c>
      <c r="N32" s="17">
        <v>2</v>
      </c>
      <c r="O32" s="18">
        <v>172.25</v>
      </c>
    </row>
    <row r="33" spans="1:15" x14ac:dyDescent="0.25">
      <c r="A33" s="10" t="s">
        <v>41</v>
      </c>
      <c r="B33" s="11" t="s">
        <v>32</v>
      </c>
      <c r="C33" s="12">
        <v>45563</v>
      </c>
      <c r="D33" s="13" t="s">
        <v>29</v>
      </c>
      <c r="E33" s="14">
        <v>177</v>
      </c>
      <c r="F33" s="14">
        <v>168</v>
      </c>
      <c r="G33" s="14">
        <v>179</v>
      </c>
      <c r="H33" s="14">
        <v>168</v>
      </c>
      <c r="I33" s="14"/>
      <c r="J33" s="14"/>
      <c r="K33" s="15">
        <v>4</v>
      </c>
      <c r="L33" s="15">
        <v>692</v>
      </c>
      <c r="M33" s="16">
        <v>173</v>
      </c>
      <c r="N33" s="17">
        <v>2</v>
      </c>
      <c r="O33" s="18">
        <v>175</v>
      </c>
    </row>
    <row r="34" spans="1:15" x14ac:dyDescent="0.25">
      <c r="A34" s="10" t="s">
        <v>41</v>
      </c>
      <c r="B34" s="11" t="s">
        <v>32</v>
      </c>
      <c r="C34" s="12">
        <v>45575</v>
      </c>
      <c r="D34" s="13" t="s">
        <v>29</v>
      </c>
      <c r="E34" s="14">
        <v>174</v>
      </c>
      <c r="F34" s="14">
        <v>175</v>
      </c>
      <c r="G34" s="14">
        <v>165</v>
      </c>
      <c r="H34" s="14"/>
      <c r="I34" s="14"/>
      <c r="J34" s="14"/>
      <c r="K34" s="15">
        <v>3</v>
      </c>
      <c r="L34" s="15">
        <v>514</v>
      </c>
      <c r="M34" s="16">
        <v>171.33333333333334</v>
      </c>
      <c r="N34" s="17">
        <v>3</v>
      </c>
      <c r="O34" s="18">
        <v>174.33333333333334</v>
      </c>
    </row>
    <row r="35" spans="1:15" x14ac:dyDescent="0.25">
      <c r="A35" s="10" t="s">
        <v>41</v>
      </c>
      <c r="B35" s="11" t="s">
        <v>32</v>
      </c>
      <c r="C35" s="12">
        <v>45585</v>
      </c>
      <c r="D35" s="13" t="s">
        <v>29</v>
      </c>
      <c r="E35" s="14">
        <v>165</v>
      </c>
      <c r="F35" s="14">
        <v>175</v>
      </c>
      <c r="G35" s="14">
        <v>162</v>
      </c>
      <c r="H35" s="14">
        <v>176</v>
      </c>
      <c r="I35" s="14">
        <v>178</v>
      </c>
      <c r="J35" s="14">
        <v>176</v>
      </c>
      <c r="K35" s="15">
        <v>6</v>
      </c>
      <c r="L35" s="15">
        <v>1032</v>
      </c>
      <c r="M35" s="16">
        <v>172</v>
      </c>
      <c r="N35" s="17">
        <v>4</v>
      </c>
      <c r="O35" s="18">
        <v>176</v>
      </c>
    </row>
    <row r="36" spans="1:15" x14ac:dyDescent="0.25">
      <c r="A36" s="10" t="s">
        <v>41</v>
      </c>
      <c r="B36" s="11" t="s">
        <v>32</v>
      </c>
      <c r="C36" s="12">
        <v>45605</v>
      </c>
      <c r="D36" s="13" t="s">
        <v>29</v>
      </c>
      <c r="E36" s="14">
        <v>170</v>
      </c>
      <c r="F36" s="14">
        <v>173</v>
      </c>
      <c r="G36" s="14">
        <v>166</v>
      </c>
      <c r="H36" s="14">
        <v>154</v>
      </c>
      <c r="I36" s="14">
        <v>169</v>
      </c>
      <c r="J36" s="14">
        <v>169</v>
      </c>
      <c r="K36" s="15">
        <v>6</v>
      </c>
      <c r="L36" s="15">
        <v>1001</v>
      </c>
      <c r="M36" s="16">
        <v>166.83333333333334</v>
      </c>
      <c r="N36" s="17">
        <v>4</v>
      </c>
      <c r="O36" s="18">
        <v>170.83333333333334</v>
      </c>
    </row>
    <row r="38" spans="1:15" x14ac:dyDescent="0.25">
      <c r="K38" s="8">
        <f>SUM(K13:K37)</f>
        <v>93</v>
      </c>
      <c r="L38" s="8">
        <f>SUM(L13:L37)</f>
        <v>15914.006000000001</v>
      </c>
      <c r="M38" s="7">
        <f>SUM(L38/K38)</f>
        <v>171.11834408602152</v>
      </c>
      <c r="N38" s="8">
        <f>SUM(N13:N37)</f>
        <v>66</v>
      </c>
      <c r="O38" s="9">
        <f>SUM(M38+N38)</f>
        <v>237.11834408602152</v>
      </c>
    </row>
  </sheetData>
  <protectedRanges>
    <protectedRange algorithmName="SHA-512" hashValue="ON39YdpmFHfN9f47KpiRvqrKx0V9+erV1CNkpWzYhW/Qyc6aT8rEyCrvauWSYGZK2ia3o7vd3akF07acHAFpOA==" saltValue="yVW9XmDwTqEnmpSGai0KYg==" spinCount="100000" sqref="B1 B12" name="Range1_2"/>
    <protectedRange algorithmName="SHA-512" hashValue="ON39YdpmFHfN9f47KpiRvqrKx0V9+erV1CNkpWzYhW/Qyc6aT8rEyCrvauWSYGZK2ia3o7vd3akF07acHAFpOA==" saltValue="yVW9XmDwTqEnmpSGai0KYg==" spinCount="100000" sqref="A2:B3 D2:I3" name="Range1_2_1_1"/>
    <protectedRange algorithmName="SHA-512" hashValue="ON39YdpmFHfN9f47KpiRvqrKx0V9+erV1CNkpWzYhW/Qyc6aT8rEyCrvauWSYGZK2ia3o7vd3akF07acHAFpOA==" saltValue="yVW9XmDwTqEnmpSGai0KYg==" spinCount="100000" sqref="C2:C3" name="Range1_1_1_1_1"/>
    <protectedRange algorithmName="SHA-512" hashValue="ON39YdpmFHfN9f47KpiRvqrKx0V9+erV1CNkpWzYhW/Qyc6aT8rEyCrvauWSYGZK2ia3o7vd3akF07acHAFpOA==" saltValue="yVW9XmDwTqEnmpSGai0KYg==" spinCount="100000" sqref="B4:C4 E4:J4" name="Range1_2_1"/>
    <protectedRange algorithmName="SHA-512" hashValue="ON39YdpmFHfN9f47KpiRvqrKx0V9+erV1CNkpWzYhW/Qyc6aT8rEyCrvauWSYGZK2ia3o7vd3akF07acHAFpOA==" saltValue="yVW9XmDwTqEnmpSGai0KYg==" spinCount="100000" sqref="D4" name="Range1_1_1"/>
  </protectedRanges>
  <hyperlinks>
    <hyperlink ref="Q1" location="'Texas 2024'!A1" display="Back to Ranking" xr:uid="{935FB6C9-053D-4E6E-BBAF-A2DB791C7D2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04E185-8F7B-46AC-B31A-53EC985EAE62}">
          <x14:formula1>
            <xm:f>'C:\Users\abra2\Desktop\ABRA Files and More\AUTO BENCH REST ASSOCIATION FILE\ABRA 2019\Georgia\[Georgia Results 01 19 20.xlsm]DATA SHEET'!#REF!</xm:f>
          </x14:formula1>
          <xm:sqref>B1 B12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63909-9EF0-4AD5-A336-28F8066CD528}">
  <dimension ref="A1:Q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25</v>
      </c>
      <c r="B2" s="11" t="s">
        <v>68</v>
      </c>
      <c r="C2" s="12">
        <v>45361</v>
      </c>
      <c r="D2" s="13" t="s">
        <v>72</v>
      </c>
      <c r="E2" s="14">
        <v>193.001</v>
      </c>
      <c r="F2" s="14">
        <v>191</v>
      </c>
      <c r="G2" s="14">
        <v>189</v>
      </c>
      <c r="H2" s="14">
        <v>196</v>
      </c>
      <c r="I2" s="14"/>
      <c r="J2" s="14"/>
      <c r="K2" s="15">
        <v>4</v>
      </c>
      <c r="L2" s="15">
        <v>769.00099999999998</v>
      </c>
      <c r="M2" s="16">
        <v>192.25024999999999</v>
      </c>
      <c r="N2" s="17">
        <v>3</v>
      </c>
      <c r="O2" s="18">
        <v>195.25024999999999</v>
      </c>
    </row>
    <row r="3" spans="1:17" x14ac:dyDescent="0.25">
      <c r="A3" s="10" t="s">
        <v>44</v>
      </c>
      <c r="B3" s="11" t="s">
        <v>68</v>
      </c>
      <c r="C3" s="12">
        <v>45466</v>
      </c>
      <c r="D3" s="13" t="s">
        <v>72</v>
      </c>
      <c r="E3" s="14">
        <v>178</v>
      </c>
      <c r="F3" s="14">
        <v>182</v>
      </c>
      <c r="G3" s="14">
        <v>178</v>
      </c>
      <c r="H3" s="14">
        <v>175</v>
      </c>
      <c r="I3" s="14"/>
      <c r="J3" s="14"/>
      <c r="K3" s="15">
        <v>4</v>
      </c>
      <c r="L3" s="15">
        <v>713</v>
      </c>
      <c r="M3" s="16">
        <v>178.25</v>
      </c>
      <c r="N3" s="17">
        <v>2</v>
      </c>
      <c r="O3" s="18">
        <v>180.25</v>
      </c>
    </row>
    <row r="4" spans="1:17" x14ac:dyDescent="0.25">
      <c r="A4" s="10" t="s">
        <v>44</v>
      </c>
      <c r="B4" s="11" t="s">
        <v>68</v>
      </c>
      <c r="C4" s="12">
        <v>45487</v>
      </c>
      <c r="D4" s="13" t="s">
        <v>72</v>
      </c>
      <c r="E4" s="14">
        <v>198</v>
      </c>
      <c r="F4" s="14">
        <v>197</v>
      </c>
      <c r="G4" s="14">
        <v>195</v>
      </c>
      <c r="H4" s="14">
        <v>198</v>
      </c>
      <c r="I4" s="14"/>
      <c r="J4" s="14"/>
      <c r="K4" s="15">
        <v>4</v>
      </c>
      <c r="L4" s="15">
        <v>788</v>
      </c>
      <c r="M4" s="16">
        <v>197</v>
      </c>
      <c r="N4" s="17">
        <v>4</v>
      </c>
      <c r="O4" s="18">
        <v>201</v>
      </c>
    </row>
    <row r="5" spans="1:17" x14ac:dyDescent="0.25">
      <c r="A5" s="10" t="s">
        <v>44</v>
      </c>
      <c r="B5" s="11" t="s">
        <v>68</v>
      </c>
      <c r="C5" s="12">
        <v>45501</v>
      </c>
      <c r="D5" s="13" t="s">
        <v>72</v>
      </c>
      <c r="E5" s="14">
        <v>195</v>
      </c>
      <c r="F5" s="14">
        <v>196.001</v>
      </c>
      <c r="G5" s="14">
        <v>195</v>
      </c>
      <c r="H5" s="14">
        <v>197.001</v>
      </c>
      <c r="I5" s="14"/>
      <c r="J5" s="14"/>
      <c r="K5" s="15">
        <v>4</v>
      </c>
      <c r="L5" s="15">
        <v>783.00199999999995</v>
      </c>
      <c r="M5" s="16">
        <v>195.75049999999999</v>
      </c>
      <c r="N5" s="17">
        <v>3</v>
      </c>
      <c r="O5" s="18">
        <v>198.75049999999999</v>
      </c>
    </row>
    <row r="6" spans="1:17" x14ac:dyDescent="0.25">
      <c r="A6" s="10" t="s">
        <v>44</v>
      </c>
      <c r="B6" s="11" t="s">
        <v>68</v>
      </c>
      <c r="C6" s="12">
        <v>45515</v>
      </c>
      <c r="D6" s="13" t="s">
        <v>72</v>
      </c>
      <c r="E6" s="14">
        <v>191</v>
      </c>
      <c r="F6" s="14">
        <v>189</v>
      </c>
      <c r="G6" s="14">
        <v>190</v>
      </c>
      <c r="H6" s="14">
        <v>195</v>
      </c>
      <c r="I6" s="14"/>
      <c r="J6" s="14"/>
      <c r="K6" s="15">
        <v>4</v>
      </c>
      <c r="L6" s="15">
        <v>765</v>
      </c>
      <c r="M6" s="16">
        <v>191.25</v>
      </c>
      <c r="N6" s="17">
        <v>2</v>
      </c>
      <c r="O6" s="18">
        <v>193.25</v>
      </c>
    </row>
    <row r="7" spans="1:17" x14ac:dyDescent="0.25">
      <c r="A7" s="10" t="s">
        <v>44</v>
      </c>
      <c r="B7" s="11" t="s">
        <v>68</v>
      </c>
      <c r="C7" s="12">
        <v>45529</v>
      </c>
      <c r="D7" s="13" t="s">
        <v>72</v>
      </c>
      <c r="E7" s="14">
        <v>191</v>
      </c>
      <c r="F7" s="14">
        <v>189</v>
      </c>
      <c r="G7" s="14">
        <v>189</v>
      </c>
      <c r="H7" s="14">
        <v>184</v>
      </c>
      <c r="I7" s="14"/>
      <c r="J7" s="14"/>
      <c r="K7" s="15">
        <v>4</v>
      </c>
      <c r="L7" s="15">
        <v>753</v>
      </c>
      <c r="M7" s="16">
        <v>188.25</v>
      </c>
      <c r="N7" s="17">
        <v>2</v>
      </c>
      <c r="O7" s="18">
        <v>190.25</v>
      </c>
    </row>
    <row r="9" spans="1:17" x14ac:dyDescent="0.25">
      <c r="K9" s="8">
        <f>SUM(K2:K8)</f>
        <v>24</v>
      </c>
      <c r="L9" s="8">
        <f>SUM(L2:L8)</f>
        <v>4571.0030000000006</v>
      </c>
      <c r="M9" s="7">
        <f>SUM(L9/K9)</f>
        <v>190.45845833333337</v>
      </c>
      <c r="N9" s="8">
        <f>SUM(N2:N8)</f>
        <v>16</v>
      </c>
      <c r="O9" s="9">
        <f>SUM(M9+N9)</f>
        <v>206.45845833333337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4"/>
  </protectedRanges>
  <hyperlinks>
    <hyperlink ref="Q1" location="'Texas 2024'!A1" display="Back to Ranking" xr:uid="{55EBDC50-A426-4AA9-9DD7-EE0C5C99B38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BF5B89-08CF-418A-BDBB-947C9D2D69C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F6373-68EB-4469-97D5-69D02A0DC32F}">
  <dimension ref="A1:Q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59</v>
      </c>
      <c r="C2" s="12">
        <v>45346</v>
      </c>
      <c r="D2" s="13" t="s">
        <v>61</v>
      </c>
      <c r="E2" s="14">
        <v>183</v>
      </c>
      <c r="F2" s="14">
        <v>175</v>
      </c>
      <c r="G2" s="14">
        <v>181</v>
      </c>
      <c r="H2" s="14">
        <v>172</v>
      </c>
      <c r="I2" s="14"/>
      <c r="J2" s="14"/>
      <c r="K2" s="15">
        <v>4</v>
      </c>
      <c r="L2" s="15">
        <v>711</v>
      </c>
      <c r="M2" s="16">
        <v>177.75</v>
      </c>
      <c r="N2" s="17">
        <v>6</v>
      </c>
      <c r="O2" s="18">
        <v>183.75</v>
      </c>
    </row>
    <row r="3" spans="1:17" x14ac:dyDescent="0.25">
      <c r="A3" s="10" t="s">
        <v>22</v>
      </c>
      <c r="B3" s="11" t="s">
        <v>59</v>
      </c>
      <c r="C3" s="12">
        <v>45360</v>
      </c>
      <c r="D3" s="13" t="s">
        <v>61</v>
      </c>
      <c r="E3" s="14">
        <v>183</v>
      </c>
      <c r="F3" s="14">
        <v>175</v>
      </c>
      <c r="G3" s="14">
        <v>181</v>
      </c>
      <c r="H3" s="14">
        <v>172</v>
      </c>
      <c r="I3" s="14"/>
      <c r="J3" s="14"/>
      <c r="K3" s="15">
        <v>4</v>
      </c>
      <c r="L3" s="15">
        <v>711</v>
      </c>
      <c r="M3" s="16">
        <v>177.75</v>
      </c>
      <c r="N3" s="17">
        <v>6</v>
      </c>
      <c r="O3" s="18">
        <v>183.75</v>
      </c>
    </row>
    <row r="4" spans="1:17" x14ac:dyDescent="0.25">
      <c r="A4" s="10" t="s">
        <v>22</v>
      </c>
      <c r="B4" s="11" t="s">
        <v>59</v>
      </c>
      <c r="C4" s="12">
        <v>45378</v>
      </c>
      <c r="D4" s="13" t="s">
        <v>61</v>
      </c>
      <c r="E4" s="14">
        <v>173</v>
      </c>
      <c r="F4" s="14">
        <v>174</v>
      </c>
      <c r="G4" s="14">
        <v>173</v>
      </c>
      <c r="H4" s="14">
        <v>177</v>
      </c>
      <c r="I4" s="14"/>
      <c r="J4" s="14"/>
      <c r="K4" s="15">
        <v>4</v>
      </c>
      <c r="L4" s="15">
        <v>697</v>
      </c>
      <c r="M4" s="16">
        <v>174.25</v>
      </c>
      <c r="N4" s="17">
        <v>2</v>
      </c>
      <c r="O4" s="18">
        <v>176.25</v>
      </c>
    </row>
    <row r="5" spans="1:17" x14ac:dyDescent="0.25">
      <c r="A5" s="10" t="s">
        <v>22</v>
      </c>
      <c r="B5" s="11" t="s">
        <v>59</v>
      </c>
      <c r="C5" s="12">
        <v>45486</v>
      </c>
      <c r="D5" s="13" t="s">
        <v>61</v>
      </c>
      <c r="E5" s="14">
        <v>182</v>
      </c>
      <c r="F5" s="14">
        <v>184.001</v>
      </c>
      <c r="G5" s="14">
        <v>192</v>
      </c>
      <c r="H5" s="14">
        <v>185</v>
      </c>
      <c r="I5" s="14"/>
      <c r="J5" s="14"/>
      <c r="K5" s="15">
        <v>4</v>
      </c>
      <c r="L5" s="15">
        <v>743.00099999999998</v>
      </c>
      <c r="M5" s="16">
        <v>185.75024999999999</v>
      </c>
      <c r="N5" s="17">
        <v>8</v>
      </c>
      <c r="O5" s="18">
        <v>193.75024999999999</v>
      </c>
    </row>
    <row r="6" spans="1:17" x14ac:dyDescent="0.25">
      <c r="A6" s="10" t="s">
        <v>22</v>
      </c>
      <c r="B6" s="11" t="s">
        <v>59</v>
      </c>
      <c r="C6" s="12">
        <v>45504</v>
      </c>
      <c r="D6" s="13" t="s">
        <v>61</v>
      </c>
      <c r="E6" s="14">
        <v>182</v>
      </c>
      <c r="F6" s="14">
        <v>180</v>
      </c>
      <c r="G6" s="14">
        <v>185</v>
      </c>
      <c r="H6" s="14">
        <v>192</v>
      </c>
      <c r="I6" s="14"/>
      <c r="J6" s="14"/>
      <c r="K6" s="15">
        <v>4</v>
      </c>
      <c r="L6" s="15">
        <v>739</v>
      </c>
      <c r="M6" s="16">
        <v>184.75</v>
      </c>
      <c r="N6" s="17">
        <v>3</v>
      </c>
      <c r="O6" s="18">
        <v>187.75</v>
      </c>
    </row>
    <row r="7" spans="1:17" x14ac:dyDescent="0.25">
      <c r="A7" s="10" t="s">
        <v>22</v>
      </c>
      <c r="B7" s="11" t="s">
        <v>59</v>
      </c>
      <c r="C7" s="12">
        <v>45595</v>
      </c>
      <c r="D7" s="13" t="s">
        <v>61</v>
      </c>
      <c r="E7" s="14">
        <v>185</v>
      </c>
      <c r="F7" s="14">
        <v>179</v>
      </c>
      <c r="G7" s="14">
        <v>185</v>
      </c>
      <c r="H7" s="14">
        <v>194</v>
      </c>
      <c r="I7" s="14"/>
      <c r="J7" s="14"/>
      <c r="K7" s="15">
        <v>4</v>
      </c>
      <c r="L7" s="15">
        <v>743</v>
      </c>
      <c r="M7" s="16">
        <v>185.75</v>
      </c>
      <c r="N7" s="17">
        <v>5</v>
      </c>
      <c r="O7" s="18">
        <v>190.75</v>
      </c>
    </row>
    <row r="9" spans="1:17" x14ac:dyDescent="0.25">
      <c r="K9" s="8">
        <f>SUM(K2:K8)</f>
        <v>24</v>
      </c>
      <c r="L9" s="8">
        <f>SUM(L2:L8)</f>
        <v>4344.0010000000002</v>
      </c>
      <c r="M9" s="7">
        <f>SUM(L9/K9)</f>
        <v>181.00004166666668</v>
      </c>
      <c r="N9" s="8">
        <f>SUM(N2:N8)</f>
        <v>30</v>
      </c>
      <c r="O9" s="9">
        <f>SUM(M9+N9)</f>
        <v>211.00004166666668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:I2 A2:B2 A3:B3 D3:I3" name="Range1_2_1_1"/>
    <protectedRange algorithmName="SHA-512" hashValue="ON39YdpmFHfN9f47KpiRvqrKx0V9+erV1CNkpWzYhW/Qyc6aT8rEyCrvauWSYGZK2ia3o7vd3akF07acHAFpOA==" saltValue="yVW9XmDwTqEnmpSGai0KYg==" spinCount="100000" sqref="C2 C3" name="Range1_1_1_1_1"/>
    <protectedRange algorithmName="SHA-512" hashValue="ON39YdpmFHfN9f47KpiRvqrKx0V9+erV1CNkpWzYhW/Qyc6aT8rEyCrvauWSYGZK2ia3o7vd3akF07acHAFpOA==" saltValue="yVW9XmDwTqEnmpSGai0KYg==" spinCount="100000" sqref="B4:C4 E4:J4" name="Range1_10"/>
    <protectedRange algorithmName="SHA-512" hashValue="ON39YdpmFHfN9f47KpiRvqrKx0V9+erV1CNkpWzYhW/Qyc6aT8rEyCrvauWSYGZK2ia3o7vd3akF07acHAFpOA==" saltValue="yVW9XmDwTqEnmpSGai0KYg==" spinCount="100000" sqref="D4" name="Range1_1_8"/>
  </protectedRanges>
  <hyperlinks>
    <hyperlink ref="Q1" location="'Texas 2024'!A1" display="Back to Ranking" xr:uid="{D54DC265-86A7-4882-8C55-65DA00D0891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2D0741-C82D-4CE5-B645-1A684889A37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83F5B-776B-42E5-BFC7-093F68587C23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102</v>
      </c>
      <c r="C2" s="12">
        <v>45452</v>
      </c>
      <c r="D2" s="13" t="s">
        <v>72</v>
      </c>
      <c r="E2" s="14">
        <v>158</v>
      </c>
      <c r="F2" s="14">
        <v>162</v>
      </c>
      <c r="G2" s="14">
        <v>162</v>
      </c>
      <c r="H2" s="14">
        <v>165</v>
      </c>
      <c r="I2" s="14"/>
      <c r="J2" s="14"/>
      <c r="K2" s="15">
        <v>4</v>
      </c>
      <c r="L2" s="15">
        <v>647</v>
      </c>
      <c r="M2" s="16">
        <v>161.75</v>
      </c>
      <c r="N2" s="17">
        <v>2</v>
      </c>
      <c r="O2" s="18">
        <v>163.75</v>
      </c>
    </row>
    <row r="4" spans="1:17" x14ac:dyDescent="0.25">
      <c r="K4" s="8">
        <f>SUM(K2:K3)</f>
        <v>4</v>
      </c>
      <c r="L4" s="8">
        <f>SUM(L2:L3)</f>
        <v>647</v>
      </c>
      <c r="M4" s="7">
        <f>SUM(L4/K4)</f>
        <v>161.75</v>
      </c>
      <c r="N4" s="8">
        <f>SUM(N2:N3)</f>
        <v>2</v>
      </c>
      <c r="O4" s="9">
        <f>SUM(M4+N4)</f>
        <v>163.75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Texas 2024'!A1" display="Back to Ranking" xr:uid="{9D224BFB-FB32-492F-924A-5B41F35DAF9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A42B68-1D8C-4670-91A1-9967ACB910D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6BEB5-9620-49C4-AF86-D0DB5DB17DCC}">
  <dimension ref="A1:Q1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25</v>
      </c>
      <c r="B2" s="11" t="s">
        <v>66</v>
      </c>
      <c r="C2" s="12">
        <v>45361</v>
      </c>
      <c r="D2" s="13" t="s">
        <v>72</v>
      </c>
      <c r="E2" s="14">
        <v>194</v>
      </c>
      <c r="F2" s="14">
        <v>196</v>
      </c>
      <c r="G2" s="14">
        <v>196</v>
      </c>
      <c r="H2" s="32">
        <v>200</v>
      </c>
      <c r="I2" s="14"/>
      <c r="J2" s="14"/>
      <c r="K2" s="15">
        <v>4</v>
      </c>
      <c r="L2" s="15">
        <v>786</v>
      </c>
      <c r="M2" s="16">
        <v>196.5</v>
      </c>
      <c r="N2" s="17">
        <v>9</v>
      </c>
      <c r="O2" s="18">
        <v>202.5</v>
      </c>
    </row>
    <row r="3" spans="1:17" x14ac:dyDescent="0.25">
      <c r="A3" s="10" t="s">
        <v>44</v>
      </c>
      <c r="B3" s="11" t="s">
        <v>66</v>
      </c>
      <c r="C3" s="12">
        <v>45438</v>
      </c>
      <c r="D3" s="13" t="s">
        <v>72</v>
      </c>
      <c r="E3" s="14">
        <v>197</v>
      </c>
      <c r="F3" s="14">
        <v>198</v>
      </c>
      <c r="G3" s="14">
        <v>195.001</v>
      </c>
      <c r="H3" s="14">
        <v>195</v>
      </c>
      <c r="I3" s="14"/>
      <c r="J3" s="14"/>
      <c r="K3" s="15">
        <v>4</v>
      </c>
      <c r="L3" s="15">
        <v>785.00099999999998</v>
      </c>
      <c r="M3" s="16">
        <v>196.25024999999999</v>
      </c>
      <c r="N3" s="17">
        <v>6</v>
      </c>
      <c r="O3" s="18">
        <v>202.25024999999999</v>
      </c>
    </row>
    <row r="4" spans="1:17" x14ac:dyDescent="0.25">
      <c r="A4" s="10" t="s">
        <v>44</v>
      </c>
      <c r="B4" s="11" t="s">
        <v>66</v>
      </c>
      <c r="C4" s="12">
        <v>45452</v>
      </c>
      <c r="D4" s="13" t="s">
        <v>72</v>
      </c>
      <c r="E4" s="14">
        <v>196</v>
      </c>
      <c r="F4" s="14">
        <v>195</v>
      </c>
      <c r="G4" s="14">
        <v>198</v>
      </c>
      <c r="H4" s="14">
        <v>198</v>
      </c>
      <c r="I4" s="14"/>
      <c r="J4" s="14"/>
      <c r="K4" s="15">
        <v>4</v>
      </c>
      <c r="L4" s="15">
        <v>787</v>
      </c>
      <c r="M4" s="16">
        <v>196.75</v>
      </c>
      <c r="N4" s="17">
        <v>9</v>
      </c>
      <c r="O4" s="18">
        <v>205.75</v>
      </c>
    </row>
    <row r="5" spans="1:17" x14ac:dyDescent="0.25">
      <c r="A5" s="10" t="s">
        <v>44</v>
      </c>
      <c r="B5" s="11" t="s">
        <v>66</v>
      </c>
      <c r="C5" s="12">
        <v>45466</v>
      </c>
      <c r="D5" s="13" t="s">
        <v>72</v>
      </c>
      <c r="E5" s="14">
        <v>191</v>
      </c>
      <c r="F5" s="14">
        <v>195.001</v>
      </c>
      <c r="G5" s="14">
        <v>198</v>
      </c>
      <c r="H5" s="14">
        <v>198</v>
      </c>
      <c r="I5" s="14"/>
      <c r="J5" s="14"/>
      <c r="K5" s="15">
        <v>4</v>
      </c>
      <c r="L5" s="15">
        <v>782.00099999999998</v>
      </c>
      <c r="M5" s="16">
        <v>195.50024999999999</v>
      </c>
      <c r="N5" s="17">
        <v>8</v>
      </c>
      <c r="O5" s="18">
        <v>203.50024999999999</v>
      </c>
    </row>
    <row r="6" spans="1:17" x14ac:dyDescent="0.25">
      <c r="A6" s="10" t="s">
        <v>44</v>
      </c>
      <c r="B6" s="11" t="s">
        <v>66</v>
      </c>
      <c r="C6" s="12">
        <v>45487</v>
      </c>
      <c r="D6" s="13" t="s">
        <v>72</v>
      </c>
      <c r="E6" s="14">
        <v>191</v>
      </c>
      <c r="F6" s="14">
        <v>199</v>
      </c>
      <c r="G6" s="14">
        <v>194.001</v>
      </c>
      <c r="H6" s="14">
        <v>195</v>
      </c>
      <c r="I6" s="14"/>
      <c r="J6" s="14"/>
      <c r="K6" s="15">
        <v>4</v>
      </c>
      <c r="L6" s="15">
        <v>779.00099999999998</v>
      </c>
      <c r="M6" s="16">
        <v>194.75024999999999</v>
      </c>
      <c r="N6" s="17">
        <v>2</v>
      </c>
      <c r="O6" s="18">
        <v>196.75024999999999</v>
      </c>
    </row>
    <row r="7" spans="1:17" x14ac:dyDescent="0.25">
      <c r="A7" s="10" t="s">
        <v>44</v>
      </c>
      <c r="B7" s="11" t="s">
        <v>66</v>
      </c>
      <c r="C7" s="12">
        <v>45501</v>
      </c>
      <c r="D7" s="13" t="s">
        <v>72</v>
      </c>
      <c r="E7" s="14">
        <v>195.00200000000001</v>
      </c>
      <c r="F7" s="14">
        <v>197</v>
      </c>
      <c r="G7" s="14">
        <v>198</v>
      </c>
      <c r="H7" s="14">
        <v>199</v>
      </c>
      <c r="I7" s="14"/>
      <c r="J7" s="14"/>
      <c r="K7" s="15">
        <v>4</v>
      </c>
      <c r="L7" s="15">
        <v>789.00199999999995</v>
      </c>
      <c r="M7" s="16">
        <v>197.25049999999999</v>
      </c>
      <c r="N7" s="17">
        <v>11</v>
      </c>
      <c r="O7" s="18">
        <v>208.25049999999999</v>
      </c>
    </row>
    <row r="8" spans="1:17" x14ac:dyDescent="0.25">
      <c r="A8" s="10" t="s">
        <v>44</v>
      </c>
      <c r="B8" s="11" t="s">
        <v>66</v>
      </c>
      <c r="C8" s="12">
        <v>45515</v>
      </c>
      <c r="D8" s="13" t="s">
        <v>72</v>
      </c>
      <c r="E8" s="14">
        <v>195.001</v>
      </c>
      <c r="F8" s="14">
        <v>199</v>
      </c>
      <c r="G8" s="14">
        <v>194.001</v>
      </c>
      <c r="H8" s="14">
        <v>195.00200000000001</v>
      </c>
      <c r="I8" s="14"/>
      <c r="J8" s="14"/>
      <c r="K8" s="15">
        <v>4</v>
      </c>
      <c r="L8" s="15">
        <v>783.00399999999991</v>
      </c>
      <c r="M8" s="16">
        <v>195.75099999999998</v>
      </c>
      <c r="N8" s="17">
        <v>6</v>
      </c>
      <c r="O8" s="18">
        <v>201.75099999999998</v>
      </c>
    </row>
    <row r="9" spans="1:17" x14ac:dyDescent="0.25">
      <c r="A9" s="10" t="s">
        <v>44</v>
      </c>
      <c r="B9" s="11" t="s">
        <v>66</v>
      </c>
      <c r="C9" s="12">
        <v>45529</v>
      </c>
      <c r="D9" s="13" t="s">
        <v>72</v>
      </c>
      <c r="E9" s="14">
        <v>194</v>
      </c>
      <c r="F9" s="14">
        <v>197</v>
      </c>
      <c r="G9" s="14">
        <v>192</v>
      </c>
      <c r="H9" s="14">
        <v>194.001</v>
      </c>
      <c r="I9" s="14"/>
      <c r="J9" s="14"/>
      <c r="K9" s="15">
        <v>4</v>
      </c>
      <c r="L9" s="15">
        <v>777.00099999999998</v>
      </c>
      <c r="M9" s="16">
        <v>194.25024999999999</v>
      </c>
      <c r="N9" s="17">
        <v>3</v>
      </c>
      <c r="O9" s="18">
        <v>197.25024999999999</v>
      </c>
    </row>
    <row r="10" spans="1:17" x14ac:dyDescent="0.25">
      <c r="A10" s="10" t="s">
        <v>44</v>
      </c>
      <c r="B10" s="11" t="s">
        <v>66</v>
      </c>
      <c r="C10" s="12">
        <v>45550</v>
      </c>
      <c r="D10" s="13" t="s">
        <v>72</v>
      </c>
      <c r="E10" s="14">
        <v>198</v>
      </c>
      <c r="F10" s="14">
        <v>198</v>
      </c>
      <c r="G10" s="14">
        <v>195</v>
      </c>
      <c r="H10" s="14">
        <v>195</v>
      </c>
      <c r="I10" s="14"/>
      <c r="J10" s="14"/>
      <c r="K10" s="15">
        <v>4</v>
      </c>
      <c r="L10" s="15">
        <v>786</v>
      </c>
      <c r="M10" s="16">
        <v>196.5</v>
      </c>
      <c r="N10" s="17">
        <v>9</v>
      </c>
      <c r="O10" s="18">
        <v>205.5</v>
      </c>
    </row>
    <row r="11" spans="1:17" x14ac:dyDescent="0.25">
      <c r="A11" s="10" t="s">
        <v>44</v>
      </c>
      <c r="B11" s="11" t="s">
        <v>66</v>
      </c>
      <c r="C11" s="12">
        <v>45564</v>
      </c>
      <c r="D11" s="13" t="s">
        <v>72</v>
      </c>
      <c r="E11" s="14">
        <v>196</v>
      </c>
      <c r="F11" s="14">
        <v>191</v>
      </c>
      <c r="G11" s="14">
        <v>190</v>
      </c>
      <c r="H11" s="14">
        <v>198</v>
      </c>
      <c r="I11" s="14"/>
      <c r="J11" s="14"/>
      <c r="K11" s="15">
        <v>4</v>
      </c>
      <c r="L11" s="15">
        <v>775</v>
      </c>
      <c r="M11" s="16">
        <v>193.75</v>
      </c>
      <c r="N11" s="17">
        <v>4</v>
      </c>
      <c r="O11" s="18">
        <v>197.75</v>
      </c>
    </row>
    <row r="12" spans="1:17" x14ac:dyDescent="0.25">
      <c r="A12" s="10" t="s">
        <v>44</v>
      </c>
      <c r="B12" s="11" t="s">
        <v>66</v>
      </c>
      <c r="C12" s="12">
        <v>45578</v>
      </c>
      <c r="D12" s="13" t="s">
        <v>72</v>
      </c>
      <c r="E12" s="14">
        <v>195</v>
      </c>
      <c r="F12" s="14">
        <v>199</v>
      </c>
      <c r="G12" s="14">
        <v>199</v>
      </c>
      <c r="H12" s="14">
        <v>192</v>
      </c>
      <c r="I12" s="14">
        <v>188</v>
      </c>
      <c r="J12" s="14">
        <v>188</v>
      </c>
      <c r="K12" s="15">
        <v>6</v>
      </c>
      <c r="L12" s="15">
        <v>1161</v>
      </c>
      <c r="M12" s="16">
        <v>193.5</v>
      </c>
      <c r="N12" s="17">
        <v>14</v>
      </c>
      <c r="O12" s="18">
        <v>207.5</v>
      </c>
    </row>
    <row r="13" spans="1:17" x14ac:dyDescent="0.25">
      <c r="A13" s="10" t="s">
        <v>44</v>
      </c>
      <c r="B13" s="11" t="s">
        <v>66</v>
      </c>
      <c r="C13" s="12">
        <v>45605</v>
      </c>
      <c r="D13" s="13" t="s">
        <v>29</v>
      </c>
      <c r="E13" s="14">
        <v>195</v>
      </c>
      <c r="F13" s="14">
        <v>196</v>
      </c>
      <c r="G13" s="14">
        <v>197</v>
      </c>
      <c r="H13" s="14">
        <v>196</v>
      </c>
      <c r="I13" s="14">
        <v>196</v>
      </c>
      <c r="J13" s="14">
        <v>195</v>
      </c>
      <c r="K13" s="15">
        <v>6</v>
      </c>
      <c r="L13" s="15">
        <v>1175</v>
      </c>
      <c r="M13" s="16">
        <v>195.83333333333334</v>
      </c>
      <c r="N13" s="17">
        <v>6</v>
      </c>
      <c r="O13" s="18">
        <v>201.83333333333334</v>
      </c>
    </row>
    <row r="15" spans="1:17" x14ac:dyDescent="0.25">
      <c r="K15" s="8">
        <f>SUM(K2:K14)</f>
        <v>52</v>
      </c>
      <c r="L15" s="8">
        <f>SUM(L2:L14)</f>
        <v>10165.010000000002</v>
      </c>
      <c r="M15" s="7">
        <f>SUM(L15/K15)</f>
        <v>195.48096153846157</v>
      </c>
      <c r="N15" s="8">
        <f>SUM(N2:N14)</f>
        <v>87</v>
      </c>
      <c r="O15" s="9">
        <f>SUM(M15+N15)</f>
        <v>282.48096153846154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4"/>
  </protectedRanges>
  <hyperlinks>
    <hyperlink ref="Q1" location="'Texas 2024'!A1" display="Back to Ranking" xr:uid="{303B70D2-414B-45FF-8721-3C35398CAF4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D4E72E-6EBA-47B8-B842-8698B13A732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F1DB6-2C14-4D08-9790-259DC27E98D3}">
  <dimension ref="A1:Q17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25</v>
      </c>
      <c r="B2" s="11" t="s">
        <v>67</v>
      </c>
      <c r="C2" s="12">
        <v>45361</v>
      </c>
      <c r="D2" s="13" t="s">
        <v>72</v>
      </c>
      <c r="E2" s="14">
        <v>193</v>
      </c>
      <c r="F2" s="14">
        <v>197</v>
      </c>
      <c r="G2" s="14">
        <v>197</v>
      </c>
      <c r="H2" s="14">
        <v>195</v>
      </c>
      <c r="I2" s="14"/>
      <c r="J2" s="14"/>
      <c r="K2" s="15">
        <v>4</v>
      </c>
      <c r="L2" s="15">
        <v>782</v>
      </c>
      <c r="M2" s="16">
        <v>195.5</v>
      </c>
      <c r="N2" s="17">
        <v>8</v>
      </c>
      <c r="O2" s="18">
        <v>203.5</v>
      </c>
    </row>
    <row r="3" spans="1:17" x14ac:dyDescent="0.25">
      <c r="A3" s="10" t="s">
        <v>44</v>
      </c>
      <c r="B3" s="11" t="s">
        <v>67</v>
      </c>
      <c r="C3" s="12">
        <v>45375</v>
      </c>
      <c r="D3" s="13" t="s">
        <v>72</v>
      </c>
      <c r="E3" s="14">
        <v>196</v>
      </c>
      <c r="F3" s="14">
        <v>196</v>
      </c>
      <c r="G3" s="14">
        <v>194</v>
      </c>
      <c r="H3" s="14">
        <v>196</v>
      </c>
      <c r="I3" s="14"/>
      <c r="J3" s="14"/>
      <c r="K3" s="15">
        <v>4</v>
      </c>
      <c r="L3" s="15">
        <v>782</v>
      </c>
      <c r="M3" s="16">
        <v>195.5</v>
      </c>
      <c r="N3" s="17">
        <v>9</v>
      </c>
      <c r="O3" s="18">
        <v>204.5</v>
      </c>
    </row>
    <row r="4" spans="1:17" x14ac:dyDescent="0.25">
      <c r="A4" s="10" t="s">
        <v>44</v>
      </c>
      <c r="B4" s="11" t="s">
        <v>67</v>
      </c>
      <c r="C4" s="12">
        <v>45410</v>
      </c>
      <c r="D4" s="13" t="s">
        <v>72</v>
      </c>
      <c r="E4" s="14">
        <v>195</v>
      </c>
      <c r="F4" s="14">
        <v>195</v>
      </c>
      <c r="G4" s="14">
        <v>194</v>
      </c>
      <c r="H4" s="14">
        <v>194.001</v>
      </c>
      <c r="I4" s="14">
        <v>192</v>
      </c>
      <c r="J4" s="14">
        <v>190</v>
      </c>
      <c r="K4" s="15">
        <v>6</v>
      </c>
      <c r="L4" s="15">
        <v>1160.001</v>
      </c>
      <c r="M4" s="16">
        <v>193.33349999999999</v>
      </c>
      <c r="N4" s="17">
        <v>10</v>
      </c>
      <c r="O4" s="18">
        <v>203.33349999999999</v>
      </c>
    </row>
    <row r="5" spans="1:17" x14ac:dyDescent="0.25">
      <c r="A5" s="10" t="s">
        <v>44</v>
      </c>
      <c r="B5" s="11" t="s">
        <v>67</v>
      </c>
      <c r="C5" s="12">
        <v>45438</v>
      </c>
      <c r="D5" s="13" t="s">
        <v>72</v>
      </c>
      <c r="E5" s="14">
        <v>194</v>
      </c>
      <c r="F5" s="14">
        <v>193</v>
      </c>
      <c r="G5" s="14">
        <v>192</v>
      </c>
      <c r="H5" s="14">
        <v>192</v>
      </c>
      <c r="I5" s="14"/>
      <c r="J5" s="14"/>
      <c r="K5" s="15">
        <v>4</v>
      </c>
      <c r="L5" s="15">
        <v>771</v>
      </c>
      <c r="M5" s="16">
        <v>192.75</v>
      </c>
      <c r="N5" s="17">
        <v>2</v>
      </c>
      <c r="O5" s="18">
        <v>194.75</v>
      </c>
    </row>
    <row r="6" spans="1:17" x14ac:dyDescent="0.25">
      <c r="A6" s="10" t="s">
        <v>44</v>
      </c>
      <c r="B6" s="11" t="s">
        <v>67</v>
      </c>
      <c r="C6" s="12">
        <v>45452</v>
      </c>
      <c r="D6" s="13" t="s">
        <v>72</v>
      </c>
      <c r="E6" s="14">
        <v>193</v>
      </c>
      <c r="F6" s="14">
        <v>190</v>
      </c>
      <c r="G6" s="14">
        <v>188</v>
      </c>
      <c r="H6" s="14">
        <v>194</v>
      </c>
      <c r="I6" s="14"/>
      <c r="J6" s="14"/>
      <c r="K6" s="15">
        <v>4</v>
      </c>
      <c r="L6" s="15">
        <v>765</v>
      </c>
      <c r="M6" s="16">
        <v>191.25</v>
      </c>
      <c r="N6" s="17">
        <v>3</v>
      </c>
      <c r="O6" s="18">
        <v>194.25</v>
      </c>
    </row>
    <row r="7" spans="1:17" x14ac:dyDescent="0.25">
      <c r="A7" s="10" t="s">
        <v>44</v>
      </c>
      <c r="B7" s="11" t="s">
        <v>67</v>
      </c>
      <c r="C7" s="12">
        <v>45466</v>
      </c>
      <c r="D7" s="13" t="s">
        <v>72</v>
      </c>
      <c r="E7" s="14">
        <v>192</v>
      </c>
      <c r="F7" s="14">
        <v>191</v>
      </c>
      <c r="G7" s="14">
        <v>189</v>
      </c>
      <c r="H7" s="14">
        <v>190</v>
      </c>
      <c r="I7" s="14"/>
      <c r="J7" s="14"/>
      <c r="K7" s="15">
        <v>4</v>
      </c>
      <c r="L7" s="15">
        <v>762</v>
      </c>
      <c r="M7" s="16">
        <v>190.5</v>
      </c>
      <c r="N7" s="17">
        <v>2</v>
      </c>
      <c r="O7" s="18">
        <v>192.5</v>
      </c>
    </row>
    <row r="8" spans="1:17" x14ac:dyDescent="0.25">
      <c r="A8" s="10" t="s">
        <v>44</v>
      </c>
      <c r="B8" s="11" t="s">
        <v>67</v>
      </c>
      <c r="C8" s="12">
        <v>45487</v>
      </c>
      <c r="D8" s="13" t="s">
        <v>72</v>
      </c>
      <c r="E8" s="14">
        <v>196</v>
      </c>
      <c r="F8" s="14">
        <v>196</v>
      </c>
      <c r="G8" s="14">
        <v>195.001</v>
      </c>
      <c r="H8" s="14">
        <v>194</v>
      </c>
      <c r="I8" s="14"/>
      <c r="J8" s="14"/>
      <c r="K8" s="15">
        <v>4</v>
      </c>
      <c r="L8" s="15">
        <v>781.00099999999998</v>
      </c>
      <c r="M8" s="16">
        <v>195.25024999999999</v>
      </c>
      <c r="N8" s="17">
        <v>2</v>
      </c>
      <c r="O8" s="18">
        <v>197.25024999999999</v>
      </c>
    </row>
    <row r="9" spans="1:17" x14ac:dyDescent="0.25">
      <c r="A9" s="10" t="s">
        <v>44</v>
      </c>
      <c r="B9" s="11" t="s">
        <v>67</v>
      </c>
      <c r="C9" s="12">
        <v>45501</v>
      </c>
      <c r="D9" s="13" t="s">
        <v>72</v>
      </c>
      <c r="E9" s="14">
        <v>195.001</v>
      </c>
      <c r="F9" s="14">
        <v>191</v>
      </c>
      <c r="G9" s="14">
        <v>194</v>
      </c>
      <c r="H9" s="14">
        <v>196</v>
      </c>
      <c r="I9" s="14"/>
      <c r="J9" s="14"/>
      <c r="K9" s="15">
        <v>4</v>
      </c>
      <c r="L9" s="15">
        <v>776.00099999999998</v>
      </c>
      <c r="M9" s="16">
        <v>194.00024999999999</v>
      </c>
      <c r="N9" s="17">
        <v>2</v>
      </c>
      <c r="O9" s="18">
        <v>196.00024999999999</v>
      </c>
    </row>
    <row r="10" spans="1:17" x14ac:dyDescent="0.25">
      <c r="A10" s="10" t="s">
        <v>44</v>
      </c>
      <c r="B10" s="11" t="s">
        <v>67</v>
      </c>
      <c r="C10" s="12">
        <v>45515</v>
      </c>
      <c r="D10" s="13" t="s">
        <v>72</v>
      </c>
      <c r="E10" s="14">
        <v>195</v>
      </c>
      <c r="F10" s="14">
        <v>196</v>
      </c>
      <c r="G10" s="14">
        <v>198</v>
      </c>
      <c r="H10" s="14">
        <v>197</v>
      </c>
      <c r="I10" s="14"/>
      <c r="J10" s="14"/>
      <c r="K10" s="15">
        <v>4</v>
      </c>
      <c r="L10" s="15">
        <v>786</v>
      </c>
      <c r="M10" s="16">
        <v>196.5</v>
      </c>
      <c r="N10" s="17">
        <v>9</v>
      </c>
      <c r="O10" s="18">
        <v>205.5</v>
      </c>
    </row>
    <row r="11" spans="1:17" x14ac:dyDescent="0.25">
      <c r="A11" s="10" t="s">
        <v>44</v>
      </c>
      <c r="B11" s="11" t="s">
        <v>67</v>
      </c>
      <c r="C11" s="12">
        <v>45529</v>
      </c>
      <c r="D11" s="13" t="s">
        <v>72</v>
      </c>
      <c r="E11" s="14">
        <v>198</v>
      </c>
      <c r="F11" s="14">
        <v>194</v>
      </c>
      <c r="G11" s="14">
        <v>193</v>
      </c>
      <c r="H11" s="14">
        <v>196</v>
      </c>
      <c r="I11" s="14"/>
      <c r="J11" s="14"/>
      <c r="K11" s="15">
        <v>4</v>
      </c>
      <c r="L11" s="15">
        <v>781</v>
      </c>
      <c r="M11" s="16">
        <v>195.25</v>
      </c>
      <c r="N11" s="17">
        <v>6</v>
      </c>
      <c r="O11" s="18">
        <v>201.25</v>
      </c>
    </row>
    <row r="12" spans="1:17" x14ac:dyDescent="0.25">
      <c r="A12" s="10" t="s">
        <v>44</v>
      </c>
      <c r="B12" s="11" t="s">
        <v>67</v>
      </c>
      <c r="C12" s="12">
        <v>45550</v>
      </c>
      <c r="D12" s="13" t="s">
        <v>72</v>
      </c>
      <c r="E12" s="14">
        <v>197</v>
      </c>
      <c r="F12" s="14">
        <v>197</v>
      </c>
      <c r="G12" s="14">
        <v>194.001</v>
      </c>
      <c r="H12" s="14">
        <v>194</v>
      </c>
      <c r="I12" s="14"/>
      <c r="J12" s="14"/>
      <c r="K12" s="15">
        <v>4</v>
      </c>
      <c r="L12" s="15">
        <v>782.00099999999998</v>
      </c>
      <c r="M12" s="16">
        <v>195.50024999999999</v>
      </c>
      <c r="N12" s="17">
        <v>3</v>
      </c>
      <c r="O12" s="18">
        <v>198.50024999999999</v>
      </c>
    </row>
    <row r="13" spans="1:17" x14ac:dyDescent="0.25">
      <c r="A13" s="10" t="s">
        <v>44</v>
      </c>
      <c r="B13" s="11" t="s">
        <v>67</v>
      </c>
      <c r="C13" s="12">
        <v>45564</v>
      </c>
      <c r="D13" s="13" t="s">
        <v>72</v>
      </c>
      <c r="E13" s="14">
        <v>195.001</v>
      </c>
      <c r="F13" s="14">
        <v>196</v>
      </c>
      <c r="G13" s="14">
        <v>193</v>
      </c>
      <c r="H13" s="14">
        <v>195.00200000000001</v>
      </c>
      <c r="I13" s="14"/>
      <c r="J13" s="14"/>
      <c r="K13" s="15">
        <v>4</v>
      </c>
      <c r="L13" s="15">
        <v>779.00299999999993</v>
      </c>
      <c r="M13" s="16">
        <v>194.75074999999998</v>
      </c>
      <c r="N13" s="17">
        <v>4</v>
      </c>
      <c r="O13" s="18">
        <v>198.75074999999998</v>
      </c>
    </row>
    <row r="14" spans="1:17" x14ac:dyDescent="0.25">
      <c r="A14" s="10" t="s">
        <v>44</v>
      </c>
      <c r="B14" s="11" t="s">
        <v>67</v>
      </c>
      <c r="C14" s="12">
        <v>45578</v>
      </c>
      <c r="D14" s="13" t="s">
        <v>72</v>
      </c>
      <c r="E14" s="32">
        <v>200</v>
      </c>
      <c r="F14" s="14">
        <v>194</v>
      </c>
      <c r="G14" s="14">
        <v>194</v>
      </c>
      <c r="H14" s="14">
        <v>193</v>
      </c>
      <c r="I14" s="14">
        <v>189</v>
      </c>
      <c r="J14" s="14">
        <v>195</v>
      </c>
      <c r="K14" s="15">
        <v>6</v>
      </c>
      <c r="L14" s="15">
        <v>1165</v>
      </c>
      <c r="M14" s="16">
        <v>194.16666666666666</v>
      </c>
      <c r="N14" s="17">
        <v>16</v>
      </c>
      <c r="O14" s="18">
        <v>210.16666666666666</v>
      </c>
    </row>
    <row r="15" spans="1:17" x14ac:dyDescent="0.25">
      <c r="A15" s="10" t="s">
        <v>44</v>
      </c>
      <c r="B15" s="11" t="s">
        <v>67</v>
      </c>
      <c r="C15" s="12">
        <v>45592</v>
      </c>
      <c r="D15" s="13" t="s">
        <v>72</v>
      </c>
      <c r="E15" s="14">
        <v>193</v>
      </c>
      <c r="F15" s="14">
        <v>195</v>
      </c>
      <c r="G15" s="14">
        <v>189</v>
      </c>
      <c r="H15" s="14">
        <v>195</v>
      </c>
      <c r="I15" s="14"/>
      <c r="J15" s="14"/>
      <c r="K15" s="15">
        <v>4</v>
      </c>
      <c r="L15" s="15">
        <v>772</v>
      </c>
      <c r="M15" s="16">
        <v>193</v>
      </c>
      <c r="N15" s="17">
        <v>3</v>
      </c>
      <c r="O15" s="18">
        <v>196</v>
      </c>
    </row>
    <row r="17" spans="11:15" x14ac:dyDescent="0.25">
      <c r="K17" s="8">
        <f>SUM(K2:K16)</f>
        <v>60</v>
      </c>
      <c r="L17" s="8">
        <f>SUM(L2:L16)</f>
        <v>11644.007000000001</v>
      </c>
      <c r="M17" s="7">
        <f>SUM(L17/K17)</f>
        <v>194.06678333333335</v>
      </c>
      <c r="N17" s="8">
        <f>SUM(N2:N16)</f>
        <v>79</v>
      </c>
      <c r="O17" s="9">
        <f>SUM(M17+N17)</f>
        <v>273.06678333333332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4"/>
    <protectedRange algorithmName="SHA-512" hashValue="ON39YdpmFHfN9f47KpiRvqrKx0V9+erV1CNkpWzYhW/Qyc6aT8rEyCrvauWSYGZK2ia3o7vd3akF07acHAFpOA==" saltValue="yVW9XmDwTqEnmpSGai0KYg==" spinCount="100000" sqref="B3:C3" name="Range1_6"/>
    <protectedRange algorithmName="SHA-512" hashValue="ON39YdpmFHfN9f47KpiRvqrKx0V9+erV1CNkpWzYhW/Qyc6aT8rEyCrvauWSYGZK2ia3o7vd3akF07acHAFpOA==" saltValue="yVW9XmDwTqEnmpSGai0KYg==" spinCount="100000" sqref="D3" name="Range1_1_4"/>
    <protectedRange algorithmName="SHA-512" hashValue="ON39YdpmFHfN9f47KpiRvqrKx0V9+erV1CNkpWzYhW/Qyc6aT8rEyCrvauWSYGZK2ia3o7vd3akF07acHAFpOA==" saltValue="yVW9XmDwTqEnmpSGai0KYg==" spinCount="100000" sqref="E3:J3" name="Range1_3_1"/>
  </protectedRanges>
  <hyperlinks>
    <hyperlink ref="Q1" location="'Texas 2024'!A1" display="Back to Ranking" xr:uid="{9805F0C6-C4AA-4CDE-9FD8-5DEE1893A4E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D62358-67C7-4ED2-B7D8-B14EE409446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58C02-1DC8-43D3-9BA1-5440F4945691}">
  <dimension ref="A1:Q3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47</v>
      </c>
      <c r="C2" s="12">
        <v>45346</v>
      </c>
      <c r="D2" s="13" t="s">
        <v>29</v>
      </c>
      <c r="E2" s="14">
        <v>184</v>
      </c>
      <c r="F2" s="14">
        <v>167</v>
      </c>
      <c r="G2" s="14">
        <v>187</v>
      </c>
      <c r="H2" s="14">
        <v>174</v>
      </c>
      <c r="I2" s="14"/>
      <c r="J2" s="14"/>
      <c r="K2" s="15">
        <v>4</v>
      </c>
      <c r="L2" s="15">
        <v>712</v>
      </c>
      <c r="M2" s="16">
        <v>178</v>
      </c>
      <c r="N2" s="17">
        <v>4</v>
      </c>
      <c r="O2" s="18">
        <v>182</v>
      </c>
    </row>
    <row r="3" spans="1:17" x14ac:dyDescent="0.25">
      <c r="A3" s="10" t="s">
        <v>22</v>
      </c>
      <c r="B3" s="11" t="s">
        <v>47</v>
      </c>
      <c r="C3" s="12">
        <v>45360</v>
      </c>
      <c r="D3" s="13" t="s">
        <v>29</v>
      </c>
      <c r="E3" s="14">
        <v>181</v>
      </c>
      <c r="F3" s="14">
        <v>190</v>
      </c>
      <c r="G3" s="14">
        <v>183</v>
      </c>
      <c r="H3" s="14">
        <v>188.001</v>
      </c>
      <c r="I3" s="14"/>
      <c r="J3" s="14"/>
      <c r="K3" s="15">
        <v>4</v>
      </c>
      <c r="L3" s="15">
        <v>742.00099999999998</v>
      </c>
      <c r="M3" s="16">
        <v>185.50024999999999</v>
      </c>
      <c r="N3" s="17">
        <v>2</v>
      </c>
      <c r="O3" s="18">
        <v>187.50024999999999</v>
      </c>
    </row>
    <row r="4" spans="1:17" x14ac:dyDescent="0.25">
      <c r="A4" s="10" t="s">
        <v>22</v>
      </c>
      <c r="B4" s="11" t="s">
        <v>47</v>
      </c>
      <c r="C4" s="12">
        <v>45374</v>
      </c>
      <c r="D4" s="13" t="s">
        <v>29</v>
      </c>
      <c r="E4" s="14">
        <v>198</v>
      </c>
      <c r="F4" s="14">
        <v>190</v>
      </c>
      <c r="G4" s="14">
        <v>189</v>
      </c>
      <c r="H4" s="14">
        <v>188</v>
      </c>
      <c r="I4" s="14"/>
      <c r="J4" s="14"/>
      <c r="K4" s="15">
        <v>4</v>
      </c>
      <c r="L4" s="15">
        <v>765</v>
      </c>
      <c r="M4" s="16">
        <v>191.25</v>
      </c>
      <c r="N4" s="17">
        <v>7</v>
      </c>
      <c r="O4" s="18">
        <v>198.25</v>
      </c>
    </row>
    <row r="5" spans="1:17" x14ac:dyDescent="0.25">
      <c r="A5" s="10" t="s">
        <v>22</v>
      </c>
      <c r="B5" s="11" t="s">
        <v>47</v>
      </c>
      <c r="C5" s="12">
        <v>45384</v>
      </c>
      <c r="D5" s="13" t="s">
        <v>29</v>
      </c>
      <c r="E5" s="14">
        <v>182</v>
      </c>
      <c r="F5" s="14">
        <v>193</v>
      </c>
      <c r="G5" s="14">
        <v>192</v>
      </c>
      <c r="H5" s="14">
        <v>191</v>
      </c>
      <c r="I5" s="14"/>
      <c r="J5" s="14"/>
      <c r="K5" s="15">
        <v>4</v>
      </c>
      <c r="L5" s="15">
        <v>758</v>
      </c>
      <c r="M5" s="16">
        <v>189.5</v>
      </c>
      <c r="N5" s="17">
        <v>3</v>
      </c>
      <c r="O5" s="18">
        <v>192.5</v>
      </c>
    </row>
    <row r="6" spans="1:17" x14ac:dyDescent="0.25">
      <c r="A6" s="10" t="s">
        <v>22</v>
      </c>
      <c r="B6" s="11" t="s">
        <v>47</v>
      </c>
      <c r="C6" s="12">
        <v>45393</v>
      </c>
      <c r="D6" s="13" t="s">
        <v>29</v>
      </c>
      <c r="E6" s="14">
        <v>186</v>
      </c>
      <c r="F6" s="14">
        <v>191.001</v>
      </c>
      <c r="G6" s="14">
        <v>191</v>
      </c>
      <c r="H6" s="14"/>
      <c r="I6" s="14"/>
      <c r="J6" s="14"/>
      <c r="K6" s="15">
        <v>3</v>
      </c>
      <c r="L6" s="15">
        <v>568.00099999999998</v>
      </c>
      <c r="M6" s="16">
        <v>189.33366666666666</v>
      </c>
      <c r="N6" s="17">
        <v>3</v>
      </c>
      <c r="O6" s="18">
        <v>192.33366666666666</v>
      </c>
    </row>
    <row r="7" spans="1:17" x14ac:dyDescent="0.25">
      <c r="A7" s="10" t="s">
        <v>22</v>
      </c>
      <c r="B7" s="11" t="s">
        <v>47</v>
      </c>
      <c r="C7" s="12">
        <v>45395</v>
      </c>
      <c r="D7" s="13" t="s">
        <v>29</v>
      </c>
      <c r="E7" s="14">
        <v>174</v>
      </c>
      <c r="F7" s="14">
        <v>166</v>
      </c>
      <c r="G7" s="14">
        <v>181</v>
      </c>
      <c r="H7" s="14">
        <v>190</v>
      </c>
      <c r="I7" s="14"/>
      <c r="J7" s="14"/>
      <c r="K7" s="15">
        <v>4</v>
      </c>
      <c r="L7" s="15">
        <v>711</v>
      </c>
      <c r="M7" s="16">
        <v>177.75</v>
      </c>
      <c r="N7" s="17">
        <v>4</v>
      </c>
      <c r="O7" s="18">
        <v>181.75</v>
      </c>
    </row>
    <row r="8" spans="1:17" x14ac:dyDescent="0.25">
      <c r="A8" s="10" t="s">
        <v>22</v>
      </c>
      <c r="B8" s="11" t="s">
        <v>47</v>
      </c>
      <c r="C8" s="12">
        <v>45407</v>
      </c>
      <c r="D8" s="13" t="s">
        <v>29</v>
      </c>
      <c r="E8" s="14">
        <v>190</v>
      </c>
      <c r="F8" s="14">
        <v>183</v>
      </c>
      <c r="G8" s="14">
        <v>181</v>
      </c>
      <c r="H8" s="14"/>
      <c r="I8" s="14"/>
      <c r="J8" s="14"/>
      <c r="K8" s="15">
        <v>3</v>
      </c>
      <c r="L8" s="15">
        <v>554</v>
      </c>
      <c r="M8" s="16">
        <v>184.66666666666666</v>
      </c>
      <c r="N8" s="17">
        <v>6</v>
      </c>
      <c r="O8" s="18">
        <v>190.66666666666666</v>
      </c>
    </row>
    <row r="9" spans="1:17" x14ac:dyDescent="0.25">
      <c r="A9" s="10" t="s">
        <v>22</v>
      </c>
      <c r="B9" s="11" t="s">
        <v>47</v>
      </c>
      <c r="C9" s="12">
        <v>45409</v>
      </c>
      <c r="D9" s="13" t="s">
        <v>29</v>
      </c>
      <c r="E9" s="14">
        <v>172</v>
      </c>
      <c r="F9" s="14">
        <v>173</v>
      </c>
      <c r="G9" s="14">
        <v>176</v>
      </c>
      <c r="H9" s="14">
        <v>133</v>
      </c>
      <c r="I9" s="14"/>
      <c r="J9" s="14"/>
      <c r="K9" s="15">
        <v>4</v>
      </c>
      <c r="L9" s="15">
        <v>654</v>
      </c>
      <c r="M9" s="16">
        <v>163.5</v>
      </c>
      <c r="N9" s="17">
        <v>2</v>
      </c>
      <c r="O9" s="18">
        <v>165.5</v>
      </c>
    </row>
    <row r="10" spans="1:17" x14ac:dyDescent="0.25">
      <c r="A10" s="10" t="s">
        <v>22</v>
      </c>
      <c r="B10" s="11" t="s">
        <v>47</v>
      </c>
      <c r="C10" s="12">
        <v>45419</v>
      </c>
      <c r="D10" s="13" t="s">
        <v>29</v>
      </c>
      <c r="E10" s="14">
        <v>173</v>
      </c>
      <c r="F10" s="14">
        <v>177</v>
      </c>
      <c r="G10" s="14">
        <v>162</v>
      </c>
      <c r="H10" s="14">
        <v>163</v>
      </c>
      <c r="I10" s="14"/>
      <c r="J10" s="14"/>
      <c r="K10" s="15">
        <v>4</v>
      </c>
      <c r="L10" s="15">
        <v>675</v>
      </c>
      <c r="M10" s="16">
        <v>168.75</v>
      </c>
      <c r="N10" s="17">
        <v>2</v>
      </c>
      <c r="O10" s="18">
        <v>170.75</v>
      </c>
    </row>
    <row r="11" spans="1:17" x14ac:dyDescent="0.25">
      <c r="A11" s="10" t="s">
        <v>22</v>
      </c>
      <c r="B11" s="11" t="s">
        <v>47</v>
      </c>
      <c r="C11" s="12">
        <v>45421</v>
      </c>
      <c r="D11" s="13" t="s">
        <v>29</v>
      </c>
      <c r="E11" s="14">
        <v>180.001</v>
      </c>
      <c r="F11" s="14">
        <v>188</v>
      </c>
      <c r="G11" s="14">
        <v>174</v>
      </c>
      <c r="H11" s="14"/>
      <c r="I11" s="14"/>
      <c r="J11" s="14"/>
      <c r="K11" s="15">
        <v>3</v>
      </c>
      <c r="L11" s="15">
        <v>542.00099999999998</v>
      </c>
      <c r="M11" s="16">
        <v>180.667</v>
      </c>
      <c r="N11" s="17">
        <v>3</v>
      </c>
      <c r="O11" s="18">
        <v>183.667</v>
      </c>
    </row>
    <row r="12" spans="1:17" x14ac:dyDescent="0.25">
      <c r="A12" s="10" t="s">
        <v>22</v>
      </c>
      <c r="B12" s="11" t="s">
        <v>47</v>
      </c>
      <c r="C12" s="12">
        <v>45423</v>
      </c>
      <c r="D12" s="13" t="s">
        <v>29</v>
      </c>
      <c r="E12" s="14">
        <v>185</v>
      </c>
      <c r="F12" s="14">
        <v>178</v>
      </c>
      <c r="G12" s="14">
        <v>180</v>
      </c>
      <c r="H12" s="14">
        <v>180</v>
      </c>
      <c r="I12" s="14"/>
      <c r="J12" s="14"/>
      <c r="K12" s="15">
        <v>4</v>
      </c>
      <c r="L12" s="15">
        <v>723</v>
      </c>
      <c r="M12" s="16">
        <v>180.75</v>
      </c>
      <c r="N12" s="17">
        <v>2</v>
      </c>
      <c r="O12" s="18">
        <v>182.75</v>
      </c>
    </row>
    <row r="13" spans="1:17" x14ac:dyDescent="0.25">
      <c r="A13" s="10" t="s">
        <v>22</v>
      </c>
      <c r="B13" s="11" t="s">
        <v>47</v>
      </c>
      <c r="C13" s="12">
        <v>45435</v>
      </c>
      <c r="D13" s="13" t="s">
        <v>29</v>
      </c>
      <c r="E13" s="14">
        <v>180</v>
      </c>
      <c r="F13" s="14">
        <v>179</v>
      </c>
      <c r="G13" s="14">
        <v>184</v>
      </c>
      <c r="H13" s="14"/>
      <c r="I13" s="14"/>
      <c r="J13" s="14"/>
      <c r="K13" s="15">
        <v>3</v>
      </c>
      <c r="L13" s="15">
        <v>543</v>
      </c>
      <c r="M13" s="16">
        <v>181</v>
      </c>
      <c r="N13" s="17">
        <v>3</v>
      </c>
      <c r="O13" s="18">
        <v>184</v>
      </c>
    </row>
    <row r="14" spans="1:17" x14ac:dyDescent="0.25">
      <c r="A14" s="10" t="s">
        <v>22</v>
      </c>
      <c r="B14" s="11" t="s">
        <v>47</v>
      </c>
      <c r="C14" s="12">
        <v>45437</v>
      </c>
      <c r="D14" s="13" t="s">
        <v>29</v>
      </c>
      <c r="E14" s="14">
        <v>188</v>
      </c>
      <c r="F14" s="14">
        <v>180</v>
      </c>
      <c r="G14" s="14">
        <v>182</v>
      </c>
      <c r="H14" s="14">
        <v>171</v>
      </c>
      <c r="I14" s="14"/>
      <c r="J14" s="14"/>
      <c r="K14" s="15">
        <v>4</v>
      </c>
      <c r="L14" s="15">
        <v>721</v>
      </c>
      <c r="M14" s="16">
        <v>180.25</v>
      </c>
      <c r="N14" s="17">
        <v>2</v>
      </c>
      <c r="O14" s="18">
        <v>182.25</v>
      </c>
    </row>
    <row r="15" spans="1:17" x14ac:dyDescent="0.25">
      <c r="A15" s="10" t="s">
        <v>22</v>
      </c>
      <c r="B15" s="11" t="s">
        <v>47</v>
      </c>
      <c r="C15" s="12">
        <v>45447</v>
      </c>
      <c r="D15" s="13" t="s">
        <v>29</v>
      </c>
      <c r="E15" s="14">
        <v>185</v>
      </c>
      <c r="F15" s="14">
        <v>182</v>
      </c>
      <c r="G15" s="14">
        <v>181</v>
      </c>
      <c r="H15" s="14">
        <v>174</v>
      </c>
      <c r="I15" s="14"/>
      <c r="J15" s="14"/>
      <c r="K15" s="15">
        <v>4</v>
      </c>
      <c r="L15" s="15">
        <v>722</v>
      </c>
      <c r="M15" s="16">
        <v>180.5</v>
      </c>
      <c r="N15" s="17">
        <v>3</v>
      </c>
      <c r="O15" s="18">
        <v>183.5</v>
      </c>
    </row>
    <row r="16" spans="1:17" x14ac:dyDescent="0.25">
      <c r="A16" s="10" t="s">
        <v>22</v>
      </c>
      <c r="B16" s="11" t="s">
        <v>47</v>
      </c>
      <c r="C16" s="12">
        <v>45451</v>
      </c>
      <c r="D16" s="13" t="s">
        <v>29</v>
      </c>
      <c r="E16" s="14">
        <v>171</v>
      </c>
      <c r="F16" s="14">
        <v>174</v>
      </c>
      <c r="G16" s="14">
        <v>176</v>
      </c>
      <c r="H16" s="14">
        <v>175</v>
      </c>
      <c r="I16" s="14"/>
      <c r="J16" s="14"/>
      <c r="K16" s="15">
        <v>4</v>
      </c>
      <c r="L16" s="15">
        <v>696</v>
      </c>
      <c r="M16" s="16">
        <v>174</v>
      </c>
      <c r="N16" s="17">
        <v>2</v>
      </c>
      <c r="O16" s="18">
        <v>176</v>
      </c>
    </row>
    <row r="17" spans="1:15" x14ac:dyDescent="0.25">
      <c r="A17" s="10" t="s">
        <v>22</v>
      </c>
      <c r="B17" s="11" t="s">
        <v>47</v>
      </c>
      <c r="C17" s="12">
        <v>45456</v>
      </c>
      <c r="D17" s="13" t="s">
        <v>29</v>
      </c>
      <c r="E17" s="14">
        <v>181</v>
      </c>
      <c r="F17" s="14">
        <v>182</v>
      </c>
      <c r="G17" s="14">
        <v>185</v>
      </c>
      <c r="H17" s="14"/>
      <c r="I17" s="14"/>
      <c r="J17" s="14"/>
      <c r="K17" s="15">
        <v>3</v>
      </c>
      <c r="L17" s="15">
        <v>548</v>
      </c>
      <c r="M17" s="16">
        <v>182.66666666666666</v>
      </c>
      <c r="N17" s="17">
        <v>3</v>
      </c>
      <c r="O17" s="18">
        <v>185.66666666666666</v>
      </c>
    </row>
    <row r="18" spans="1:15" x14ac:dyDescent="0.25">
      <c r="A18" s="10" t="s">
        <v>22</v>
      </c>
      <c r="B18" s="11" t="s">
        <v>47</v>
      </c>
      <c r="C18" s="12">
        <v>45465</v>
      </c>
      <c r="D18" s="13" t="s">
        <v>29</v>
      </c>
      <c r="E18" s="14">
        <v>188.001</v>
      </c>
      <c r="F18" s="14">
        <v>182</v>
      </c>
      <c r="G18" s="14">
        <v>179</v>
      </c>
      <c r="H18" s="14">
        <v>177</v>
      </c>
      <c r="I18" s="14"/>
      <c r="J18" s="14"/>
      <c r="K18" s="15">
        <v>4</v>
      </c>
      <c r="L18" s="15">
        <v>726.00099999999998</v>
      </c>
      <c r="M18" s="16">
        <v>181.50024999999999</v>
      </c>
      <c r="N18" s="17">
        <v>4</v>
      </c>
      <c r="O18" s="18">
        <v>185.50024999999999</v>
      </c>
    </row>
    <row r="19" spans="1:15" x14ac:dyDescent="0.25">
      <c r="A19" s="10" t="s">
        <v>22</v>
      </c>
      <c r="B19" s="11" t="s">
        <v>47</v>
      </c>
      <c r="C19" s="12">
        <v>45472</v>
      </c>
      <c r="D19" s="13" t="s">
        <v>29</v>
      </c>
      <c r="E19" s="14">
        <v>179</v>
      </c>
      <c r="F19" s="14">
        <v>187</v>
      </c>
      <c r="G19" s="14">
        <v>170</v>
      </c>
      <c r="H19" s="14">
        <v>180.001</v>
      </c>
      <c r="I19" s="14">
        <v>170</v>
      </c>
      <c r="J19" s="14">
        <v>165</v>
      </c>
      <c r="K19" s="15">
        <v>6</v>
      </c>
      <c r="L19" s="15">
        <v>1051.001</v>
      </c>
      <c r="M19" s="16">
        <v>175.16683333333333</v>
      </c>
      <c r="N19" s="17">
        <v>4</v>
      </c>
      <c r="O19" s="18">
        <v>179.16683333333333</v>
      </c>
    </row>
    <row r="20" spans="1:15" x14ac:dyDescent="0.25">
      <c r="A20" s="10" t="s">
        <v>22</v>
      </c>
      <c r="B20" s="11" t="s">
        <v>47</v>
      </c>
      <c r="C20" s="12">
        <v>45475</v>
      </c>
      <c r="D20" s="13" t="s">
        <v>29</v>
      </c>
      <c r="E20" s="14">
        <v>170</v>
      </c>
      <c r="F20" s="14">
        <v>172</v>
      </c>
      <c r="G20" s="14">
        <v>175</v>
      </c>
      <c r="H20" s="14">
        <v>175</v>
      </c>
      <c r="I20" s="14"/>
      <c r="J20" s="14"/>
      <c r="K20" s="15">
        <v>4</v>
      </c>
      <c r="L20" s="15">
        <v>692</v>
      </c>
      <c r="M20" s="16">
        <v>173</v>
      </c>
      <c r="N20" s="17">
        <v>3</v>
      </c>
      <c r="O20" s="18">
        <v>176</v>
      </c>
    </row>
    <row r="21" spans="1:15" x14ac:dyDescent="0.25">
      <c r="A21" s="10" t="s">
        <v>22</v>
      </c>
      <c r="B21" s="11" t="s">
        <v>47</v>
      </c>
      <c r="C21" s="12">
        <v>45484</v>
      </c>
      <c r="D21" s="13" t="s">
        <v>29</v>
      </c>
      <c r="E21" s="14">
        <v>177</v>
      </c>
      <c r="F21" s="14">
        <v>159</v>
      </c>
      <c r="G21" s="14">
        <v>171</v>
      </c>
      <c r="H21" s="14"/>
      <c r="I21" s="14"/>
      <c r="J21" s="14"/>
      <c r="K21" s="15">
        <v>3</v>
      </c>
      <c r="L21" s="15">
        <v>507</v>
      </c>
      <c r="M21" s="16">
        <v>169</v>
      </c>
      <c r="N21" s="17">
        <v>3</v>
      </c>
      <c r="O21" s="18">
        <v>172</v>
      </c>
    </row>
    <row r="22" spans="1:15" x14ac:dyDescent="0.25">
      <c r="A22" s="10" t="s">
        <v>22</v>
      </c>
      <c r="B22" s="11" t="s">
        <v>47</v>
      </c>
      <c r="C22" s="12">
        <v>45486</v>
      </c>
      <c r="D22" s="13" t="s">
        <v>29</v>
      </c>
      <c r="E22" s="14">
        <v>190</v>
      </c>
      <c r="F22" s="14">
        <v>185</v>
      </c>
      <c r="G22" s="14">
        <v>190</v>
      </c>
      <c r="H22" s="14">
        <v>178</v>
      </c>
      <c r="I22" s="14"/>
      <c r="J22" s="14"/>
      <c r="K22" s="15">
        <v>4</v>
      </c>
      <c r="L22" s="15">
        <v>743</v>
      </c>
      <c r="M22" s="16">
        <v>185.75</v>
      </c>
      <c r="N22" s="17">
        <v>2</v>
      </c>
      <c r="O22" s="18">
        <v>187.75</v>
      </c>
    </row>
    <row r="23" spans="1:15" x14ac:dyDescent="0.25">
      <c r="A23" s="10" t="s">
        <v>22</v>
      </c>
      <c r="B23" s="11" t="s">
        <v>47</v>
      </c>
      <c r="C23" s="12">
        <v>45498</v>
      </c>
      <c r="D23" s="13" t="s">
        <v>29</v>
      </c>
      <c r="E23" s="14">
        <v>183</v>
      </c>
      <c r="F23" s="14">
        <v>184</v>
      </c>
      <c r="G23" s="14">
        <v>182</v>
      </c>
      <c r="H23" s="14"/>
      <c r="I23" s="14"/>
      <c r="J23" s="14"/>
      <c r="K23" s="15">
        <v>3</v>
      </c>
      <c r="L23" s="15">
        <v>549</v>
      </c>
      <c r="M23" s="16">
        <v>183</v>
      </c>
      <c r="N23" s="17">
        <v>3</v>
      </c>
      <c r="O23" s="18">
        <v>186</v>
      </c>
    </row>
    <row r="24" spans="1:15" x14ac:dyDescent="0.25">
      <c r="A24" s="10" t="s">
        <v>22</v>
      </c>
      <c r="B24" s="11" t="s">
        <v>47</v>
      </c>
      <c r="C24" s="12">
        <v>45500</v>
      </c>
      <c r="D24" s="13" t="s">
        <v>29</v>
      </c>
      <c r="E24" s="14">
        <v>189</v>
      </c>
      <c r="F24" s="14">
        <v>179</v>
      </c>
      <c r="G24" s="14">
        <v>183</v>
      </c>
      <c r="H24" s="14">
        <v>180</v>
      </c>
      <c r="I24" s="14"/>
      <c r="J24" s="14"/>
      <c r="K24" s="15">
        <v>4</v>
      </c>
      <c r="L24" s="15">
        <v>731</v>
      </c>
      <c r="M24" s="16">
        <v>182.75</v>
      </c>
      <c r="N24" s="17">
        <v>2</v>
      </c>
      <c r="O24" s="18">
        <v>184.75</v>
      </c>
    </row>
    <row r="25" spans="1:15" x14ac:dyDescent="0.25">
      <c r="A25" s="10" t="s">
        <v>22</v>
      </c>
      <c r="B25" s="11" t="s">
        <v>47</v>
      </c>
      <c r="C25" s="12">
        <v>45510</v>
      </c>
      <c r="D25" s="13" t="s">
        <v>29</v>
      </c>
      <c r="E25" s="14">
        <v>182</v>
      </c>
      <c r="F25" s="14">
        <v>177</v>
      </c>
      <c r="G25" s="14">
        <v>168</v>
      </c>
      <c r="H25" s="14">
        <v>178</v>
      </c>
      <c r="I25" s="14"/>
      <c r="J25" s="14"/>
      <c r="K25" s="15">
        <v>4</v>
      </c>
      <c r="L25" s="15">
        <v>705</v>
      </c>
      <c r="M25" s="16">
        <v>176.25</v>
      </c>
      <c r="N25" s="17">
        <v>3</v>
      </c>
      <c r="O25" s="18">
        <v>179.25</v>
      </c>
    </row>
    <row r="26" spans="1:15" x14ac:dyDescent="0.25">
      <c r="A26" s="10" t="s">
        <v>22</v>
      </c>
      <c r="B26" s="11" t="s">
        <v>47</v>
      </c>
      <c r="C26" s="12">
        <v>45512</v>
      </c>
      <c r="D26" s="13" t="s">
        <v>29</v>
      </c>
      <c r="E26" s="14">
        <v>189</v>
      </c>
      <c r="F26" s="14">
        <v>174</v>
      </c>
      <c r="G26" s="14">
        <v>172</v>
      </c>
      <c r="H26" s="14"/>
      <c r="I26" s="14"/>
      <c r="J26" s="14"/>
      <c r="K26" s="15">
        <v>3</v>
      </c>
      <c r="L26" s="15">
        <v>535</v>
      </c>
      <c r="M26" s="16">
        <v>178.33333333333334</v>
      </c>
      <c r="N26" s="17">
        <v>3</v>
      </c>
      <c r="O26" s="18">
        <v>181.33333333333334</v>
      </c>
    </row>
    <row r="27" spans="1:15" x14ac:dyDescent="0.25">
      <c r="A27" s="10" t="s">
        <v>22</v>
      </c>
      <c r="B27" s="11" t="s">
        <v>47</v>
      </c>
      <c r="C27" s="12">
        <v>45514</v>
      </c>
      <c r="D27" s="13" t="s">
        <v>29</v>
      </c>
      <c r="E27" s="14">
        <v>189</v>
      </c>
      <c r="F27" s="14">
        <v>176</v>
      </c>
      <c r="G27" s="14">
        <v>179</v>
      </c>
      <c r="H27" s="14">
        <v>188</v>
      </c>
      <c r="I27" s="14"/>
      <c r="J27" s="14"/>
      <c r="K27" s="15">
        <v>4</v>
      </c>
      <c r="L27" s="15">
        <v>732</v>
      </c>
      <c r="M27" s="16">
        <v>183</v>
      </c>
      <c r="N27" s="17">
        <v>2</v>
      </c>
      <c r="O27" s="18">
        <v>185</v>
      </c>
    </row>
    <row r="28" spans="1:15" x14ac:dyDescent="0.25">
      <c r="A28" s="10" t="s">
        <v>22</v>
      </c>
      <c r="B28" s="11" t="s">
        <v>47</v>
      </c>
      <c r="C28" s="12">
        <v>45526</v>
      </c>
      <c r="D28" s="13" t="s">
        <v>29</v>
      </c>
      <c r="E28" s="14">
        <v>182</v>
      </c>
      <c r="F28" s="14">
        <v>181.001</v>
      </c>
      <c r="G28" s="14">
        <v>175</v>
      </c>
      <c r="H28" s="14"/>
      <c r="I28" s="14"/>
      <c r="J28" s="14"/>
      <c r="K28" s="15">
        <v>3</v>
      </c>
      <c r="L28" s="15">
        <v>538.00099999999998</v>
      </c>
      <c r="M28" s="16">
        <v>179.33366666666666</v>
      </c>
      <c r="N28" s="17">
        <v>4</v>
      </c>
      <c r="O28" s="18">
        <v>183.33366666666666</v>
      </c>
    </row>
    <row r="29" spans="1:15" x14ac:dyDescent="0.25">
      <c r="A29" s="10" t="s">
        <v>22</v>
      </c>
      <c r="B29" s="11" t="s">
        <v>47</v>
      </c>
      <c r="C29" s="12">
        <v>45528</v>
      </c>
      <c r="D29" s="13" t="s">
        <v>29</v>
      </c>
      <c r="E29" s="14">
        <v>178</v>
      </c>
      <c r="F29" s="14">
        <v>179</v>
      </c>
      <c r="G29" s="14">
        <v>184</v>
      </c>
      <c r="H29" s="14">
        <v>181</v>
      </c>
      <c r="I29" s="14"/>
      <c r="J29" s="14"/>
      <c r="K29" s="15">
        <v>4</v>
      </c>
      <c r="L29" s="15">
        <v>722</v>
      </c>
      <c r="M29" s="16">
        <v>180.5</v>
      </c>
      <c r="N29" s="17">
        <v>2</v>
      </c>
      <c r="O29" s="18">
        <v>182.5</v>
      </c>
    </row>
    <row r="30" spans="1:15" x14ac:dyDescent="0.25">
      <c r="A30" s="10" t="s">
        <v>22</v>
      </c>
      <c r="B30" s="11" t="s">
        <v>47</v>
      </c>
      <c r="C30" s="12">
        <v>45547</v>
      </c>
      <c r="D30" s="13" t="s">
        <v>29</v>
      </c>
      <c r="E30" s="14">
        <v>177</v>
      </c>
      <c r="F30" s="14">
        <v>182</v>
      </c>
      <c r="G30" s="14">
        <v>180</v>
      </c>
      <c r="H30" s="14"/>
      <c r="I30" s="14"/>
      <c r="J30" s="14"/>
      <c r="K30" s="15">
        <v>3</v>
      </c>
      <c r="L30" s="15">
        <v>539</v>
      </c>
      <c r="M30" s="16">
        <v>179.66666666666666</v>
      </c>
      <c r="N30" s="17">
        <v>4</v>
      </c>
      <c r="O30" s="18">
        <v>183.66666666666666</v>
      </c>
    </row>
    <row r="31" spans="1:15" x14ac:dyDescent="0.25">
      <c r="A31" s="10" t="s">
        <v>22</v>
      </c>
      <c r="B31" s="11" t="s">
        <v>47</v>
      </c>
      <c r="C31" s="12">
        <v>45549</v>
      </c>
      <c r="D31" s="13" t="s">
        <v>29</v>
      </c>
      <c r="E31" s="14">
        <v>173</v>
      </c>
      <c r="F31" s="14">
        <v>177</v>
      </c>
      <c r="G31" s="14">
        <v>175</v>
      </c>
      <c r="H31" s="14">
        <v>180</v>
      </c>
      <c r="I31" s="14"/>
      <c r="J31" s="14"/>
      <c r="K31" s="15">
        <v>4</v>
      </c>
      <c r="L31" s="15">
        <v>705</v>
      </c>
      <c r="M31" s="16">
        <v>176.25</v>
      </c>
      <c r="N31" s="17">
        <v>2</v>
      </c>
      <c r="O31" s="18">
        <v>178.25</v>
      </c>
    </row>
    <row r="32" spans="1:15" x14ac:dyDescent="0.25">
      <c r="A32" s="10" t="s">
        <v>22</v>
      </c>
      <c r="B32" s="11" t="s">
        <v>47</v>
      </c>
      <c r="C32" s="12">
        <v>45552</v>
      </c>
      <c r="D32" s="13" t="s">
        <v>29</v>
      </c>
      <c r="E32" s="14">
        <v>182</v>
      </c>
      <c r="F32" s="14">
        <v>186</v>
      </c>
      <c r="G32" s="14">
        <v>185</v>
      </c>
      <c r="H32" s="14">
        <v>186</v>
      </c>
      <c r="I32" s="14"/>
      <c r="J32" s="14"/>
      <c r="K32" s="15">
        <v>4</v>
      </c>
      <c r="L32" s="15">
        <v>739</v>
      </c>
      <c r="M32" s="16">
        <v>184.75</v>
      </c>
      <c r="N32" s="17">
        <v>4</v>
      </c>
      <c r="O32" s="18">
        <v>188.75</v>
      </c>
    </row>
    <row r="33" spans="1:15" x14ac:dyDescent="0.25">
      <c r="A33" s="10" t="s">
        <v>22</v>
      </c>
      <c r="B33" s="11" t="s">
        <v>47</v>
      </c>
      <c r="C33" s="12">
        <v>45575</v>
      </c>
      <c r="D33" s="13" t="s">
        <v>29</v>
      </c>
      <c r="E33" s="14">
        <v>187</v>
      </c>
      <c r="F33" s="14">
        <v>186</v>
      </c>
      <c r="G33" s="14">
        <v>172</v>
      </c>
      <c r="H33" s="14"/>
      <c r="I33" s="14"/>
      <c r="J33" s="14"/>
      <c r="K33" s="15">
        <v>3</v>
      </c>
      <c r="L33" s="15">
        <v>545</v>
      </c>
      <c r="M33" s="16">
        <v>181.66666666666666</v>
      </c>
      <c r="N33" s="17">
        <v>2</v>
      </c>
      <c r="O33" s="18">
        <v>183.66666666666666</v>
      </c>
    </row>
    <row r="34" spans="1:15" x14ac:dyDescent="0.25">
      <c r="A34" s="10" t="s">
        <v>22</v>
      </c>
      <c r="B34" s="11" t="s">
        <v>47</v>
      </c>
      <c r="C34" s="12">
        <v>45577</v>
      </c>
      <c r="D34" s="13" t="s">
        <v>29</v>
      </c>
      <c r="E34" s="14">
        <v>183.001</v>
      </c>
      <c r="F34" s="14">
        <v>190</v>
      </c>
      <c r="G34" s="14">
        <v>182</v>
      </c>
      <c r="H34" s="14">
        <v>180</v>
      </c>
      <c r="I34" s="14"/>
      <c r="J34" s="14"/>
      <c r="K34" s="15">
        <v>4</v>
      </c>
      <c r="L34" s="15">
        <v>735.00099999999998</v>
      </c>
      <c r="M34" s="16">
        <v>183.75024999999999</v>
      </c>
      <c r="N34" s="17">
        <v>2</v>
      </c>
      <c r="O34" s="18">
        <v>185.75024999999999</v>
      </c>
    </row>
    <row r="35" spans="1:15" x14ac:dyDescent="0.25">
      <c r="A35" s="10" t="s">
        <v>22</v>
      </c>
      <c r="B35" s="11" t="s">
        <v>47</v>
      </c>
      <c r="C35" s="12">
        <v>45585</v>
      </c>
      <c r="D35" s="13" t="s">
        <v>29</v>
      </c>
      <c r="E35" s="14">
        <v>175</v>
      </c>
      <c r="F35" s="14">
        <v>175</v>
      </c>
      <c r="G35" s="14">
        <v>178</v>
      </c>
      <c r="H35" s="14">
        <v>174</v>
      </c>
      <c r="I35" s="14">
        <v>174</v>
      </c>
      <c r="J35" s="14">
        <v>174</v>
      </c>
      <c r="K35" s="15">
        <v>6</v>
      </c>
      <c r="L35" s="15">
        <v>1050</v>
      </c>
      <c r="M35" s="16">
        <v>175</v>
      </c>
      <c r="N35" s="17">
        <v>4</v>
      </c>
      <c r="O35" s="18">
        <v>179</v>
      </c>
    </row>
    <row r="36" spans="1:15" x14ac:dyDescent="0.25">
      <c r="A36" s="10" t="s">
        <v>22</v>
      </c>
      <c r="B36" s="11" t="s">
        <v>47</v>
      </c>
      <c r="C36" s="12">
        <v>45591</v>
      </c>
      <c r="D36" s="13" t="s">
        <v>29</v>
      </c>
      <c r="E36" s="14">
        <v>181</v>
      </c>
      <c r="F36" s="14">
        <v>181</v>
      </c>
      <c r="G36" s="14">
        <v>174</v>
      </c>
      <c r="H36" s="14">
        <v>182</v>
      </c>
      <c r="I36" s="14"/>
      <c r="J36" s="14"/>
      <c r="K36" s="15">
        <v>4</v>
      </c>
      <c r="L36" s="15">
        <v>718</v>
      </c>
      <c r="M36" s="16">
        <v>179.5</v>
      </c>
      <c r="N36" s="17">
        <v>2</v>
      </c>
      <c r="O36" s="18">
        <v>181.5</v>
      </c>
    </row>
    <row r="37" spans="1:15" x14ac:dyDescent="0.25">
      <c r="A37" s="10" t="s">
        <v>22</v>
      </c>
      <c r="B37" s="11" t="s">
        <v>47</v>
      </c>
      <c r="C37" s="12">
        <v>45605</v>
      </c>
      <c r="D37" s="13" t="s">
        <v>29</v>
      </c>
      <c r="E37" s="14">
        <v>191</v>
      </c>
      <c r="F37" s="14">
        <v>186</v>
      </c>
      <c r="G37" s="14">
        <v>186.001</v>
      </c>
      <c r="H37" s="14">
        <v>183.001</v>
      </c>
      <c r="I37" s="14">
        <v>180</v>
      </c>
      <c r="J37" s="14">
        <v>182</v>
      </c>
      <c r="K37" s="15">
        <v>6</v>
      </c>
      <c r="L37" s="15">
        <v>1108.002</v>
      </c>
      <c r="M37" s="16">
        <v>184.667</v>
      </c>
      <c r="N37" s="17">
        <v>4</v>
      </c>
      <c r="O37" s="18">
        <v>188.667</v>
      </c>
    </row>
    <row r="39" spans="1:15" x14ac:dyDescent="0.25">
      <c r="K39" s="8">
        <f>SUM(K2:K38)</f>
        <v>139</v>
      </c>
      <c r="L39" s="8">
        <f>SUM(L2:L38)</f>
        <v>25004.009000000002</v>
      </c>
      <c r="M39" s="7">
        <f>SUM(L39/K39)</f>
        <v>179.88495683453237</v>
      </c>
      <c r="N39" s="8">
        <f>SUM(N2:N38)</f>
        <v>110</v>
      </c>
      <c r="O39" s="9">
        <f>SUM(M39+N39)</f>
        <v>289.88495683453237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:I2 A2:B2" name="Range1_2_1_1"/>
    <protectedRange algorithmName="SHA-512" hashValue="ON39YdpmFHfN9f47KpiRvqrKx0V9+erV1CNkpWzYhW/Qyc6aT8rEyCrvauWSYGZK2ia3o7vd3akF07acHAFpOA==" saltValue="yVW9XmDwTqEnmpSGai0KYg==" spinCount="100000" sqref="C2" name="Range1_1_1_1_1"/>
    <protectedRange algorithmName="SHA-512" hashValue="ON39YdpmFHfN9f47KpiRvqrKx0V9+erV1CNkpWzYhW/Qyc6aT8rEyCrvauWSYGZK2ia3o7vd3akF07acHAFpOA==" saltValue="yVW9XmDwTqEnmpSGai0KYg==" spinCount="100000" sqref="B3:C3 E3:J3" name="Range1_2_1"/>
    <protectedRange algorithmName="SHA-512" hashValue="ON39YdpmFHfN9f47KpiRvqrKx0V9+erV1CNkpWzYhW/Qyc6aT8rEyCrvauWSYGZK2ia3o7vd3akF07acHAFpOA==" saltValue="yVW9XmDwTqEnmpSGai0KYg==" spinCount="100000" sqref="D3" name="Range1_1_1"/>
    <protectedRange algorithmName="SHA-512" hashValue="ON39YdpmFHfN9f47KpiRvqrKx0V9+erV1CNkpWzYhW/Qyc6aT8rEyCrvauWSYGZK2ia3o7vd3akF07acHAFpOA==" saltValue="yVW9XmDwTqEnmpSGai0KYg==" spinCount="100000" sqref="B20:C20 E20:J20" name="Range1_20"/>
    <protectedRange algorithmName="SHA-512" hashValue="ON39YdpmFHfN9f47KpiRvqrKx0V9+erV1CNkpWzYhW/Qyc6aT8rEyCrvauWSYGZK2ia3o7vd3akF07acHAFpOA==" saltValue="yVW9XmDwTqEnmpSGai0KYg==" spinCount="100000" sqref="D20" name="Range1_1_15"/>
  </protectedRanges>
  <hyperlinks>
    <hyperlink ref="Q1" location="'Texas 2024'!A1" display="Back to Ranking" xr:uid="{E1AD3EB9-FE4E-446A-9BAD-5AEBDF269BB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A365C1-FFAB-4185-9DE5-2DB4F37E4F4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DDBB5-31A7-4558-8C03-33767FB2B9A4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110</v>
      </c>
      <c r="C2" s="12">
        <v>45550</v>
      </c>
      <c r="D2" s="13" t="s">
        <v>72</v>
      </c>
      <c r="E2" s="14">
        <v>166</v>
      </c>
      <c r="F2" s="14">
        <v>166</v>
      </c>
      <c r="G2" s="14">
        <v>153</v>
      </c>
      <c r="H2" s="14">
        <v>168</v>
      </c>
      <c r="I2" s="14"/>
      <c r="J2" s="14"/>
      <c r="K2" s="15">
        <v>4</v>
      </c>
      <c r="L2" s="15">
        <v>653</v>
      </c>
      <c r="M2" s="16">
        <v>163.25</v>
      </c>
      <c r="N2" s="17">
        <v>2</v>
      </c>
      <c r="O2" s="18">
        <v>165.25</v>
      </c>
    </row>
    <row r="3" spans="1:17" x14ac:dyDescent="0.25">
      <c r="A3" s="10" t="s">
        <v>22</v>
      </c>
      <c r="B3" s="11" t="s">
        <v>110</v>
      </c>
      <c r="C3" s="12">
        <v>45564</v>
      </c>
      <c r="D3" s="13" t="s">
        <v>72</v>
      </c>
      <c r="E3" s="14">
        <v>168</v>
      </c>
      <c r="F3" s="14">
        <v>157</v>
      </c>
      <c r="G3" s="14">
        <v>172</v>
      </c>
      <c r="H3" s="14">
        <v>161</v>
      </c>
      <c r="I3" s="14"/>
      <c r="J3" s="14"/>
      <c r="K3" s="15">
        <v>4</v>
      </c>
      <c r="L3" s="15">
        <v>658</v>
      </c>
      <c r="M3" s="16">
        <v>164.5</v>
      </c>
      <c r="N3" s="17">
        <v>2</v>
      </c>
      <c r="O3" s="18">
        <v>166.5</v>
      </c>
    </row>
    <row r="5" spans="1:17" x14ac:dyDescent="0.25">
      <c r="K5" s="8">
        <f>SUM(K2:K4)</f>
        <v>8</v>
      </c>
      <c r="L5" s="8">
        <f>SUM(L2:L4)</f>
        <v>1311</v>
      </c>
      <c r="M5" s="7">
        <f>SUM(L5/K5)</f>
        <v>163.875</v>
      </c>
      <c r="N5" s="8">
        <f>SUM(N2:N4)</f>
        <v>4</v>
      </c>
      <c r="O5" s="9">
        <f>SUM(M5+N5)</f>
        <v>167.875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Texas 2024'!A1" display="Back to Ranking" xr:uid="{E1AC4F1C-7BD8-462B-B16F-C6F0CFC5E18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7D1963-0EE4-40C9-A1D5-0B5AAD568E1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3A068-A3A3-4494-B5C1-AE076E366C22}">
  <sheetPr codeName="Sheet2"/>
  <dimension ref="A1:Q3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37</v>
      </c>
      <c r="B2" s="11" t="s">
        <v>39</v>
      </c>
      <c r="C2" s="12">
        <v>45332</v>
      </c>
      <c r="D2" s="13" t="s">
        <v>29</v>
      </c>
      <c r="E2" s="14">
        <v>180</v>
      </c>
      <c r="F2" s="14">
        <v>181</v>
      </c>
      <c r="G2" s="14">
        <v>181</v>
      </c>
      <c r="H2" s="14">
        <v>186</v>
      </c>
      <c r="I2" s="14"/>
      <c r="J2" s="14"/>
      <c r="K2" s="15">
        <v>4</v>
      </c>
      <c r="L2" s="15">
        <v>728</v>
      </c>
      <c r="M2" s="16">
        <v>182</v>
      </c>
      <c r="N2" s="17">
        <v>4</v>
      </c>
      <c r="O2" s="18">
        <v>186</v>
      </c>
    </row>
    <row r="3" spans="1:17" x14ac:dyDescent="0.25">
      <c r="A3" s="10" t="s">
        <v>41</v>
      </c>
      <c r="B3" s="11" t="s">
        <v>39</v>
      </c>
      <c r="C3" s="12">
        <v>45393</v>
      </c>
      <c r="D3" s="13" t="s">
        <v>29</v>
      </c>
      <c r="E3" s="14">
        <v>175.001</v>
      </c>
      <c r="F3" s="14">
        <v>174</v>
      </c>
      <c r="G3" s="14">
        <v>173</v>
      </c>
      <c r="H3" s="14"/>
      <c r="I3" s="14"/>
      <c r="J3" s="14"/>
      <c r="K3" s="15">
        <v>3</v>
      </c>
      <c r="L3" s="15">
        <v>522.00099999999998</v>
      </c>
      <c r="M3" s="16">
        <v>174.00033333333332</v>
      </c>
      <c r="N3" s="17">
        <v>2</v>
      </c>
      <c r="O3" s="18">
        <v>176.00033333333332</v>
      </c>
    </row>
    <row r="4" spans="1:17" x14ac:dyDescent="0.25">
      <c r="A4" s="10" t="s">
        <v>41</v>
      </c>
      <c r="B4" s="11" t="s">
        <v>39</v>
      </c>
      <c r="C4" s="12">
        <v>45395</v>
      </c>
      <c r="D4" s="13" t="s">
        <v>29</v>
      </c>
      <c r="E4" s="14">
        <v>169</v>
      </c>
      <c r="F4" s="14">
        <v>166</v>
      </c>
      <c r="G4" s="14">
        <v>166</v>
      </c>
      <c r="H4" s="14">
        <v>174</v>
      </c>
      <c r="I4" s="14"/>
      <c r="J4" s="14"/>
      <c r="K4" s="15">
        <v>4</v>
      </c>
      <c r="L4" s="15">
        <v>675</v>
      </c>
      <c r="M4" s="16">
        <v>168.75</v>
      </c>
      <c r="N4" s="17">
        <v>2</v>
      </c>
      <c r="O4" s="18">
        <v>170.75</v>
      </c>
    </row>
    <row r="5" spans="1:17" x14ac:dyDescent="0.25">
      <c r="A5" s="10" t="s">
        <v>41</v>
      </c>
      <c r="B5" s="11" t="s">
        <v>39</v>
      </c>
      <c r="C5" s="12">
        <v>45407</v>
      </c>
      <c r="D5" s="13" t="s">
        <v>29</v>
      </c>
      <c r="E5" s="14">
        <v>180</v>
      </c>
      <c r="F5" s="14">
        <v>173</v>
      </c>
      <c r="G5" s="14">
        <v>169</v>
      </c>
      <c r="H5" s="14"/>
      <c r="I5" s="14"/>
      <c r="J5" s="14"/>
      <c r="K5" s="15">
        <v>3</v>
      </c>
      <c r="L5" s="15">
        <v>522</v>
      </c>
      <c r="M5" s="16">
        <v>174</v>
      </c>
      <c r="N5" s="17">
        <v>6</v>
      </c>
      <c r="O5" s="18">
        <v>180</v>
      </c>
    </row>
    <row r="6" spans="1:17" x14ac:dyDescent="0.25">
      <c r="A6" s="10" t="s">
        <v>41</v>
      </c>
      <c r="B6" s="11" t="s">
        <v>39</v>
      </c>
      <c r="C6" s="12">
        <v>45409</v>
      </c>
      <c r="D6" s="13" t="s">
        <v>29</v>
      </c>
      <c r="E6" s="14">
        <v>170</v>
      </c>
      <c r="F6" s="14">
        <v>160.001</v>
      </c>
      <c r="G6" s="14">
        <v>164</v>
      </c>
      <c r="H6" s="14">
        <v>166</v>
      </c>
      <c r="I6" s="14"/>
      <c r="J6" s="14"/>
      <c r="K6" s="15">
        <v>4</v>
      </c>
      <c r="L6" s="15">
        <v>660.00099999999998</v>
      </c>
      <c r="M6" s="16">
        <v>165.00024999999999</v>
      </c>
      <c r="N6" s="17">
        <v>2</v>
      </c>
      <c r="O6" s="18">
        <v>167.00024999999999</v>
      </c>
    </row>
    <row r="7" spans="1:17" x14ac:dyDescent="0.25">
      <c r="A7" s="10" t="s">
        <v>41</v>
      </c>
      <c r="B7" s="11" t="s">
        <v>39</v>
      </c>
      <c r="C7" s="12">
        <v>45419</v>
      </c>
      <c r="D7" s="13" t="s">
        <v>29</v>
      </c>
      <c r="E7" s="14">
        <v>176</v>
      </c>
      <c r="F7" s="14">
        <v>180</v>
      </c>
      <c r="G7" s="14">
        <v>187</v>
      </c>
      <c r="H7" s="14">
        <v>186</v>
      </c>
      <c r="I7" s="14"/>
      <c r="J7" s="14"/>
      <c r="K7" s="15">
        <v>4</v>
      </c>
      <c r="L7" s="15">
        <v>729</v>
      </c>
      <c r="M7" s="16">
        <v>182.25</v>
      </c>
      <c r="N7" s="17">
        <v>9</v>
      </c>
      <c r="O7" s="18">
        <v>191.25</v>
      </c>
    </row>
    <row r="8" spans="1:17" x14ac:dyDescent="0.25">
      <c r="A8" s="10" t="s">
        <v>41</v>
      </c>
      <c r="B8" s="11" t="s">
        <v>39</v>
      </c>
      <c r="C8" s="12">
        <v>45421</v>
      </c>
      <c r="D8" s="13" t="s">
        <v>29</v>
      </c>
      <c r="E8" s="14">
        <v>174</v>
      </c>
      <c r="F8" s="14">
        <v>176</v>
      </c>
      <c r="G8" s="14">
        <v>174</v>
      </c>
      <c r="H8" s="14"/>
      <c r="I8" s="14"/>
      <c r="J8" s="14"/>
      <c r="K8" s="15">
        <v>3</v>
      </c>
      <c r="L8" s="15">
        <v>524</v>
      </c>
      <c r="M8" s="16">
        <v>174.66666666666666</v>
      </c>
      <c r="N8" s="17">
        <v>4</v>
      </c>
      <c r="O8" s="18">
        <v>178.66666666666666</v>
      </c>
    </row>
    <row r="9" spans="1:17" x14ac:dyDescent="0.25">
      <c r="A9" s="10" t="s">
        <v>41</v>
      </c>
      <c r="B9" s="11" t="s">
        <v>39</v>
      </c>
      <c r="C9" s="12">
        <v>45423</v>
      </c>
      <c r="D9" s="13" t="s">
        <v>29</v>
      </c>
      <c r="E9" s="14">
        <v>173</v>
      </c>
      <c r="F9" s="14">
        <v>171</v>
      </c>
      <c r="G9" s="14">
        <v>179</v>
      </c>
      <c r="H9" s="14">
        <v>175.001</v>
      </c>
      <c r="I9" s="14"/>
      <c r="J9" s="14"/>
      <c r="K9" s="15">
        <v>4</v>
      </c>
      <c r="L9" s="15">
        <v>698.00099999999998</v>
      </c>
      <c r="M9" s="16">
        <v>174.50024999999999</v>
      </c>
      <c r="N9" s="17">
        <v>2</v>
      </c>
      <c r="O9" s="18">
        <v>176.50024999999999</v>
      </c>
    </row>
    <row r="10" spans="1:17" x14ac:dyDescent="0.25">
      <c r="A10" s="10" t="s">
        <v>41</v>
      </c>
      <c r="B10" s="11" t="s">
        <v>39</v>
      </c>
      <c r="C10" s="12">
        <v>45435</v>
      </c>
      <c r="D10" s="13" t="s">
        <v>29</v>
      </c>
      <c r="E10" s="14">
        <v>179</v>
      </c>
      <c r="F10" s="14">
        <v>173</v>
      </c>
      <c r="G10" s="14">
        <v>175</v>
      </c>
      <c r="H10" s="14"/>
      <c r="I10" s="14"/>
      <c r="J10" s="14"/>
      <c r="K10" s="15">
        <v>3</v>
      </c>
      <c r="L10" s="15">
        <v>527</v>
      </c>
      <c r="M10" s="16">
        <v>175.66666666666666</v>
      </c>
      <c r="N10" s="17">
        <v>6</v>
      </c>
      <c r="O10" s="18">
        <v>181.66666666666666</v>
      </c>
    </row>
    <row r="11" spans="1:17" x14ac:dyDescent="0.25">
      <c r="A11" s="10" t="s">
        <v>41</v>
      </c>
      <c r="B11" s="11" t="s">
        <v>39</v>
      </c>
      <c r="C11" s="12">
        <v>45437</v>
      </c>
      <c r="D11" s="13" t="s">
        <v>29</v>
      </c>
      <c r="E11" s="14">
        <v>179</v>
      </c>
      <c r="F11" s="14">
        <v>180</v>
      </c>
      <c r="G11" s="14">
        <v>188</v>
      </c>
      <c r="H11" s="14">
        <v>184</v>
      </c>
      <c r="I11" s="14"/>
      <c r="J11" s="14"/>
      <c r="K11" s="15">
        <v>4</v>
      </c>
      <c r="L11" s="15">
        <v>731</v>
      </c>
      <c r="M11" s="16">
        <v>182.75</v>
      </c>
      <c r="N11" s="17">
        <v>6</v>
      </c>
      <c r="O11" s="18">
        <v>188.75</v>
      </c>
    </row>
    <row r="12" spans="1:17" x14ac:dyDescent="0.25">
      <c r="A12" s="10" t="s">
        <v>41</v>
      </c>
      <c r="B12" s="11" t="s">
        <v>39</v>
      </c>
      <c r="C12" s="12">
        <v>45447</v>
      </c>
      <c r="D12" s="13" t="s">
        <v>29</v>
      </c>
      <c r="E12" s="14">
        <v>174</v>
      </c>
      <c r="F12" s="14">
        <v>176</v>
      </c>
      <c r="G12" s="14">
        <v>179</v>
      </c>
      <c r="H12" s="14">
        <v>181</v>
      </c>
      <c r="I12" s="14"/>
      <c r="J12" s="14"/>
      <c r="K12" s="15">
        <v>4</v>
      </c>
      <c r="L12" s="15">
        <v>710</v>
      </c>
      <c r="M12" s="16">
        <v>177.5</v>
      </c>
      <c r="N12" s="17">
        <v>3</v>
      </c>
      <c r="O12" s="18">
        <v>180.5</v>
      </c>
    </row>
    <row r="13" spans="1:17" x14ac:dyDescent="0.25">
      <c r="A13" s="10" t="s">
        <v>41</v>
      </c>
      <c r="B13" s="11" t="s">
        <v>39</v>
      </c>
      <c r="C13" s="12">
        <v>45451</v>
      </c>
      <c r="D13" s="13" t="s">
        <v>29</v>
      </c>
      <c r="E13" s="14">
        <v>173</v>
      </c>
      <c r="F13" s="14">
        <v>169</v>
      </c>
      <c r="G13" s="14">
        <v>160</v>
      </c>
      <c r="H13" s="14">
        <v>168</v>
      </c>
      <c r="I13" s="14"/>
      <c r="J13" s="14"/>
      <c r="K13" s="15">
        <v>4</v>
      </c>
      <c r="L13" s="15">
        <v>670</v>
      </c>
      <c r="M13" s="16">
        <v>167.5</v>
      </c>
      <c r="N13" s="17">
        <v>2</v>
      </c>
      <c r="O13" s="18">
        <v>169.5</v>
      </c>
    </row>
    <row r="14" spans="1:17" x14ac:dyDescent="0.25">
      <c r="A14" s="10" t="s">
        <v>41</v>
      </c>
      <c r="B14" s="11" t="s">
        <v>39</v>
      </c>
      <c r="C14" s="12">
        <v>45456</v>
      </c>
      <c r="D14" s="13" t="s">
        <v>29</v>
      </c>
      <c r="E14" s="14">
        <v>188</v>
      </c>
      <c r="F14" s="14">
        <v>186</v>
      </c>
      <c r="G14" s="14">
        <v>184</v>
      </c>
      <c r="H14" s="14"/>
      <c r="I14" s="14"/>
      <c r="J14" s="14"/>
      <c r="K14" s="15">
        <v>3</v>
      </c>
      <c r="L14" s="15">
        <v>558</v>
      </c>
      <c r="M14" s="16">
        <v>186</v>
      </c>
      <c r="N14" s="17">
        <v>9</v>
      </c>
      <c r="O14" s="18">
        <v>195</v>
      </c>
    </row>
    <row r="15" spans="1:17" x14ac:dyDescent="0.25">
      <c r="A15" s="10" t="s">
        <v>41</v>
      </c>
      <c r="B15" s="11" t="s">
        <v>39</v>
      </c>
      <c r="C15" s="12">
        <v>45465</v>
      </c>
      <c r="D15" s="13" t="s">
        <v>29</v>
      </c>
      <c r="E15" s="14">
        <v>177</v>
      </c>
      <c r="F15" s="14">
        <v>188</v>
      </c>
      <c r="G15" s="14">
        <v>179</v>
      </c>
      <c r="H15" s="14">
        <v>179</v>
      </c>
      <c r="I15" s="14"/>
      <c r="J15" s="14"/>
      <c r="K15" s="15">
        <v>4</v>
      </c>
      <c r="L15" s="15">
        <v>723</v>
      </c>
      <c r="M15" s="16">
        <v>180.75</v>
      </c>
      <c r="N15" s="17">
        <v>6</v>
      </c>
      <c r="O15" s="18">
        <v>186.75</v>
      </c>
    </row>
    <row r="16" spans="1:17" x14ac:dyDescent="0.25">
      <c r="A16" s="10" t="s">
        <v>41</v>
      </c>
      <c r="B16" s="11" t="s">
        <v>39</v>
      </c>
      <c r="C16" s="12">
        <v>45470</v>
      </c>
      <c r="D16" s="13" t="s">
        <v>29</v>
      </c>
      <c r="E16" s="32">
        <v>194</v>
      </c>
      <c r="F16" s="14">
        <v>190</v>
      </c>
      <c r="G16" s="14">
        <v>183</v>
      </c>
      <c r="H16" s="14"/>
      <c r="I16" s="14"/>
      <c r="J16" s="14"/>
      <c r="K16" s="15">
        <v>3</v>
      </c>
      <c r="L16" s="15">
        <v>567</v>
      </c>
      <c r="M16" s="16">
        <v>189</v>
      </c>
      <c r="N16" s="17">
        <v>9</v>
      </c>
      <c r="O16" s="18">
        <v>198</v>
      </c>
    </row>
    <row r="17" spans="1:15" x14ac:dyDescent="0.25">
      <c r="A17" s="10" t="s">
        <v>41</v>
      </c>
      <c r="B17" s="11" t="s">
        <v>39</v>
      </c>
      <c r="C17" s="12">
        <v>45472</v>
      </c>
      <c r="D17" s="13" t="s">
        <v>29</v>
      </c>
      <c r="E17" s="14">
        <v>180</v>
      </c>
      <c r="F17" s="14">
        <v>187</v>
      </c>
      <c r="G17" s="14">
        <v>189</v>
      </c>
      <c r="H17" s="14">
        <v>180</v>
      </c>
      <c r="I17" s="14">
        <v>184</v>
      </c>
      <c r="J17" s="14">
        <v>182</v>
      </c>
      <c r="K17" s="15">
        <v>6</v>
      </c>
      <c r="L17" s="15">
        <v>1102</v>
      </c>
      <c r="M17" s="16">
        <v>183.66666666666666</v>
      </c>
      <c r="N17" s="17">
        <v>26</v>
      </c>
      <c r="O17" s="18">
        <v>209.66666666666666</v>
      </c>
    </row>
    <row r="18" spans="1:15" x14ac:dyDescent="0.25">
      <c r="A18" s="10" t="s">
        <v>41</v>
      </c>
      <c r="B18" s="11" t="s">
        <v>39</v>
      </c>
      <c r="C18" s="12">
        <v>45484</v>
      </c>
      <c r="D18" s="13" t="s">
        <v>29</v>
      </c>
      <c r="E18" s="14">
        <v>174</v>
      </c>
      <c r="F18" s="14">
        <v>185</v>
      </c>
      <c r="G18" s="14">
        <v>188</v>
      </c>
      <c r="H18" s="14"/>
      <c r="I18" s="14"/>
      <c r="J18" s="14"/>
      <c r="K18" s="15">
        <v>3</v>
      </c>
      <c r="L18" s="15">
        <v>547</v>
      </c>
      <c r="M18" s="16">
        <v>182.33333333333334</v>
      </c>
      <c r="N18" s="17">
        <v>9</v>
      </c>
      <c r="O18" s="18">
        <v>191.33333333333334</v>
      </c>
    </row>
    <row r="19" spans="1:15" x14ac:dyDescent="0.25">
      <c r="A19" s="10" t="s">
        <v>41</v>
      </c>
      <c r="B19" s="11" t="s">
        <v>39</v>
      </c>
      <c r="C19" s="12">
        <v>45486</v>
      </c>
      <c r="D19" s="13" t="s">
        <v>29</v>
      </c>
      <c r="E19" s="14">
        <v>174</v>
      </c>
      <c r="F19" s="14">
        <v>183</v>
      </c>
      <c r="G19" s="14">
        <v>180.001</v>
      </c>
      <c r="H19" s="14">
        <v>172</v>
      </c>
      <c r="I19" s="14"/>
      <c r="J19" s="14"/>
      <c r="K19" s="15">
        <v>4</v>
      </c>
      <c r="L19" s="15">
        <v>709.00099999999998</v>
      </c>
      <c r="M19" s="16">
        <v>177.25024999999999</v>
      </c>
      <c r="N19" s="17">
        <v>2</v>
      </c>
      <c r="O19" s="18">
        <v>179.25024999999999</v>
      </c>
    </row>
    <row r="20" spans="1:15" x14ac:dyDescent="0.25">
      <c r="A20" s="10" t="s">
        <v>41</v>
      </c>
      <c r="B20" s="11" t="s">
        <v>39</v>
      </c>
      <c r="C20" s="12">
        <v>45498</v>
      </c>
      <c r="D20" s="13" t="s">
        <v>29</v>
      </c>
      <c r="E20" s="14">
        <v>177</v>
      </c>
      <c r="F20" s="14">
        <v>191</v>
      </c>
      <c r="G20" s="14">
        <v>181</v>
      </c>
      <c r="H20" s="14"/>
      <c r="I20" s="14"/>
      <c r="J20" s="14"/>
      <c r="K20" s="15">
        <v>3</v>
      </c>
      <c r="L20" s="15">
        <v>549</v>
      </c>
      <c r="M20" s="16">
        <v>183</v>
      </c>
      <c r="N20" s="17">
        <v>6</v>
      </c>
      <c r="O20" s="18">
        <v>189</v>
      </c>
    </row>
    <row r="21" spans="1:15" x14ac:dyDescent="0.25">
      <c r="A21" s="10" t="s">
        <v>41</v>
      </c>
      <c r="B21" s="11" t="s">
        <v>39</v>
      </c>
      <c r="C21" s="12">
        <v>45500</v>
      </c>
      <c r="D21" s="13" t="s">
        <v>29</v>
      </c>
      <c r="E21" s="14">
        <v>187</v>
      </c>
      <c r="F21" s="14">
        <v>186</v>
      </c>
      <c r="G21" s="14">
        <v>186</v>
      </c>
      <c r="H21" s="14">
        <v>184</v>
      </c>
      <c r="I21" s="14"/>
      <c r="J21" s="14"/>
      <c r="K21" s="15">
        <v>4</v>
      </c>
      <c r="L21" s="15">
        <v>743</v>
      </c>
      <c r="M21" s="16">
        <v>185.75</v>
      </c>
      <c r="N21" s="17">
        <v>9</v>
      </c>
      <c r="O21" s="18">
        <v>194.75</v>
      </c>
    </row>
    <row r="22" spans="1:15" x14ac:dyDescent="0.25">
      <c r="A22" s="10" t="s">
        <v>41</v>
      </c>
      <c r="B22" s="11" t="s">
        <v>39</v>
      </c>
      <c r="C22" s="12">
        <v>45510</v>
      </c>
      <c r="D22" s="13" t="s">
        <v>29</v>
      </c>
      <c r="E22" s="14">
        <v>179</v>
      </c>
      <c r="F22" s="14">
        <v>185</v>
      </c>
      <c r="G22" s="14">
        <v>181</v>
      </c>
      <c r="H22" s="14">
        <v>182</v>
      </c>
      <c r="I22" s="14"/>
      <c r="J22" s="14"/>
      <c r="K22" s="15">
        <v>4</v>
      </c>
      <c r="L22" s="15">
        <v>727</v>
      </c>
      <c r="M22" s="16">
        <v>181.75</v>
      </c>
      <c r="N22" s="17">
        <v>6</v>
      </c>
      <c r="O22" s="18">
        <v>187.75</v>
      </c>
    </row>
    <row r="23" spans="1:15" x14ac:dyDescent="0.25">
      <c r="A23" s="10" t="s">
        <v>41</v>
      </c>
      <c r="B23" s="11" t="s">
        <v>39</v>
      </c>
      <c r="C23" s="12">
        <v>45512</v>
      </c>
      <c r="D23" s="13" t="s">
        <v>29</v>
      </c>
      <c r="E23" s="14">
        <v>183</v>
      </c>
      <c r="F23" s="14">
        <v>178</v>
      </c>
      <c r="G23" s="14">
        <v>191</v>
      </c>
      <c r="H23" s="14"/>
      <c r="I23" s="14"/>
      <c r="J23" s="14"/>
      <c r="K23" s="15">
        <v>3</v>
      </c>
      <c r="L23" s="15">
        <v>552</v>
      </c>
      <c r="M23" s="16">
        <v>184</v>
      </c>
      <c r="N23" s="17">
        <v>6</v>
      </c>
      <c r="O23" s="18">
        <v>190</v>
      </c>
    </row>
    <row r="24" spans="1:15" x14ac:dyDescent="0.25">
      <c r="A24" s="10" t="s">
        <v>41</v>
      </c>
      <c r="B24" s="11" t="s">
        <v>39</v>
      </c>
      <c r="C24" s="12">
        <v>45514</v>
      </c>
      <c r="D24" s="13" t="s">
        <v>29</v>
      </c>
      <c r="E24" s="14">
        <v>178</v>
      </c>
      <c r="F24" s="14">
        <v>188</v>
      </c>
      <c r="G24" s="14">
        <v>186</v>
      </c>
      <c r="H24" s="14">
        <v>180</v>
      </c>
      <c r="I24" s="14"/>
      <c r="J24" s="14"/>
      <c r="K24" s="15">
        <v>4</v>
      </c>
      <c r="L24" s="15">
        <v>732</v>
      </c>
      <c r="M24" s="16">
        <v>183</v>
      </c>
      <c r="N24" s="17">
        <v>4</v>
      </c>
      <c r="O24" s="18">
        <v>187</v>
      </c>
    </row>
    <row r="25" spans="1:15" x14ac:dyDescent="0.25">
      <c r="A25" s="10" t="s">
        <v>41</v>
      </c>
      <c r="B25" s="11" t="s">
        <v>39</v>
      </c>
      <c r="C25" s="12">
        <v>45526</v>
      </c>
      <c r="D25" s="13" t="s">
        <v>29</v>
      </c>
      <c r="E25" s="14">
        <v>172</v>
      </c>
      <c r="F25" s="14">
        <v>166</v>
      </c>
      <c r="G25" s="14">
        <v>177</v>
      </c>
      <c r="H25" s="14"/>
      <c r="I25" s="14"/>
      <c r="J25" s="14"/>
      <c r="K25" s="15">
        <v>3</v>
      </c>
      <c r="L25" s="15">
        <v>515</v>
      </c>
      <c r="M25" s="16">
        <v>171.66666666666666</v>
      </c>
      <c r="N25" s="17">
        <v>2</v>
      </c>
      <c r="O25" s="18">
        <v>173.66666666666666</v>
      </c>
    </row>
    <row r="26" spans="1:15" x14ac:dyDescent="0.25">
      <c r="A26" s="10" t="s">
        <v>41</v>
      </c>
      <c r="B26" s="11" t="s">
        <v>39</v>
      </c>
      <c r="C26" s="12">
        <v>45528</v>
      </c>
      <c r="D26" s="13" t="s">
        <v>29</v>
      </c>
      <c r="E26" s="14">
        <v>180</v>
      </c>
      <c r="F26" s="14">
        <v>185.001</v>
      </c>
      <c r="G26" s="14">
        <v>177</v>
      </c>
      <c r="H26" s="14">
        <v>179</v>
      </c>
      <c r="I26" s="14"/>
      <c r="J26" s="14"/>
      <c r="K26" s="15">
        <v>4</v>
      </c>
      <c r="L26" s="15">
        <v>721.00099999999998</v>
      </c>
      <c r="M26" s="16">
        <v>180.25024999999999</v>
      </c>
      <c r="N26" s="17">
        <v>5</v>
      </c>
      <c r="O26" s="18">
        <v>185.25024999999999</v>
      </c>
    </row>
    <row r="27" spans="1:15" x14ac:dyDescent="0.25">
      <c r="A27" s="10" t="s">
        <v>41</v>
      </c>
      <c r="B27" s="11" t="s">
        <v>39</v>
      </c>
      <c r="C27" s="12">
        <v>45561</v>
      </c>
      <c r="D27" s="13" t="s">
        <v>29</v>
      </c>
      <c r="E27" s="14">
        <v>192</v>
      </c>
      <c r="F27" s="14">
        <v>180.001</v>
      </c>
      <c r="G27" s="14">
        <v>186</v>
      </c>
      <c r="H27" s="14"/>
      <c r="I27" s="14"/>
      <c r="J27" s="14"/>
      <c r="K27" s="15">
        <v>3</v>
      </c>
      <c r="L27" s="15">
        <v>558.00099999999998</v>
      </c>
      <c r="M27" s="16">
        <v>186.00033333333332</v>
      </c>
      <c r="N27" s="17">
        <v>11</v>
      </c>
      <c r="O27" s="18">
        <v>197.00033333333332</v>
      </c>
    </row>
    <row r="28" spans="1:15" x14ac:dyDescent="0.25">
      <c r="A28" s="10" t="s">
        <v>41</v>
      </c>
      <c r="B28" s="11" t="s">
        <v>39</v>
      </c>
      <c r="C28" s="12">
        <v>45563</v>
      </c>
      <c r="D28" s="13" t="s">
        <v>29</v>
      </c>
      <c r="E28" s="14">
        <v>185</v>
      </c>
      <c r="F28" s="14">
        <v>188</v>
      </c>
      <c r="G28" s="14">
        <v>190</v>
      </c>
      <c r="H28" s="14">
        <v>189</v>
      </c>
      <c r="I28" s="14"/>
      <c r="J28" s="14"/>
      <c r="K28" s="15">
        <v>4</v>
      </c>
      <c r="L28" s="15">
        <v>752</v>
      </c>
      <c r="M28" s="16">
        <v>188</v>
      </c>
      <c r="N28" s="17">
        <v>4</v>
      </c>
      <c r="O28" s="18">
        <v>192</v>
      </c>
    </row>
    <row r="29" spans="1:15" x14ac:dyDescent="0.25">
      <c r="A29" s="10" t="s">
        <v>41</v>
      </c>
      <c r="B29" s="11" t="s">
        <v>39</v>
      </c>
      <c r="C29" s="12">
        <v>45566</v>
      </c>
      <c r="D29" s="13" t="s">
        <v>29</v>
      </c>
      <c r="E29" s="14">
        <v>182</v>
      </c>
      <c r="F29" s="14">
        <v>180</v>
      </c>
      <c r="G29" s="14">
        <v>185</v>
      </c>
      <c r="H29" s="14">
        <v>186</v>
      </c>
      <c r="I29" s="14"/>
      <c r="J29" s="14"/>
      <c r="K29" s="15">
        <v>4</v>
      </c>
      <c r="L29" s="15">
        <v>733</v>
      </c>
      <c r="M29" s="16">
        <v>183.25</v>
      </c>
      <c r="N29" s="17">
        <v>3</v>
      </c>
      <c r="O29" s="18">
        <v>186.25</v>
      </c>
    </row>
    <row r="30" spans="1:15" x14ac:dyDescent="0.25">
      <c r="A30" s="10" t="s">
        <v>41</v>
      </c>
      <c r="B30" s="11" t="s">
        <v>39</v>
      </c>
      <c r="C30" s="12">
        <v>45575</v>
      </c>
      <c r="D30" s="13" t="s">
        <v>29</v>
      </c>
      <c r="E30" s="14">
        <v>183</v>
      </c>
      <c r="F30" s="14">
        <v>177</v>
      </c>
      <c r="G30" s="14">
        <v>180</v>
      </c>
      <c r="H30" s="14"/>
      <c r="I30" s="14"/>
      <c r="J30" s="14"/>
      <c r="K30" s="15">
        <v>3</v>
      </c>
      <c r="L30" s="15">
        <v>540</v>
      </c>
      <c r="M30" s="16">
        <v>180</v>
      </c>
      <c r="N30" s="17">
        <v>9</v>
      </c>
      <c r="O30" s="18">
        <v>189</v>
      </c>
    </row>
    <row r="31" spans="1:15" x14ac:dyDescent="0.25">
      <c r="A31" s="10" t="s">
        <v>41</v>
      </c>
      <c r="B31" s="11" t="s">
        <v>39</v>
      </c>
      <c r="C31" s="12">
        <v>45577</v>
      </c>
      <c r="D31" s="13" t="s">
        <v>29</v>
      </c>
      <c r="E31" s="14">
        <v>171</v>
      </c>
      <c r="F31" s="14">
        <v>173</v>
      </c>
      <c r="G31" s="14">
        <v>183</v>
      </c>
      <c r="H31" s="14">
        <v>179</v>
      </c>
      <c r="I31" s="14"/>
      <c r="J31" s="14"/>
      <c r="K31" s="15">
        <v>4</v>
      </c>
      <c r="L31" s="15">
        <v>706</v>
      </c>
      <c r="M31" s="16">
        <v>176.5</v>
      </c>
      <c r="N31" s="17">
        <v>2</v>
      </c>
      <c r="O31" s="18">
        <v>178.5</v>
      </c>
    </row>
    <row r="32" spans="1:15" x14ac:dyDescent="0.25">
      <c r="A32" s="10" t="s">
        <v>41</v>
      </c>
      <c r="B32" s="11" t="s">
        <v>39</v>
      </c>
      <c r="C32" s="12">
        <v>45585</v>
      </c>
      <c r="D32" s="13" t="s">
        <v>29</v>
      </c>
      <c r="E32" s="14">
        <v>182</v>
      </c>
      <c r="F32" s="14">
        <v>187</v>
      </c>
      <c r="G32" s="14">
        <v>179</v>
      </c>
      <c r="H32" s="14">
        <v>188</v>
      </c>
      <c r="I32" s="14">
        <v>186</v>
      </c>
      <c r="J32" s="14">
        <v>181</v>
      </c>
      <c r="K32" s="15">
        <v>6</v>
      </c>
      <c r="L32" s="15">
        <v>1103</v>
      </c>
      <c r="M32" s="16">
        <v>183.83333333333334</v>
      </c>
      <c r="N32" s="17">
        <v>12</v>
      </c>
      <c r="O32" s="18">
        <v>195.83333333333334</v>
      </c>
    </row>
    <row r="33" spans="1:15" x14ac:dyDescent="0.25">
      <c r="A33" s="10" t="s">
        <v>41</v>
      </c>
      <c r="B33" s="11" t="s">
        <v>39</v>
      </c>
      <c r="C33" s="12">
        <v>45591</v>
      </c>
      <c r="D33" s="13" t="s">
        <v>29</v>
      </c>
      <c r="E33" s="14">
        <v>182</v>
      </c>
      <c r="F33" s="14">
        <v>184</v>
      </c>
      <c r="G33" s="14">
        <v>180</v>
      </c>
      <c r="H33" s="14">
        <v>191</v>
      </c>
      <c r="I33" s="14"/>
      <c r="J33" s="14"/>
      <c r="K33" s="15">
        <v>4</v>
      </c>
      <c r="L33" s="15">
        <v>737</v>
      </c>
      <c r="M33" s="16">
        <v>184.25</v>
      </c>
      <c r="N33" s="17">
        <v>7</v>
      </c>
      <c r="O33" s="18">
        <v>191.25</v>
      </c>
    </row>
    <row r="34" spans="1:15" x14ac:dyDescent="0.25">
      <c r="A34" s="50" t="s">
        <v>41</v>
      </c>
      <c r="B34" s="51" t="s">
        <v>39</v>
      </c>
      <c r="C34" s="52">
        <v>45605</v>
      </c>
      <c r="D34" s="53" t="s">
        <v>29</v>
      </c>
      <c r="E34" s="54">
        <v>186</v>
      </c>
      <c r="F34" s="54">
        <v>183</v>
      </c>
      <c r="G34" s="54">
        <v>181</v>
      </c>
      <c r="H34" s="54">
        <v>182</v>
      </c>
      <c r="I34" s="54">
        <v>181</v>
      </c>
      <c r="J34" s="54">
        <v>188</v>
      </c>
      <c r="K34" s="55">
        <v>6</v>
      </c>
      <c r="L34" s="55">
        <v>1101</v>
      </c>
      <c r="M34" s="56">
        <v>183.5</v>
      </c>
      <c r="N34" s="57">
        <v>20</v>
      </c>
      <c r="O34" s="58">
        <v>203.5</v>
      </c>
    </row>
    <row r="36" spans="1:15" x14ac:dyDescent="0.25">
      <c r="K36" s="8">
        <f>SUM(K2:K35)</f>
        <v>126</v>
      </c>
      <c r="L36" s="8">
        <f>SUM(L2:L35)</f>
        <v>22671.006000000001</v>
      </c>
      <c r="M36" s="7">
        <f>SUM(L36/K36)</f>
        <v>179.92861904761907</v>
      </c>
      <c r="N36" s="8">
        <f>SUM(N2:N35)</f>
        <v>215</v>
      </c>
      <c r="O36" s="9">
        <f>SUM(M36+N36)</f>
        <v>394.92861904761907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5_1"/>
    <protectedRange algorithmName="SHA-512" hashValue="ON39YdpmFHfN9f47KpiRvqrKx0V9+erV1CNkpWzYhW/Qyc6aT8rEyCrvauWSYGZK2ia3o7vd3akF07acHAFpOA==" saltValue="yVW9XmDwTqEnmpSGai0KYg==" spinCount="100000" sqref="D2" name="Range1_1_3_2"/>
  </protectedRanges>
  <hyperlinks>
    <hyperlink ref="Q1" location="'Texas 2024'!A1" display="Back to Ranking" xr:uid="{9AFF1CA7-E571-40E9-BD13-54C8DDD2212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B0ABBE1-2B24-404A-9BEB-1DD431088AE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981E-F9B4-4226-B22B-3CB0E38E3ACD}">
  <dimension ref="A1:Q1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20.85546875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25</v>
      </c>
      <c r="B2" s="11" t="s">
        <v>69</v>
      </c>
      <c r="C2" s="12">
        <v>45361</v>
      </c>
      <c r="D2" s="13" t="s">
        <v>72</v>
      </c>
      <c r="E2" s="14">
        <v>193.00200000000001</v>
      </c>
      <c r="F2" s="14">
        <v>192</v>
      </c>
      <c r="G2" s="14">
        <v>188</v>
      </c>
      <c r="H2" s="14">
        <v>194</v>
      </c>
      <c r="I2" s="14"/>
      <c r="J2" s="14"/>
      <c r="K2" s="15">
        <v>4</v>
      </c>
      <c r="L2" s="15">
        <v>767.00199999999995</v>
      </c>
      <c r="M2" s="16">
        <v>191.75049999999999</v>
      </c>
      <c r="N2" s="17">
        <v>2</v>
      </c>
      <c r="O2" s="18">
        <v>193.75049999999999</v>
      </c>
    </row>
    <row r="3" spans="1:17" x14ac:dyDescent="0.25">
      <c r="A3" s="10" t="s">
        <v>44</v>
      </c>
      <c r="B3" s="11" t="s">
        <v>69</v>
      </c>
      <c r="C3" s="12">
        <v>45375</v>
      </c>
      <c r="D3" s="13" t="s">
        <v>72</v>
      </c>
      <c r="E3" s="14">
        <v>190</v>
      </c>
      <c r="F3" s="14">
        <v>191</v>
      </c>
      <c r="G3" s="14">
        <v>188</v>
      </c>
      <c r="H3" s="14">
        <v>197</v>
      </c>
      <c r="I3" s="14"/>
      <c r="J3" s="14"/>
      <c r="K3" s="15">
        <v>4</v>
      </c>
      <c r="L3" s="15">
        <v>766</v>
      </c>
      <c r="M3" s="16">
        <v>191.5</v>
      </c>
      <c r="N3" s="17">
        <v>4</v>
      </c>
      <c r="O3" s="18">
        <v>195.5</v>
      </c>
    </row>
    <row r="4" spans="1:17" x14ac:dyDescent="0.25">
      <c r="A4" s="10" t="s">
        <v>44</v>
      </c>
      <c r="B4" s="11" t="s">
        <v>69</v>
      </c>
      <c r="C4" s="12">
        <v>45438</v>
      </c>
      <c r="D4" s="13" t="s">
        <v>72</v>
      </c>
      <c r="E4" s="14">
        <v>196</v>
      </c>
      <c r="F4" s="14">
        <v>199</v>
      </c>
      <c r="G4" s="14">
        <v>195</v>
      </c>
      <c r="H4" s="14">
        <v>196</v>
      </c>
      <c r="I4" s="14"/>
      <c r="J4" s="14"/>
      <c r="K4" s="15">
        <v>4</v>
      </c>
      <c r="L4" s="15">
        <v>786</v>
      </c>
      <c r="M4" s="16">
        <v>196.5</v>
      </c>
      <c r="N4" s="17">
        <v>7</v>
      </c>
      <c r="O4" s="18">
        <v>203.5</v>
      </c>
    </row>
    <row r="5" spans="1:17" x14ac:dyDescent="0.25">
      <c r="A5" s="10" t="s">
        <v>44</v>
      </c>
      <c r="B5" s="11" t="s">
        <v>69</v>
      </c>
      <c r="C5" s="12">
        <v>45452</v>
      </c>
      <c r="D5" s="13" t="s">
        <v>72</v>
      </c>
      <c r="E5" s="14">
        <v>197</v>
      </c>
      <c r="F5" s="14">
        <v>189</v>
      </c>
      <c r="G5" s="14">
        <v>190</v>
      </c>
      <c r="H5" s="14">
        <v>186</v>
      </c>
      <c r="I5" s="14"/>
      <c r="J5" s="14"/>
      <c r="K5" s="15">
        <v>4</v>
      </c>
      <c r="L5" s="15">
        <v>762</v>
      </c>
      <c r="M5" s="16">
        <v>190.5</v>
      </c>
      <c r="N5" s="17">
        <v>4</v>
      </c>
      <c r="O5" s="18">
        <v>194.5</v>
      </c>
    </row>
    <row r="6" spans="1:17" x14ac:dyDescent="0.25">
      <c r="A6" s="10" t="s">
        <v>44</v>
      </c>
      <c r="B6" s="11" t="s">
        <v>69</v>
      </c>
      <c r="C6" s="12">
        <v>45466</v>
      </c>
      <c r="D6" s="13" t="s">
        <v>72</v>
      </c>
      <c r="E6" s="14">
        <v>190</v>
      </c>
      <c r="F6" s="14">
        <v>199</v>
      </c>
      <c r="G6" s="14">
        <v>197</v>
      </c>
      <c r="H6" s="14">
        <v>195</v>
      </c>
      <c r="I6" s="14"/>
      <c r="J6" s="14"/>
      <c r="K6" s="15">
        <v>4</v>
      </c>
      <c r="L6" s="15">
        <v>781</v>
      </c>
      <c r="M6" s="16">
        <v>195.25</v>
      </c>
      <c r="N6" s="17">
        <v>4</v>
      </c>
      <c r="O6" s="18">
        <v>199.25</v>
      </c>
    </row>
    <row r="7" spans="1:17" x14ac:dyDescent="0.25">
      <c r="A7" s="10" t="s">
        <v>44</v>
      </c>
      <c r="B7" s="11" t="s">
        <v>69</v>
      </c>
      <c r="C7" s="12">
        <v>45487</v>
      </c>
      <c r="D7" s="13" t="s">
        <v>72</v>
      </c>
      <c r="E7" s="14">
        <v>197</v>
      </c>
      <c r="F7" s="14">
        <v>199.001</v>
      </c>
      <c r="G7" s="14">
        <v>197</v>
      </c>
      <c r="H7" s="14">
        <v>196</v>
      </c>
      <c r="I7" s="14"/>
      <c r="J7" s="14"/>
      <c r="K7" s="15">
        <v>4</v>
      </c>
      <c r="L7" s="15">
        <v>789.00099999999998</v>
      </c>
      <c r="M7" s="16">
        <v>197.25024999999999</v>
      </c>
      <c r="N7" s="17">
        <v>9</v>
      </c>
      <c r="O7" s="18">
        <v>206.25024999999999</v>
      </c>
    </row>
    <row r="8" spans="1:17" x14ac:dyDescent="0.25">
      <c r="A8" s="10" t="s">
        <v>44</v>
      </c>
      <c r="B8" s="11" t="s">
        <v>69</v>
      </c>
      <c r="C8" s="12">
        <v>45515</v>
      </c>
      <c r="D8" s="13" t="s">
        <v>72</v>
      </c>
      <c r="E8" s="14">
        <v>192</v>
      </c>
      <c r="F8" s="14">
        <v>198</v>
      </c>
      <c r="G8" s="14">
        <v>194</v>
      </c>
      <c r="H8" s="14">
        <v>193</v>
      </c>
      <c r="I8" s="14"/>
      <c r="J8" s="14"/>
      <c r="K8" s="15">
        <v>4</v>
      </c>
      <c r="L8" s="15">
        <v>777</v>
      </c>
      <c r="M8" s="16">
        <v>194.25</v>
      </c>
      <c r="N8" s="17">
        <v>2</v>
      </c>
      <c r="O8" s="18">
        <v>196.25</v>
      </c>
    </row>
    <row r="9" spans="1:17" x14ac:dyDescent="0.25">
      <c r="A9" s="10" t="s">
        <v>44</v>
      </c>
      <c r="B9" s="11" t="s">
        <v>69</v>
      </c>
      <c r="C9" s="12">
        <v>45529</v>
      </c>
      <c r="D9" s="13" t="s">
        <v>72</v>
      </c>
      <c r="E9" s="14">
        <v>191.001</v>
      </c>
      <c r="F9" s="14">
        <v>198</v>
      </c>
      <c r="G9" s="14">
        <v>194</v>
      </c>
      <c r="H9" s="14">
        <v>198</v>
      </c>
      <c r="I9" s="14"/>
      <c r="J9" s="14"/>
      <c r="K9" s="15">
        <v>4</v>
      </c>
      <c r="L9" s="15">
        <v>781.00099999999998</v>
      </c>
      <c r="M9" s="16">
        <v>195.25024999999999</v>
      </c>
      <c r="N9" s="17">
        <v>11</v>
      </c>
      <c r="O9" s="18">
        <v>206.25024999999999</v>
      </c>
    </row>
    <row r="10" spans="1:17" x14ac:dyDescent="0.25">
      <c r="A10" s="10" t="s">
        <v>44</v>
      </c>
      <c r="B10" s="11" t="s">
        <v>69</v>
      </c>
      <c r="C10" s="12">
        <v>45550</v>
      </c>
      <c r="D10" s="13" t="s">
        <v>72</v>
      </c>
      <c r="E10" s="14">
        <v>195</v>
      </c>
      <c r="F10" s="14">
        <v>196</v>
      </c>
      <c r="G10" s="14">
        <v>194</v>
      </c>
      <c r="H10" s="14">
        <v>195</v>
      </c>
      <c r="I10" s="14"/>
      <c r="J10" s="14"/>
      <c r="K10" s="15">
        <v>4</v>
      </c>
      <c r="L10" s="15">
        <v>780</v>
      </c>
      <c r="M10" s="16">
        <v>195</v>
      </c>
      <c r="N10" s="17">
        <v>2</v>
      </c>
      <c r="O10" s="18">
        <v>197</v>
      </c>
    </row>
    <row r="11" spans="1:17" x14ac:dyDescent="0.25">
      <c r="A11" s="10" t="s">
        <v>44</v>
      </c>
      <c r="B11" s="11" t="s">
        <v>69</v>
      </c>
      <c r="C11" s="12">
        <v>45564</v>
      </c>
      <c r="D11" s="13" t="s">
        <v>72</v>
      </c>
      <c r="E11" s="14">
        <v>194.001</v>
      </c>
      <c r="F11" s="14">
        <v>197</v>
      </c>
      <c r="G11" s="14">
        <v>194</v>
      </c>
      <c r="H11" s="14">
        <v>194</v>
      </c>
      <c r="I11" s="14"/>
      <c r="J11" s="14"/>
      <c r="K11" s="15">
        <v>4</v>
      </c>
      <c r="L11" s="15">
        <v>779.00099999999998</v>
      </c>
      <c r="M11" s="16">
        <v>194.75024999999999</v>
      </c>
      <c r="N11" s="17">
        <v>5</v>
      </c>
      <c r="O11" s="18">
        <v>199.75024999999999</v>
      </c>
    </row>
    <row r="12" spans="1:17" x14ac:dyDescent="0.25">
      <c r="A12" s="10" t="s">
        <v>44</v>
      </c>
      <c r="B12" s="11" t="s">
        <v>69</v>
      </c>
      <c r="C12" s="12">
        <v>45578</v>
      </c>
      <c r="D12" s="13" t="s">
        <v>72</v>
      </c>
      <c r="E12" s="14">
        <v>198</v>
      </c>
      <c r="F12" s="14">
        <v>197</v>
      </c>
      <c r="G12" s="14">
        <v>195</v>
      </c>
      <c r="H12" s="14">
        <v>190</v>
      </c>
      <c r="I12" s="14">
        <v>194</v>
      </c>
      <c r="J12" s="14">
        <v>196</v>
      </c>
      <c r="K12" s="15">
        <v>6</v>
      </c>
      <c r="L12" s="15">
        <v>1170</v>
      </c>
      <c r="M12" s="16">
        <v>195</v>
      </c>
      <c r="N12" s="17">
        <v>18</v>
      </c>
      <c r="O12" s="18">
        <v>213</v>
      </c>
    </row>
    <row r="13" spans="1:17" x14ac:dyDescent="0.25">
      <c r="A13" s="10" t="s">
        <v>44</v>
      </c>
      <c r="B13" s="11" t="s">
        <v>69</v>
      </c>
      <c r="C13" s="12">
        <v>45585</v>
      </c>
      <c r="D13" s="13" t="s">
        <v>29</v>
      </c>
      <c r="E13" s="14">
        <v>194</v>
      </c>
      <c r="F13" s="14">
        <v>195</v>
      </c>
      <c r="G13" s="14">
        <v>194</v>
      </c>
      <c r="H13" s="14">
        <v>198</v>
      </c>
      <c r="I13" s="14">
        <v>191</v>
      </c>
      <c r="J13" s="14">
        <v>192.001</v>
      </c>
      <c r="K13" s="15">
        <v>6</v>
      </c>
      <c r="L13" s="15">
        <v>1164.001</v>
      </c>
      <c r="M13" s="16">
        <v>194.00016666666667</v>
      </c>
      <c r="N13" s="17">
        <v>30</v>
      </c>
      <c r="O13" s="18">
        <v>224.00016666666667</v>
      </c>
    </row>
    <row r="14" spans="1:17" x14ac:dyDescent="0.25">
      <c r="A14" s="10" t="s">
        <v>44</v>
      </c>
      <c r="B14" s="11" t="s">
        <v>69</v>
      </c>
      <c r="C14" s="12">
        <v>45592</v>
      </c>
      <c r="D14" s="13" t="s">
        <v>72</v>
      </c>
      <c r="E14" s="14">
        <v>197</v>
      </c>
      <c r="F14" s="14">
        <v>196</v>
      </c>
      <c r="G14" s="14">
        <v>198</v>
      </c>
      <c r="H14" s="14">
        <v>198</v>
      </c>
      <c r="I14" s="14"/>
      <c r="J14" s="14"/>
      <c r="K14" s="15">
        <v>4</v>
      </c>
      <c r="L14" s="15">
        <v>789</v>
      </c>
      <c r="M14" s="16">
        <v>197.25</v>
      </c>
      <c r="N14" s="17">
        <v>9</v>
      </c>
      <c r="O14" s="18">
        <v>206.25</v>
      </c>
    </row>
    <row r="16" spans="1:17" x14ac:dyDescent="0.25">
      <c r="K16" s="8">
        <f>SUM(K2:K15)</f>
        <v>56</v>
      </c>
      <c r="L16" s="8">
        <f>SUM(L2:L15)</f>
        <v>10891.006000000001</v>
      </c>
      <c r="M16" s="7">
        <f>SUM(L16/K16)</f>
        <v>194.48225000000002</v>
      </c>
      <c r="N16" s="8">
        <f>SUM(N2:N15)</f>
        <v>107</v>
      </c>
      <c r="O16" s="9">
        <f>SUM(M16+N16)</f>
        <v>301.48225000000002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4"/>
    <protectedRange algorithmName="SHA-512" hashValue="ON39YdpmFHfN9f47KpiRvqrKx0V9+erV1CNkpWzYhW/Qyc6aT8rEyCrvauWSYGZK2ia3o7vd3akF07acHAFpOA==" saltValue="yVW9XmDwTqEnmpSGai0KYg==" spinCount="100000" sqref="B3:C3" name="Range1_6"/>
    <protectedRange algorithmName="SHA-512" hashValue="ON39YdpmFHfN9f47KpiRvqrKx0V9+erV1CNkpWzYhW/Qyc6aT8rEyCrvauWSYGZK2ia3o7vd3akF07acHAFpOA==" saltValue="yVW9XmDwTqEnmpSGai0KYg==" spinCount="100000" sqref="D3" name="Range1_1_4"/>
    <protectedRange algorithmName="SHA-512" hashValue="ON39YdpmFHfN9f47KpiRvqrKx0V9+erV1CNkpWzYhW/Qyc6aT8rEyCrvauWSYGZK2ia3o7vd3akF07acHAFpOA==" saltValue="yVW9XmDwTqEnmpSGai0KYg==" spinCount="100000" sqref="E3:J3" name="Range1_3_1"/>
  </protectedRanges>
  <hyperlinks>
    <hyperlink ref="Q1" location="'Texas 2024'!A1" display="Back to Ranking" xr:uid="{027F6772-B003-46A4-BE8D-F583B208736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73FF50-FEFB-405C-A1F9-7E3D704ECBA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4A3B-617C-44BC-9FCA-EDB91CD24553}">
  <dimension ref="A1:Q13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41</v>
      </c>
      <c r="B2" s="11" t="s">
        <v>78</v>
      </c>
      <c r="C2" s="12">
        <v>45361</v>
      </c>
      <c r="D2" s="13" t="s">
        <v>72</v>
      </c>
      <c r="E2" s="14">
        <v>181</v>
      </c>
      <c r="F2" s="14">
        <v>187</v>
      </c>
      <c r="G2" s="14">
        <v>183</v>
      </c>
      <c r="H2" s="14">
        <v>187</v>
      </c>
      <c r="I2" s="14"/>
      <c r="J2" s="14"/>
      <c r="K2" s="15">
        <v>4</v>
      </c>
      <c r="L2" s="15">
        <v>738</v>
      </c>
      <c r="M2" s="16">
        <v>184.5</v>
      </c>
      <c r="N2" s="17">
        <v>13</v>
      </c>
      <c r="O2" s="18">
        <v>197.5</v>
      </c>
    </row>
    <row r="3" spans="1:17" x14ac:dyDescent="0.25">
      <c r="A3" s="10" t="s">
        <v>41</v>
      </c>
      <c r="B3" s="11" t="s">
        <v>78</v>
      </c>
      <c r="C3" s="12">
        <v>45375</v>
      </c>
      <c r="D3" s="13" t="s">
        <v>72</v>
      </c>
      <c r="E3" s="14">
        <v>178</v>
      </c>
      <c r="F3" s="14">
        <v>169</v>
      </c>
      <c r="G3" s="14">
        <v>170</v>
      </c>
      <c r="H3" s="14">
        <v>167</v>
      </c>
      <c r="I3" s="14"/>
      <c r="J3" s="14"/>
      <c r="K3" s="15">
        <v>4</v>
      </c>
      <c r="L3" s="15">
        <v>684</v>
      </c>
      <c r="M3" s="16">
        <v>171</v>
      </c>
      <c r="N3" s="17">
        <v>2</v>
      </c>
      <c r="O3" s="18">
        <v>173</v>
      </c>
    </row>
    <row r="4" spans="1:17" x14ac:dyDescent="0.25">
      <c r="A4" s="10" t="s">
        <v>41</v>
      </c>
      <c r="B4" s="11" t="s">
        <v>78</v>
      </c>
      <c r="C4" s="12">
        <v>45410</v>
      </c>
      <c r="D4" s="13" t="s">
        <v>72</v>
      </c>
      <c r="E4" s="14">
        <v>187</v>
      </c>
      <c r="F4" s="14">
        <v>183</v>
      </c>
      <c r="G4" s="14">
        <v>179</v>
      </c>
      <c r="H4" s="14">
        <v>182</v>
      </c>
      <c r="I4" s="14">
        <v>185</v>
      </c>
      <c r="J4" s="14">
        <v>181</v>
      </c>
      <c r="K4" s="15">
        <v>6</v>
      </c>
      <c r="L4" s="15">
        <v>1097</v>
      </c>
      <c r="M4" s="16">
        <v>182.83333333333334</v>
      </c>
      <c r="N4" s="17">
        <v>26</v>
      </c>
      <c r="O4" s="18">
        <v>208.83333333333334</v>
      </c>
    </row>
    <row r="5" spans="1:17" x14ac:dyDescent="0.25">
      <c r="A5" s="10" t="s">
        <v>41</v>
      </c>
      <c r="B5" s="11" t="s">
        <v>78</v>
      </c>
      <c r="C5" s="12">
        <v>45438</v>
      </c>
      <c r="D5" s="13" t="s">
        <v>72</v>
      </c>
      <c r="E5" s="14">
        <v>186</v>
      </c>
      <c r="F5" s="14">
        <v>181.001</v>
      </c>
      <c r="G5" s="14">
        <v>179</v>
      </c>
      <c r="H5" s="14">
        <v>176</v>
      </c>
      <c r="I5" s="14"/>
      <c r="J5" s="14"/>
      <c r="K5" s="15">
        <v>4</v>
      </c>
      <c r="L5" s="15">
        <v>722.00099999999998</v>
      </c>
      <c r="M5" s="16">
        <v>180.50024999999999</v>
      </c>
      <c r="N5" s="17">
        <v>4</v>
      </c>
      <c r="O5" s="18">
        <v>184.50024999999999</v>
      </c>
    </row>
    <row r="6" spans="1:17" x14ac:dyDescent="0.25">
      <c r="A6" s="10" t="s">
        <v>41</v>
      </c>
      <c r="B6" s="11" t="s">
        <v>78</v>
      </c>
      <c r="C6" s="12">
        <v>45466</v>
      </c>
      <c r="D6" s="13" t="s">
        <v>72</v>
      </c>
      <c r="E6" s="14">
        <v>178</v>
      </c>
      <c r="F6" s="14">
        <v>184</v>
      </c>
      <c r="G6" s="14">
        <v>180</v>
      </c>
      <c r="H6" s="14">
        <v>178</v>
      </c>
      <c r="I6" s="14"/>
      <c r="J6" s="14"/>
      <c r="K6" s="15">
        <v>4</v>
      </c>
      <c r="L6" s="15">
        <v>720</v>
      </c>
      <c r="M6" s="16">
        <v>180</v>
      </c>
      <c r="N6" s="17">
        <v>7</v>
      </c>
      <c r="O6" s="18">
        <v>187</v>
      </c>
    </row>
    <row r="7" spans="1:17" x14ac:dyDescent="0.25">
      <c r="A7" s="10" t="s">
        <v>41</v>
      </c>
      <c r="B7" s="11" t="s">
        <v>78</v>
      </c>
      <c r="C7" s="12">
        <v>45487</v>
      </c>
      <c r="D7" s="13" t="s">
        <v>72</v>
      </c>
      <c r="E7" s="14">
        <v>180</v>
      </c>
      <c r="F7" s="14">
        <v>180</v>
      </c>
      <c r="G7" s="14">
        <v>182</v>
      </c>
      <c r="H7" s="14">
        <v>173</v>
      </c>
      <c r="I7" s="14"/>
      <c r="J7" s="14"/>
      <c r="K7" s="15">
        <v>4</v>
      </c>
      <c r="L7" s="15">
        <v>715</v>
      </c>
      <c r="M7" s="16">
        <v>178.75</v>
      </c>
      <c r="N7" s="17">
        <v>5</v>
      </c>
      <c r="O7" s="18">
        <v>183.75</v>
      </c>
    </row>
    <row r="8" spans="1:17" x14ac:dyDescent="0.25">
      <c r="A8" s="10" t="s">
        <v>41</v>
      </c>
      <c r="B8" s="11" t="s">
        <v>78</v>
      </c>
      <c r="C8" s="12">
        <v>45515</v>
      </c>
      <c r="D8" s="13" t="s">
        <v>72</v>
      </c>
      <c r="E8" s="14">
        <v>178</v>
      </c>
      <c r="F8" s="14">
        <v>172</v>
      </c>
      <c r="G8" s="14">
        <v>186</v>
      </c>
      <c r="H8" s="14">
        <v>185</v>
      </c>
      <c r="I8" s="14"/>
      <c r="J8" s="14"/>
      <c r="K8" s="15">
        <v>4</v>
      </c>
      <c r="L8" s="15">
        <v>721</v>
      </c>
      <c r="M8" s="16">
        <v>180.25</v>
      </c>
      <c r="N8" s="17">
        <v>11</v>
      </c>
      <c r="O8" s="18">
        <v>191.25</v>
      </c>
    </row>
    <row r="9" spans="1:17" x14ac:dyDescent="0.25">
      <c r="A9" s="10" t="s">
        <v>41</v>
      </c>
      <c r="B9" s="11" t="s">
        <v>78</v>
      </c>
      <c r="C9" s="12">
        <v>45529</v>
      </c>
      <c r="D9" s="13" t="s">
        <v>72</v>
      </c>
      <c r="E9" s="14">
        <v>179.001</v>
      </c>
      <c r="F9" s="14">
        <v>181.001</v>
      </c>
      <c r="G9" s="14">
        <v>180</v>
      </c>
      <c r="H9" s="14">
        <v>181</v>
      </c>
      <c r="I9" s="14"/>
      <c r="J9" s="14"/>
      <c r="K9" s="15">
        <v>4</v>
      </c>
      <c r="L9" s="15">
        <v>721.00199999999995</v>
      </c>
      <c r="M9" s="16">
        <v>180.25049999999999</v>
      </c>
      <c r="N9" s="17">
        <v>5</v>
      </c>
      <c r="O9" s="18">
        <v>185.25049999999999</v>
      </c>
    </row>
    <row r="10" spans="1:17" x14ac:dyDescent="0.25">
      <c r="A10" s="10" t="s">
        <v>41</v>
      </c>
      <c r="B10" s="11" t="s">
        <v>78</v>
      </c>
      <c r="C10" s="12">
        <v>45564</v>
      </c>
      <c r="D10" s="13" t="s">
        <v>72</v>
      </c>
      <c r="E10" s="14">
        <v>180</v>
      </c>
      <c r="F10" s="14">
        <v>180</v>
      </c>
      <c r="G10" s="14">
        <v>185</v>
      </c>
      <c r="H10" s="14">
        <v>184</v>
      </c>
      <c r="I10" s="14"/>
      <c r="J10" s="14"/>
      <c r="K10" s="15">
        <v>4</v>
      </c>
      <c r="L10" s="15">
        <v>729</v>
      </c>
      <c r="M10" s="16">
        <v>182.25</v>
      </c>
      <c r="N10" s="17">
        <v>9</v>
      </c>
      <c r="O10" s="18">
        <v>191.25</v>
      </c>
    </row>
    <row r="11" spans="1:17" x14ac:dyDescent="0.25">
      <c r="A11" s="10" t="s">
        <v>41</v>
      </c>
      <c r="B11" s="11" t="s">
        <v>78</v>
      </c>
      <c r="C11" s="12">
        <v>45578</v>
      </c>
      <c r="D11" s="13" t="s">
        <v>72</v>
      </c>
      <c r="E11" s="14">
        <v>176</v>
      </c>
      <c r="F11" s="14">
        <v>184</v>
      </c>
      <c r="G11" s="14">
        <v>182</v>
      </c>
      <c r="H11" s="14">
        <v>180</v>
      </c>
      <c r="I11" s="14">
        <v>179</v>
      </c>
      <c r="J11" s="14">
        <v>183</v>
      </c>
      <c r="K11" s="15">
        <v>6</v>
      </c>
      <c r="L11" s="15">
        <v>1084</v>
      </c>
      <c r="M11" s="16">
        <v>180.66666666666666</v>
      </c>
      <c r="N11" s="17">
        <v>6</v>
      </c>
      <c r="O11" s="18">
        <v>186.66666666666666</v>
      </c>
    </row>
    <row r="13" spans="1:17" x14ac:dyDescent="0.25">
      <c r="K13" s="8">
        <f>SUM(K2:K12)</f>
        <v>44</v>
      </c>
      <c r="L13" s="8">
        <f>SUM(L2:L12)</f>
        <v>7931.0030000000006</v>
      </c>
      <c r="M13" s="7">
        <f>SUM(L13/K13)</f>
        <v>180.25006818181819</v>
      </c>
      <c r="N13" s="8">
        <f>SUM(N2:N12)</f>
        <v>88</v>
      </c>
      <c r="O13" s="9">
        <f>SUM(M13+N13)</f>
        <v>268.25006818181816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9"/>
    <protectedRange algorithmName="SHA-512" hashValue="ON39YdpmFHfN9f47KpiRvqrKx0V9+erV1CNkpWzYhW/Qyc6aT8rEyCrvauWSYGZK2ia3o7vd3akF07acHAFpOA==" saltValue="yVW9XmDwTqEnmpSGai0KYg==" spinCount="100000" sqref="D3" name="Range1_1_7"/>
  </protectedRanges>
  <hyperlinks>
    <hyperlink ref="Q1" location="'Texas 2024'!A1" display="Back to Ranking" xr:uid="{73F514F0-DF3B-4FB2-9F91-9569E573F13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5C89B7-0C7D-4627-B396-D65B76AA1BB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4949D-C92A-4538-ADD5-041F4EA7325F}">
  <dimension ref="A1:Q1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101</v>
      </c>
      <c r="C2" s="12">
        <v>45452</v>
      </c>
      <c r="D2" s="13" t="s">
        <v>72</v>
      </c>
      <c r="E2" s="14">
        <v>188.001</v>
      </c>
      <c r="F2" s="14">
        <v>182</v>
      </c>
      <c r="G2" s="14">
        <v>181.00200000000001</v>
      </c>
      <c r="H2" s="14">
        <v>191</v>
      </c>
      <c r="I2" s="14"/>
      <c r="J2" s="14"/>
      <c r="K2" s="15">
        <v>4</v>
      </c>
      <c r="L2" s="15">
        <v>742.00299999999993</v>
      </c>
      <c r="M2" s="16">
        <v>185.50074999999998</v>
      </c>
      <c r="N2" s="17">
        <v>2</v>
      </c>
      <c r="O2" s="18">
        <v>187.50074999999998</v>
      </c>
    </row>
    <row r="3" spans="1:17" x14ac:dyDescent="0.25">
      <c r="A3" s="10" t="s">
        <v>22</v>
      </c>
      <c r="B3" s="11" t="s">
        <v>107</v>
      </c>
      <c r="C3" s="12">
        <v>45487</v>
      </c>
      <c r="D3" s="13" t="s">
        <v>72</v>
      </c>
      <c r="E3" s="14">
        <v>186</v>
      </c>
      <c r="F3" s="14">
        <v>190</v>
      </c>
      <c r="G3" s="14">
        <v>187</v>
      </c>
      <c r="H3" s="14">
        <v>185</v>
      </c>
      <c r="I3" s="14"/>
      <c r="J3" s="14"/>
      <c r="K3" s="15">
        <v>4</v>
      </c>
      <c r="L3" s="15">
        <v>748</v>
      </c>
      <c r="M3" s="16">
        <v>187</v>
      </c>
      <c r="N3" s="17">
        <v>2</v>
      </c>
      <c r="O3" s="18">
        <v>189</v>
      </c>
    </row>
    <row r="4" spans="1:17" x14ac:dyDescent="0.25">
      <c r="A4" s="10" t="s">
        <v>22</v>
      </c>
      <c r="B4" s="11" t="s">
        <v>101</v>
      </c>
      <c r="C4" s="12">
        <v>45529</v>
      </c>
      <c r="D4" s="13" t="s">
        <v>72</v>
      </c>
      <c r="E4" s="14">
        <v>180</v>
      </c>
      <c r="F4" s="14">
        <v>191</v>
      </c>
      <c r="G4" s="14">
        <v>181</v>
      </c>
      <c r="H4" s="14">
        <v>179</v>
      </c>
      <c r="I4" s="14"/>
      <c r="J4" s="14"/>
      <c r="K4" s="15">
        <v>4</v>
      </c>
      <c r="L4" s="15">
        <v>731</v>
      </c>
      <c r="M4" s="16">
        <v>182.75</v>
      </c>
      <c r="N4" s="17">
        <v>6</v>
      </c>
      <c r="O4" s="18">
        <v>188.75</v>
      </c>
    </row>
    <row r="5" spans="1:17" x14ac:dyDescent="0.25">
      <c r="A5" s="10" t="s">
        <v>22</v>
      </c>
      <c r="B5" s="11" t="s">
        <v>101</v>
      </c>
      <c r="C5" s="12">
        <v>45550</v>
      </c>
      <c r="D5" s="13" t="s">
        <v>72</v>
      </c>
      <c r="E5" s="14">
        <v>192</v>
      </c>
      <c r="F5" s="14">
        <v>189</v>
      </c>
      <c r="G5" s="14">
        <v>186</v>
      </c>
      <c r="H5" s="14">
        <v>189</v>
      </c>
      <c r="I5" s="14"/>
      <c r="J5" s="14"/>
      <c r="K5" s="15">
        <v>4</v>
      </c>
      <c r="L5" s="15">
        <v>756</v>
      </c>
      <c r="M5" s="16">
        <v>189</v>
      </c>
      <c r="N5" s="17">
        <v>6</v>
      </c>
      <c r="O5" s="18">
        <v>195</v>
      </c>
    </row>
    <row r="6" spans="1:17" x14ac:dyDescent="0.25">
      <c r="A6" s="10" t="s">
        <v>22</v>
      </c>
      <c r="B6" s="11" t="s">
        <v>107</v>
      </c>
      <c r="C6" s="12">
        <v>45592</v>
      </c>
      <c r="D6" s="13" t="s">
        <v>72</v>
      </c>
      <c r="E6" s="14">
        <v>191</v>
      </c>
      <c r="F6" s="14">
        <v>193</v>
      </c>
      <c r="G6" s="14">
        <v>193</v>
      </c>
      <c r="H6" s="14">
        <v>183</v>
      </c>
      <c r="I6" s="14"/>
      <c r="J6" s="14"/>
      <c r="K6" s="15">
        <v>4</v>
      </c>
      <c r="L6" s="15">
        <v>760</v>
      </c>
      <c r="M6" s="16">
        <v>190</v>
      </c>
      <c r="N6" s="17">
        <v>8</v>
      </c>
      <c r="O6" s="18">
        <v>198</v>
      </c>
    </row>
    <row r="8" spans="1:17" x14ac:dyDescent="0.25">
      <c r="K8" s="8">
        <f>SUM(K2:K7)</f>
        <v>20</v>
      </c>
      <c r="L8" s="8">
        <f>SUM(L2:L7)</f>
        <v>3737.0029999999997</v>
      </c>
      <c r="M8" s="7">
        <f>SUM(L8/K8)</f>
        <v>186.85014999999999</v>
      </c>
      <c r="N8" s="8">
        <f>SUM(N2:N7)</f>
        <v>24</v>
      </c>
      <c r="O8" s="9">
        <f>SUM(M8+N8)</f>
        <v>210.85014999999999</v>
      </c>
    </row>
    <row r="11" spans="1:17" ht="30" x14ac:dyDescent="0.25">
      <c r="A11" s="1" t="s">
        <v>1</v>
      </c>
      <c r="B11" s="2" t="s">
        <v>2</v>
      </c>
      <c r="C11" s="2" t="s">
        <v>3</v>
      </c>
      <c r="D11" s="3" t="s">
        <v>4</v>
      </c>
      <c r="E11" s="4" t="s">
        <v>5</v>
      </c>
      <c r="F11" s="4" t="s">
        <v>6</v>
      </c>
      <c r="G11" s="4" t="s">
        <v>7</v>
      </c>
      <c r="H11" s="4" t="s">
        <v>8</v>
      </c>
      <c r="I11" s="4" t="s">
        <v>9</v>
      </c>
      <c r="J11" s="4" t="s">
        <v>10</v>
      </c>
      <c r="K11" s="4" t="s">
        <v>11</v>
      </c>
      <c r="L11" s="3" t="s">
        <v>12</v>
      </c>
      <c r="M11" s="5" t="s">
        <v>13</v>
      </c>
      <c r="N11" s="2" t="s">
        <v>14</v>
      </c>
      <c r="O11" s="6" t="s">
        <v>15</v>
      </c>
    </row>
    <row r="12" spans="1:17" x14ac:dyDescent="0.25">
      <c r="A12" s="10" t="s">
        <v>41</v>
      </c>
      <c r="B12" s="11" t="s">
        <v>107</v>
      </c>
      <c r="C12" s="12">
        <v>45466</v>
      </c>
      <c r="D12" s="13" t="s">
        <v>72</v>
      </c>
      <c r="E12" s="14">
        <v>153</v>
      </c>
      <c r="F12" s="14">
        <v>149</v>
      </c>
      <c r="G12" s="14">
        <v>153</v>
      </c>
      <c r="H12" s="14">
        <v>168</v>
      </c>
      <c r="I12" s="14"/>
      <c r="J12" s="14"/>
      <c r="K12" s="15">
        <v>4</v>
      </c>
      <c r="L12" s="15">
        <v>623</v>
      </c>
      <c r="M12" s="16">
        <v>155.75</v>
      </c>
      <c r="N12" s="17">
        <v>2</v>
      </c>
      <c r="O12" s="18">
        <v>157.75</v>
      </c>
    </row>
    <row r="14" spans="1:17" x14ac:dyDescent="0.25">
      <c r="K14" s="8">
        <f>SUM(K12:K13)</f>
        <v>4</v>
      </c>
      <c r="L14" s="8">
        <f>SUM(L12:L13)</f>
        <v>623</v>
      </c>
      <c r="M14" s="7">
        <f>SUM(L14/K14)</f>
        <v>155.75</v>
      </c>
      <c r="N14" s="8">
        <f>SUM(N12:N13)</f>
        <v>2</v>
      </c>
      <c r="O14" s="9">
        <f>SUM(M14+N14)</f>
        <v>157.75</v>
      </c>
    </row>
  </sheetData>
  <protectedRanges>
    <protectedRange algorithmName="SHA-512" hashValue="ON39YdpmFHfN9f47KpiRvqrKx0V9+erV1CNkpWzYhW/Qyc6aT8rEyCrvauWSYGZK2ia3o7vd3akF07acHAFpOA==" saltValue="yVW9XmDwTqEnmpSGai0KYg==" spinCount="100000" sqref="B1 B11" name="Range1_2"/>
  </protectedRanges>
  <hyperlinks>
    <hyperlink ref="Q1" location="'Texas 2024'!A1" display="Back to Ranking" xr:uid="{FF23B510-549A-454E-9DFD-03F2527FEB4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25EC91-F107-4E29-A607-606BCC15D3BD}">
          <x14:formula1>
            <xm:f>'C:\Users\abra2\Desktop\ABRA Files and More\AUTO BENCH REST ASSOCIATION FILE\ABRA 2019\Georgia\[Georgia Results 01 19 20.xlsm]DATA SHEET'!#REF!</xm:f>
          </x14:formula1>
          <xm:sqref>B1 B11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81762-7DAC-4BE3-8F6B-8FACBF6C8188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86</v>
      </c>
      <c r="C2" s="12">
        <v>45375</v>
      </c>
      <c r="D2" s="13" t="s">
        <v>72</v>
      </c>
      <c r="E2" s="14">
        <v>185</v>
      </c>
      <c r="F2" s="14">
        <v>184</v>
      </c>
      <c r="G2" s="14">
        <v>180</v>
      </c>
      <c r="H2" s="14">
        <v>184</v>
      </c>
      <c r="I2" s="14"/>
      <c r="J2" s="14"/>
      <c r="K2" s="15">
        <v>4</v>
      </c>
      <c r="L2" s="15">
        <v>733</v>
      </c>
      <c r="M2" s="16">
        <v>183.25</v>
      </c>
      <c r="N2" s="17">
        <v>3</v>
      </c>
      <c r="O2" s="18">
        <v>186.25</v>
      </c>
    </row>
    <row r="3" spans="1:17" x14ac:dyDescent="0.25">
      <c r="A3" s="10" t="s">
        <v>22</v>
      </c>
      <c r="B3" s="11" t="s">
        <v>86</v>
      </c>
      <c r="C3" s="12">
        <v>45410</v>
      </c>
      <c r="D3" s="13" t="s">
        <v>72</v>
      </c>
      <c r="E3" s="14">
        <v>188</v>
      </c>
      <c r="F3" s="14">
        <v>190</v>
      </c>
      <c r="G3" s="14">
        <v>188</v>
      </c>
      <c r="H3" s="14">
        <v>174</v>
      </c>
      <c r="I3" s="14">
        <v>171</v>
      </c>
      <c r="J3" s="14">
        <v>179</v>
      </c>
      <c r="K3" s="15">
        <v>6</v>
      </c>
      <c r="L3" s="15">
        <v>1090</v>
      </c>
      <c r="M3" s="16">
        <v>181.66666666666666</v>
      </c>
      <c r="N3" s="17">
        <v>4</v>
      </c>
      <c r="O3" s="18">
        <v>185.66666666666666</v>
      </c>
    </row>
    <row r="5" spans="1:17" x14ac:dyDescent="0.25">
      <c r="K5" s="8">
        <f>SUM(K2:K4)</f>
        <v>10</v>
      </c>
      <c r="L5" s="8">
        <f>SUM(L2:L4)</f>
        <v>1823</v>
      </c>
      <c r="M5" s="7">
        <f>SUM(L5/K5)</f>
        <v>182.3</v>
      </c>
      <c r="N5" s="8">
        <f>SUM(N2:N4)</f>
        <v>7</v>
      </c>
      <c r="O5" s="9">
        <f>SUM(M5+N5)</f>
        <v>189.3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2_1_1"/>
    <protectedRange algorithmName="SHA-512" hashValue="ON39YdpmFHfN9f47KpiRvqrKx0V9+erV1CNkpWzYhW/Qyc6aT8rEyCrvauWSYGZK2ia3o7vd3akF07acHAFpOA==" saltValue="yVW9XmDwTqEnmpSGai0KYg==" spinCount="100000" sqref="B2:C2 E2:J2" name="Range1_7"/>
    <protectedRange algorithmName="SHA-512" hashValue="ON39YdpmFHfN9f47KpiRvqrKx0V9+erV1CNkpWzYhW/Qyc6aT8rEyCrvauWSYGZK2ia3o7vd3akF07acHAFpOA==" saltValue="yVW9XmDwTqEnmpSGai0KYg==" spinCount="100000" sqref="D2" name="Range1_1_5"/>
  </protectedRanges>
  <hyperlinks>
    <hyperlink ref="Q1" location="'Texas 2024'!A1" display="Back to Ranking" xr:uid="{6C6DA4B3-EB42-4921-8E12-9163A028BC3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C35D26-4257-44F4-BD9A-FA29002F391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184C9-932E-4188-B1F5-D586D9F2F644}">
  <dimension ref="A1:Q7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96</v>
      </c>
      <c r="C2" s="12">
        <v>45410</v>
      </c>
      <c r="D2" s="13" t="s">
        <v>72</v>
      </c>
      <c r="E2" s="14">
        <v>198.001</v>
      </c>
      <c r="F2" s="14">
        <v>196</v>
      </c>
      <c r="G2" s="14">
        <v>196</v>
      </c>
      <c r="H2" s="14">
        <v>198</v>
      </c>
      <c r="I2" s="14">
        <v>192</v>
      </c>
      <c r="J2" s="14">
        <v>198</v>
      </c>
      <c r="K2" s="15">
        <v>6</v>
      </c>
      <c r="L2" s="15">
        <v>1178.001</v>
      </c>
      <c r="M2" s="16">
        <v>196.33349999999999</v>
      </c>
      <c r="N2" s="17">
        <v>20</v>
      </c>
      <c r="O2" s="18">
        <v>216.33349999999999</v>
      </c>
    </row>
    <row r="3" spans="1:17" x14ac:dyDescent="0.25">
      <c r="A3" s="10" t="s">
        <v>22</v>
      </c>
      <c r="B3" s="11" t="s">
        <v>96</v>
      </c>
      <c r="C3" s="12">
        <v>45575</v>
      </c>
      <c r="D3" s="13" t="s">
        <v>29</v>
      </c>
      <c r="E3" s="14">
        <v>188</v>
      </c>
      <c r="F3" s="14">
        <v>192</v>
      </c>
      <c r="G3" s="14">
        <v>190</v>
      </c>
      <c r="H3" s="14"/>
      <c r="I3" s="14"/>
      <c r="J3" s="14"/>
      <c r="K3" s="15">
        <v>3</v>
      </c>
      <c r="L3" s="15">
        <v>570</v>
      </c>
      <c r="M3" s="16">
        <v>190</v>
      </c>
      <c r="N3" s="17">
        <v>11</v>
      </c>
      <c r="O3" s="18">
        <v>201</v>
      </c>
    </row>
    <row r="4" spans="1:17" x14ac:dyDescent="0.25">
      <c r="A4" s="10" t="s">
        <v>22</v>
      </c>
      <c r="B4" s="11" t="s">
        <v>96</v>
      </c>
      <c r="C4" s="12">
        <v>45577</v>
      </c>
      <c r="D4" s="13" t="s">
        <v>29</v>
      </c>
      <c r="E4" s="14">
        <v>188</v>
      </c>
      <c r="F4" s="14">
        <v>192</v>
      </c>
      <c r="G4" s="14">
        <v>191</v>
      </c>
      <c r="H4" s="14">
        <v>192</v>
      </c>
      <c r="I4" s="14"/>
      <c r="J4" s="14"/>
      <c r="K4" s="15">
        <v>4</v>
      </c>
      <c r="L4" s="15">
        <v>763</v>
      </c>
      <c r="M4" s="16">
        <v>190.75</v>
      </c>
      <c r="N4" s="17">
        <v>6</v>
      </c>
      <c r="O4" s="18">
        <v>196.75</v>
      </c>
    </row>
    <row r="5" spans="1:17" x14ac:dyDescent="0.25">
      <c r="A5" s="10" t="s">
        <v>22</v>
      </c>
      <c r="B5" s="11" t="s">
        <v>96</v>
      </c>
      <c r="C5" s="12">
        <v>45578</v>
      </c>
      <c r="D5" s="13" t="s">
        <v>72</v>
      </c>
      <c r="E5" s="14">
        <v>193</v>
      </c>
      <c r="F5" s="14">
        <v>197</v>
      </c>
      <c r="G5" s="14">
        <v>196</v>
      </c>
      <c r="H5" s="14">
        <v>197</v>
      </c>
      <c r="I5" s="14">
        <v>198</v>
      </c>
      <c r="J5" s="14">
        <v>199</v>
      </c>
      <c r="K5" s="15">
        <v>6</v>
      </c>
      <c r="L5" s="15">
        <v>1180</v>
      </c>
      <c r="M5" s="16">
        <v>196.66666666666666</v>
      </c>
      <c r="N5" s="17">
        <v>30</v>
      </c>
      <c r="O5" s="18">
        <v>226.66666666666666</v>
      </c>
    </row>
    <row r="7" spans="1:17" x14ac:dyDescent="0.25">
      <c r="K7" s="8">
        <f>SUM(K2:K6)</f>
        <v>19</v>
      </c>
      <c r="L7" s="8">
        <f>SUM(L2:L6)</f>
        <v>3691.0010000000002</v>
      </c>
      <c r="M7" s="7">
        <f>SUM(L7/K7)</f>
        <v>194.26321052631579</v>
      </c>
      <c r="N7" s="8">
        <f>SUM(N2:N6)</f>
        <v>67</v>
      </c>
      <c r="O7" s="9">
        <f>SUM(M7+N7)</f>
        <v>261.26321052631579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2_1_1"/>
  </protectedRanges>
  <hyperlinks>
    <hyperlink ref="Q1" location="'Texas 2024'!A1" display="Back to Ranking" xr:uid="{89F10F9A-2F2B-462F-9658-9DD5A3D4F26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62A4AB-6522-40C7-AC4E-546EA3930F6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4E1F5-343A-4B61-B8BC-EA1BB1F1BD61}">
  <dimension ref="A1:Q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91</v>
      </c>
      <c r="C2" s="12">
        <v>45378</v>
      </c>
      <c r="D2" s="13" t="s">
        <v>61</v>
      </c>
      <c r="E2" s="14">
        <v>178</v>
      </c>
      <c r="F2" s="14">
        <v>175</v>
      </c>
      <c r="G2" s="14">
        <v>180</v>
      </c>
      <c r="H2" s="14">
        <v>185</v>
      </c>
      <c r="I2" s="14"/>
      <c r="J2" s="14"/>
      <c r="K2" s="15">
        <v>4</v>
      </c>
      <c r="L2" s="15">
        <v>718</v>
      </c>
      <c r="M2" s="16">
        <v>179.5</v>
      </c>
      <c r="N2" s="17">
        <v>4</v>
      </c>
      <c r="O2" s="18">
        <v>183.5</v>
      </c>
    </row>
    <row r="3" spans="1:17" x14ac:dyDescent="0.25">
      <c r="A3" s="10" t="s">
        <v>22</v>
      </c>
      <c r="B3" s="11" t="s">
        <v>91</v>
      </c>
      <c r="C3" s="12">
        <v>45458</v>
      </c>
      <c r="D3" s="13" t="s">
        <v>61</v>
      </c>
      <c r="E3" s="14">
        <v>177</v>
      </c>
      <c r="F3" s="14">
        <v>186</v>
      </c>
      <c r="G3" s="14">
        <v>189</v>
      </c>
      <c r="H3" s="14">
        <v>181</v>
      </c>
      <c r="I3" s="14"/>
      <c r="J3" s="14"/>
      <c r="K3" s="15">
        <v>4</v>
      </c>
      <c r="L3" s="15">
        <v>733</v>
      </c>
      <c r="M3" s="16">
        <v>183.25</v>
      </c>
      <c r="N3" s="17">
        <v>6</v>
      </c>
      <c r="O3" s="18">
        <v>189.25</v>
      </c>
    </row>
    <row r="4" spans="1:17" x14ac:dyDescent="0.25">
      <c r="A4" s="10" t="s">
        <v>22</v>
      </c>
      <c r="B4" s="11" t="s">
        <v>91</v>
      </c>
      <c r="C4" s="12">
        <v>45504</v>
      </c>
      <c r="D4" s="13" t="s">
        <v>61</v>
      </c>
      <c r="E4" s="14">
        <v>187</v>
      </c>
      <c r="F4" s="14">
        <v>183</v>
      </c>
      <c r="G4" s="14">
        <v>187</v>
      </c>
      <c r="H4" s="14">
        <v>185</v>
      </c>
      <c r="I4" s="14"/>
      <c r="J4" s="14"/>
      <c r="K4" s="15">
        <v>4</v>
      </c>
      <c r="L4" s="15">
        <v>742</v>
      </c>
      <c r="M4" s="16">
        <v>185.5</v>
      </c>
      <c r="N4" s="17">
        <v>6</v>
      </c>
      <c r="O4" s="18">
        <v>191.5</v>
      </c>
    </row>
    <row r="5" spans="1:17" x14ac:dyDescent="0.25">
      <c r="A5" s="10" t="s">
        <v>22</v>
      </c>
      <c r="B5" s="11" t="s">
        <v>91</v>
      </c>
      <c r="C5" s="12">
        <v>45595</v>
      </c>
      <c r="D5" s="13" t="s">
        <v>61</v>
      </c>
      <c r="E5" s="14">
        <v>184</v>
      </c>
      <c r="F5" s="14">
        <v>191</v>
      </c>
      <c r="G5" s="14">
        <v>187</v>
      </c>
      <c r="H5" s="14">
        <v>184</v>
      </c>
      <c r="I5" s="14"/>
      <c r="J5" s="14"/>
      <c r="K5" s="15">
        <v>4</v>
      </c>
      <c r="L5" s="15">
        <v>746</v>
      </c>
      <c r="M5" s="16">
        <v>186.5</v>
      </c>
      <c r="N5" s="17">
        <v>4</v>
      </c>
      <c r="O5" s="18">
        <v>190.5</v>
      </c>
    </row>
    <row r="6" spans="1:17" x14ac:dyDescent="0.25">
      <c r="A6" s="10" t="s">
        <v>22</v>
      </c>
      <c r="B6" s="11" t="s">
        <v>91</v>
      </c>
      <c r="C6" s="12">
        <v>45602</v>
      </c>
      <c r="D6" s="13" t="s">
        <v>61</v>
      </c>
      <c r="E6" s="14">
        <v>185</v>
      </c>
      <c r="F6" s="14">
        <v>178</v>
      </c>
      <c r="G6" s="14">
        <v>185</v>
      </c>
      <c r="H6" s="14">
        <v>185</v>
      </c>
      <c r="I6" s="14"/>
      <c r="J6" s="14"/>
      <c r="K6" s="15">
        <v>4</v>
      </c>
      <c r="L6" s="15">
        <v>733</v>
      </c>
      <c r="M6" s="16">
        <v>183.25</v>
      </c>
      <c r="N6" s="17">
        <v>8</v>
      </c>
      <c r="O6" s="18">
        <v>191.25</v>
      </c>
    </row>
    <row r="8" spans="1:17" x14ac:dyDescent="0.25">
      <c r="K8" s="8">
        <f>SUM(K2:K7)</f>
        <v>20</v>
      </c>
      <c r="L8" s="8">
        <f>SUM(L2:L7)</f>
        <v>3672</v>
      </c>
      <c r="M8" s="7">
        <f>SUM(L8/K8)</f>
        <v>183.6</v>
      </c>
      <c r="N8" s="8">
        <f>SUM(N2:N7)</f>
        <v>28</v>
      </c>
      <c r="O8" s="9">
        <f>SUM(M8+N8)</f>
        <v>211.6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2_1_1"/>
    <protectedRange algorithmName="SHA-512" hashValue="ON39YdpmFHfN9f47KpiRvqrKx0V9+erV1CNkpWzYhW/Qyc6aT8rEyCrvauWSYGZK2ia3o7vd3akF07acHAFpOA==" saltValue="yVW9XmDwTqEnmpSGai0KYg==" spinCount="100000" sqref="B2:C2 E2:J2" name="Range1_10"/>
    <protectedRange algorithmName="SHA-512" hashValue="ON39YdpmFHfN9f47KpiRvqrKx0V9+erV1CNkpWzYhW/Qyc6aT8rEyCrvauWSYGZK2ia3o7vd3akF07acHAFpOA==" saltValue="yVW9XmDwTqEnmpSGai0KYg==" spinCount="100000" sqref="D2" name="Range1_1_8"/>
    <protectedRange algorithmName="SHA-512" hashValue="ON39YdpmFHfN9f47KpiRvqrKx0V9+erV1CNkpWzYhW/Qyc6aT8rEyCrvauWSYGZK2ia3o7vd3akF07acHAFpOA==" saltValue="yVW9XmDwTqEnmpSGai0KYg==" spinCount="100000" sqref="B3:C3 E3:J3" name="Range1_3"/>
    <protectedRange algorithmName="SHA-512" hashValue="ON39YdpmFHfN9f47KpiRvqrKx0V9+erV1CNkpWzYhW/Qyc6aT8rEyCrvauWSYGZK2ia3o7vd3akF07acHAFpOA==" saltValue="yVW9XmDwTqEnmpSGai0KYg==" spinCount="100000" sqref="D3" name="Range1_1_13"/>
  </protectedRanges>
  <hyperlinks>
    <hyperlink ref="Q1" location="'Texas 2024'!A1" display="Back to Ranking" xr:uid="{658CAE09-BE22-4933-8020-B55CCBDA85E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B9B61A-B3DA-481A-88CD-2938239AD67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76AF3-9522-4EEE-BD64-5D115D34B1E4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25</v>
      </c>
      <c r="B2" s="11" t="s">
        <v>83</v>
      </c>
      <c r="C2" s="12">
        <v>45375</v>
      </c>
      <c r="D2" s="13" t="s">
        <v>72</v>
      </c>
      <c r="E2" s="14">
        <v>193</v>
      </c>
      <c r="F2" s="14">
        <v>196.001</v>
      </c>
      <c r="G2" s="14">
        <v>193</v>
      </c>
      <c r="H2" s="14">
        <v>196</v>
      </c>
      <c r="I2" s="14"/>
      <c r="J2" s="14"/>
      <c r="K2" s="15">
        <v>4</v>
      </c>
      <c r="L2" s="15">
        <v>778.00099999999998</v>
      </c>
      <c r="M2" s="16">
        <v>194.50024999999999</v>
      </c>
      <c r="N2" s="17">
        <v>6</v>
      </c>
      <c r="O2" s="18">
        <v>200.50024999999999</v>
      </c>
    </row>
    <row r="3" spans="1:17" x14ac:dyDescent="0.25">
      <c r="A3" s="10" t="s">
        <v>44</v>
      </c>
      <c r="B3" s="11" t="s">
        <v>83</v>
      </c>
      <c r="C3" s="12">
        <v>45564</v>
      </c>
      <c r="D3" s="13" t="s">
        <v>72</v>
      </c>
      <c r="E3" s="14">
        <v>194</v>
      </c>
      <c r="F3" s="14">
        <v>193</v>
      </c>
      <c r="G3" s="14">
        <v>189</v>
      </c>
      <c r="H3" s="14">
        <v>193</v>
      </c>
      <c r="I3" s="14"/>
      <c r="J3" s="14"/>
      <c r="K3" s="15">
        <v>4</v>
      </c>
      <c r="L3" s="15">
        <v>769</v>
      </c>
      <c r="M3" s="16">
        <v>192.25</v>
      </c>
      <c r="N3" s="17">
        <v>2</v>
      </c>
      <c r="O3" s="18">
        <v>194.25</v>
      </c>
    </row>
    <row r="5" spans="1:17" x14ac:dyDescent="0.25">
      <c r="K5" s="8">
        <f>SUM(K2:K4)</f>
        <v>8</v>
      </c>
      <c r="L5" s="8">
        <f>SUM(L2:L4)</f>
        <v>1547.001</v>
      </c>
      <c r="M5" s="7">
        <f>SUM(L5/K5)</f>
        <v>193.375125</v>
      </c>
      <c r="N5" s="8">
        <f>SUM(N2:N4)</f>
        <v>8</v>
      </c>
      <c r="O5" s="9">
        <f>SUM(M5+N5)</f>
        <v>201.375125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4"/>
    <protectedRange algorithmName="SHA-512" hashValue="ON39YdpmFHfN9f47KpiRvqrKx0V9+erV1CNkpWzYhW/Qyc6aT8rEyCrvauWSYGZK2ia3o7vd3akF07acHAFpOA==" saltValue="yVW9XmDwTqEnmpSGai0KYg==" spinCount="100000" sqref="B2:C2" name="Range1_6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E2:J2" name="Range1_3_1"/>
  </protectedRanges>
  <hyperlinks>
    <hyperlink ref="Q1" location="'Texas 2024'!A1" display="Back to Ranking" xr:uid="{D5CF083C-2919-4F0C-80BE-8FD48AC4D19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517733-23B8-4742-85CD-EF668B13D46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0906B-334B-4AF4-B9A0-91BC07E4AA11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48</v>
      </c>
      <c r="B2" s="33" t="s">
        <v>89</v>
      </c>
      <c r="C2" s="34">
        <v>45374</v>
      </c>
      <c r="D2" s="35" t="s">
        <v>29</v>
      </c>
      <c r="E2" s="36">
        <v>160</v>
      </c>
      <c r="F2" s="36">
        <v>174</v>
      </c>
      <c r="G2" s="36">
        <v>168</v>
      </c>
      <c r="H2" s="36">
        <v>175</v>
      </c>
      <c r="I2" s="36"/>
      <c r="J2" s="36"/>
      <c r="K2" s="37">
        <v>4</v>
      </c>
      <c r="L2" s="37">
        <v>677</v>
      </c>
      <c r="M2" s="38">
        <v>169.25</v>
      </c>
      <c r="N2" s="39">
        <v>3</v>
      </c>
      <c r="O2" s="40">
        <v>172.25</v>
      </c>
    </row>
    <row r="4" spans="1:17" x14ac:dyDescent="0.25">
      <c r="K4" s="8">
        <f>SUM(K2:K3)</f>
        <v>4</v>
      </c>
      <c r="L4" s="8">
        <f>SUM(L2:L3)</f>
        <v>677</v>
      </c>
      <c r="M4" s="7">
        <f>SUM(L4/K4)</f>
        <v>169.25</v>
      </c>
      <c r="N4" s="8">
        <f>SUM(N2:N3)</f>
        <v>3</v>
      </c>
      <c r="O4" s="9">
        <f>SUM(M4+N4)</f>
        <v>172.25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4_1"/>
  </protectedRanges>
  <hyperlinks>
    <hyperlink ref="Q1" location="'Texas 2024'!A1" display="Back to Ranking" xr:uid="{6794074E-4D87-4CD4-904B-72F872BB940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32BE4B2-F108-40D5-AF5B-C81C64EE827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40FE1-D52F-47C6-8722-FCA444754837}">
  <dimension ref="A1:Q2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37</v>
      </c>
      <c r="B2" s="11" t="s">
        <v>52</v>
      </c>
      <c r="C2" s="12">
        <v>45346</v>
      </c>
      <c r="D2" s="13" t="s">
        <v>29</v>
      </c>
      <c r="E2" s="14">
        <v>174</v>
      </c>
      <c r="F2" s="14">
        <v>154</v>
      </c>
      <c r="G2" s="14">
        <v>166</v>
      </c>
      <c r="H2" s="14">
        <v>178</v>
      </c>
      <c r="I2" s="14"/>
      <c r="J2" s="14"/>
      <c r="K2" s="15">
        <v>4</v>
      </c>
      <c r="L2" s="15">
        <v>672</v>
      </c>
      <c r="M2" s="16">
        <v>168</v>
      </c>
      <c r="N2" s="17">
        <v>2</v>
      </c>
      <c r="O2" s="18">
        <v>170</v>
      </c>
    </row>
    <row r="3" spans="1:17" x14ac:dyDescent="0.25">
      <c r="A3" s="10" t="s">
        <v>41</v>
      </c>
      <c r="B3" s="11" t="s">
        <v>52</v>
      </c>
      <c r="C3" s="12">
        <v>45360</v>
      </c>
      <c r="D3" s="13" t="s">
        <v>29</v>
      </c>
      <c r="E3" s="14">
        <v>182</v>
      </c>
      <c r="F3" s="14">
        <v>174</v>
      </c>
      <c r="G3" s="14">
        <v>179</v>
      </c>
      <c r="H3" s="14">
        <v>172</v>
      </c>
      <c r="I3" s="14"/>
      <c r="J3" s="14"/>
      <c r="K3" s="15">
        <v>4</v>
      </c>
      <c r="L3" s="15">
        <v>707</v>
      </c>
      <c r="M3" s="16">
        <v>176.75</v>
      </c>
      <c r="N3" s="17">
        <v>4</v>
      </c>
      <c r="O3" s="18">
        <v>180.75</v>
      </c>
    </row>
    <row r="4" spans="1:17" x14ac:dyDescent="0.25">
      <c r="A4" s="10" t="s">
        <v>37</v>
      </c>
      <c r="B4" s="11" t="s">
        <v>52</v>
      </c>
      <c r="C4" s="12">
        <v>45384</v>
      </c>
      <c r="D4" s="13" t="s">
        <v>29</v>
      </c>
      <c r="E4" s="14">
        <v>180</v>
      </c>
      <c r="F4" s="14">
        <v>170</v>
      </c>
      <c r="G4" s="14">
        <v>172</v>
      </c>
      <c r="H4" s="14">
        <v>182</v>
      </c>
      <c r="I4" s="14"/>
      <c r="J4" s="14"/>
      <c r="K4" s="15">
        <v>4</v>
      </c>
      <c r="L4" s="15">
        <v>704</v>
      </c>
      <c r="M4" s="16">
        <v>176</v>
      </c>
      <c r="N4" s="17">
        <v>2</v>
      </c>
      <c r="O4" s="18">
        <v>178</v>
      </c>
    </row>
    <row r="5" spans="1:17" x14ac:dyDescent="0.25">
      <c r="A5" s="10" t="s">
        <v>41</v>
      </c>
      <c r="B5" s="11" t="s">
        <v>52</v>
      </c>
      <c r="C5" s="12">
        <v>45393</v>
      </c>
      <c r="D5" s="13" t="s">
        <v>29</v>
      </c>
      <c r="E5" s="14">
        <v>175</v>
      </c>
      <c r="F5" s="14">
        <v>182.001</v>
      </c>
      <c r="G5" s="14">
        <v>174</v>
      </c>
      <c r="H5" s="14"/>
      <c r="I5" s="14"/>
      <c r="J5" s="14"/>
      <c r="K5" s="15">
        <v>3</v>
      </c>
      <c r="L5" s="15">
        <v>531.00099999999998</v>
      </c>
      <c r="M5" s="16">
        <v>177.00033333333332</v>
      </c>
      <c r="N5" s="17">
        <v>3</v>
      </c>
      <c r="O5" s="18">
        <v>180.00033333333332</v>
      </c>
    </row>
    <row r="6" spans="1:17" x14ac:dyDescent="0.25">
      <c r="A6" s="10" t="s">
        <v>41</v>
      </c>
      <c r="B6" s="11" t="s">
        <v>52</v>
      </c>
      <c r="C6" s="12">
        <v>45395</v>
      </c>
      <c r="D6" s="13" t="s">
        <v>29</v>
      </c>
      <c r="E6" s="14">
        <v>180</v>
      </c>
      <c r="F6" s="14">
        <v>174</v>
      </c>
      <c r="G6" s="14">
        <v>172</v>
      </c>
      <c r="H6" s="14">
        <v>160</v>
      </c>
      <c r="I6" s="14"/>
      <c r="J6" s="14"/>
      <c r="K6" s="15">
        <v>4</v>
      </c>
      <c r="L6" s="15">
        <v>686</v>
      </c>
      <c r="M6" s="16">
        <v>171.5</v>
      </c>
      <c r="N6" s="17">
        <v>6</v>
      </c>
      <c r="O6" s="18">
        <v>177.5</v>
      </c>
    </row>
    <row r="7" spans="1:17" x14ac:dyDescent="0.25">
      <c r="A7" s="10" t="s">
        <v>41</v>
      </c>
      <c r="B7" s="11" t="s">
        <v>52</v>
      </c>
      <c r="C7" s="12">
        <v>45407</v>
      </c>
      <c r="D7" s="13" t="s">
        <v>29</v>
      </c>
      <c r="E7" s="14">
        <v>171</v>
      </c>
      <c r="F7" s="14">
        <v>154</v>
      </c>
      <c r="G7" s="14">
        <v>173</v>
      </c>
      <c r="H7" s="14"/>
      <c r="I7" s="14"/>
      <c r="J7" s="14"/>
      <c r="K7" s="15">
        <v>3</v>
      </c>
      <c r="L7" s="15">
        <v>498</v>
      </c>
      <c r="M7" s="16">
        <v>166</v>
      </c>
      <c r="N7" s="17">
        <v>2</v>
      </c>
      <c r="O7" s="18">
        <v>168</v>
      </c>
    </row>
    <row r="8" spans="1:17" x14ac:dyDescent="0.25">
      <c r="A8" s="10" t="s">
        <v>41</v>
      </c>
      <c r="B8" s="11" t="s">
        <v>52</v>
      </c>
      <c r="C8" s="12">
        <v>45435</v>
      </c>
      <c r="D8" s="13" t="s">
        <v>29</v>
      </c>
      <c r="E8" s="14">
        <v>172</v>
      </c>
      <c r="F8" s="14">
        <v>170</v>
      </c>
      <c r="G8" s="14">
        <v>169</v>
      </c>
      <c r="H8" s="14"/>
      <c r="I8" s="14"/>
      <c r="J8" s="14"/>
      <c r="K8" s="15">
        <v>3</v>
      </c>
      <c r="L8" s="15">
        <v>511</v>
      </c>
      <c r="M8" s="16">
        <v>170.33333333333334</v>
      </c>
      <c r="N8" s="17">
        <v>2</v>
      </c>
      <c r="O8" s="18">
        <v>172.33333333333334</v>
      </c>
    </row>
    <row r="9" spans="1:17" x14ac:dyDescent="0.25">
      <c r="A9" s="10" t="s">
        <v>41</v>
      </c>
      <c r="B9" s="11" t="s">
        <v>52</v>
      </c>
      <c r="C9" s="12">
        <v>45437</v>
      </c>
      <c r="D9" s="13" t="s">
        <v>29</v>
      </c>
      <c r="E9" s="14">
        <v>181</v>
      </c>
      <c r="F9" s="14">
        <v>184</v>
      </c>
      <c r="G9" s="14">
        <v>170</v>
      </c>
      <c r="H9" s="14">
        <v>188.001</v>
      </c>
      <c r="I9" s="14"/>
      <c r="J9" s="14"/>
      <c r="K9" s="15">
        <v>4</v>
      </c>
      <c r="L9" s="15">
        <v>723.00099999999998</v>
      </c>
      <c r="M9" s="16">
        <v>180.75024999999999</v>
      </c>
      <c r="N9" s="17">
        <v>5</v>
      </c>
      <c r="O9" s="18">
        <v>185.75024999999999</v>
      </c>
    </row>
    <row r="10" spans="1:17" x14ac:dyDescent="0.25">
      <c r="A10" s="10" t="s">
        <v>41</v>
      </c>
      <c r="B10" s="11" t="s">
        <v>52</v>
      </c>
      <c r="C10" s="12">
        <v>45447</v>
      </c>
      <c r="D10" s="13" t="s">
        <v>29</v>
      </c>
      <c r="E10" s="14">
        <v>178</v>
      </c>
      <c r="F10" s="14">
        <v>178</v>
      </c>
      <c r="G10" s="14">
        <v>170</v>
      </c>
      <c r="H10" s="14">
        <v>170</v>
      </c>
      <c r="I10" s="14"/>
      <c r="J10" s="14"/>
      <c r="K10" s="15">
        <v>4</v>
      </c>
      <c r="L10" s="15">
        <v>696</v>
      </c>
      <c r="M10" s="16">
        <v>174</v>
      </c>
      <c r="N10" s="17">
        <v>2</v>
      </c>
      <c r="O10" s="18">
        <v>176</v>
      </c>
    </row>
    <row r="11" spans="1:17" x14ac:dyDescent="0.25">
      <c r="A11" s="10" t="s">
        <v>41</v>
      </c>
      <c r="B11" s="11" t="s">
        <v>52</v>
      </c>
      <c r="C11" s="12">
        <v>45451</v>
      </c>
      <c r="D11" s="13" t="s">
        <v>29</v>
      </c>
      <c r="E11" s="14">
        <v>169</v>
      </c>
      <c r="F11" s="14">
        <v>177</v>
      </c>
      <c r="G11" s="14">
        <v>174</v>
      </c>
      <c r="H11" s="14">
        <v>177.001</v>
      </c>
      <c r="I11" s="14"/>
      <c r="J11" s="14"/>
      <c r="K11" s="15">
        <v>4</v>
      </c>
      <c r="L11" s="15">
        <v>697.00099999999998</v>
      </c>
      <c r="M11" s="16">
        <v>174.25024999999999</v>
      </c>
      <c r="N11" s="17">
        <v>4</v>
      </c>
      <c r="O11" s="18">
        <v>178.25024999999999</v>
      </c>
    </row>
    <row r="12" spans="1:17" x14ac:dyDescent="0.25">
      <c r="A12" s="10" t="s">
        <v>41</v>
      </c>
      <c r="B12" s="11" t="s">
        <v>52</v>
      </c>
      <c r="C12" s="12">
        <v>45456</v>
      </c>
      <c r="D12" s="13" t="s">
        <v>29</v>
      </c>
      <c r="E12" s="14">
        <v>184</v>
      </c>
      <c r="F12" s="14">
        <v>186.00200000000001</v>
      </c>
      <c r="G12" s="14">
        <v>183</v>
      </c>
      <c r="H12" s="14"/>
      <c r="I12" s="14"/>
      <c r="J12" s="14"/>
      <c r="K12" s="15">
        <v>3</v>
      </c>
      <c r="L12" s="15">
        <v>553.00199999999995</v>
      </c>
      <c r="M12" s="16">
        <v>184.33399999999997</v>
      </c>
      <c r="N12" s="17">
        <v>6</v>
      </c>
      <c r="O12" s="18">
        <v>190.33399999999997</v>
      </c>
    </row>
    <row r="13" spans="1:17" x14ac:dyDescent="0.25">
      <c r="A13" s="10" t="s">
        <v>41</v>
      </c>
      <c r="B13" s="11" t="s">
        <v>52</v>
      </c>
      <c r="C13" s="12">
        <v>45484</v>
      </c>
      <c r="D13" s="13" t="s">
        <v>29</v>
      </c>
      <c r="E13" s="14">
        <v>176.001</v>
      </c>
      <c r="F13" s="14">
        <v>181</v>
      </c>
      <c r="G13" s="14">
        <v>177.00200000000001</v>
      </c>
      <c r="H13" s="14"/>
      <c r="I13" s="14"/>
      <c r="J13" s="14"/>
      <c r="K13" s="15">
        <v>3</v>
      </c>
      <c r="L13" s="15">
        <v>534.00199999999995</v>
      </c>
      <c r="M13" s="16">
        <v>178.00066666666666</v>
      </c>
      <c r="N13" s="17">
        <v>3</v>
      </c>
      <c r="O13" s="18">
        <v>181.00066666666666</v>
      </c>
    </row>
    <row r="14" spans="1:17" x14ac:dyDescent="0.25">
      <c r="A14" s="10" t="s">
        <v>41</v>
      </c>
      <c r="B14" s="11" t="s">
        <v>52</v>
      </c>
      <c r="C14" s="12">
        <v>45486</v>
      </c>
      <c r="D14" s="13" t="s">
        <v>29</v>
      </c>
      <c r="E14" s="14">
        <v>181</v>
      </c>
      <c r="F14" s="14">
        <v>183.001</v>
      </c>
      <c r="G14" s="14">
        <v>175</v>
      </c>
      <c r="H14" s="14">
        <v>183</v>
      </c>
      <c r="I14" s="14"/>
      <c r="J14" s="14"/>
      <c r="K14" s="15">
        <v>4</v>
      </c>
      <c r="L14" s="15">
        <v>722.00099999999998</v>
      </c>
      <c r="M14" s="16">
        <v>180.50024999999999</v>
      </c>
      <c r="N14" s="17">
        <v>9</v>
      </c>
      <c r="O14" s="18">
        <v>189.50024999999999</v>
      </c>
    </row>
    <row r="15" spans="1:17" x14ac:dyDescent="0.25">
      <c r="A15" s="10" t="s">
        <v>41</v>
      </c>
      <c r="B15" s="11" t="s">
        <v>52</v>
      </c>
      <c r="C15" s="12">
        <v>45498</v>
      </c>
      <c r="D15" s="13" t="s">
        <v>29</v>
      </c>
      <c r="E15" s="14">
        <v>185</v>
      </c>
      <c r="F15" s="14">
        <v>179.001</v>
      </c>
      <c r="G15" s="14">
        <v>182</v>
      </c>
      <c r="H15" s="14"/>
      <c r="I15" s="14"/>
      <c r="J15" s="14"/>
      <c r="K15" s="15">
        <v>3</v>
      </c>
      <c r="L15" s="15">
        <v>546.00099999999998</v>
      </c>
      <c r="M15" s="16">
        <v>182.00033333333332</v>
      </c>
      <c r="N15" s="17">
        <v>5</v>
      </c>
      <c r="O15" s="18">
        <v>187.00033333333332</v>
      </c>
    </row>
    <row r="16" spans="1:17" x14ac:dyDescent="0.25">
      <c r="A16" s="10" t="s">
        <v>41</v>
      </c>
      <c r="B16" s="11" t="s">
        <v>52</v>
      </c>
      <c r="C16" s="12">
        <v>45500</v>
      </c>
      <c r="D16" s="13" t="s">
        <v>29</v>
      </c>
      <c r="E16" s="14">
        <v>181</v>
      </c>
      <c r="F16" s="14">
        <v>177</v>
      </c>
      <c r="G16" s="14">
        <v>178</v>
      </c>
      <c r="H16" s="14">
        <v>185</v>
      </c>
      <c r="I16" s="14"/>
      <c r="J16" s="14"/>
      <c r="K16" s="15">
        <v>4</v>
      </c>
      <c r="L16" s="15">
        <v>721</v>
      </c>
      <c r="M16" s="16">
        <v>180.25</v>
      </c>
      <c r="N16" s="17">
        <v>5</v>
      </c>
      <c r="O16" s="18">
        <v>185.25</v>
      </c>
    </row>
    <row r="17" spans="1:15" x14ac:dyDescent="0.25">
      <c r="A17" s="10" t="s">
        <v>41</v>
      </c>
      <c r="B17" s="11" t="s">
        <v>52</v>
      </c>
      <c r="C17" s="12">
        <v>45512</v>
      </c>
      <c r="D17" s="13" t="s">
        <v>29</v>
      </c>
      <c r="E17" s="14">
        <v>180</v>
      </c>
      <c r="F17" s="14">
        <v>182</v>
      </c>
      <c r="G17" s="14">
        <v>175.001</v>
      </c>
      <c r="H17" s="14"/>
      <c r="I17" s="14"/>
      <c r="J17" s="14"/>
      <c r="K17" s="15">
        <v>3</v>
      </c>
      <c r="L17" s="15">
        <v>537.00099999999998</v>
      </c>
      <c r="M17" s="16">
        <v>179.00033333333332</v>
      </c>
      <c r="N17" s="17">
        <v>2</v>
      </c>
      <c r="O17" s="18">
        <v>181.00033333333332</v>
      </c>
    </row>
    <row r="18" spans="1:15" x14ac:dyDescent="0.25">
      <c r="A18" s="10" t="s">
        <v>41</v>
      </c>
      <c r="B18" s="11" t="s">
        <v>52</v>
      </c>
      <c r="C18" s="12">
        <v>45514</v>
      </c>
      <c r="D18" s="13" t="s">
        <v>29</v>
      </c>
      <c r="E18" s="14">
        <v>176</v>
      </c>
      <c r="F18" s="14">
        <v>180</v>
      </c>
      <c r="G18" s="14">
        <v>178</v>
      </c>
      <c r="H18" s="14">
        <v>175</v>
      </c>
      <c r="I18" s="14"/>
      <c r="J18" s="14"/>
      <c r="K18" s="15">
        <v>4</v>
      </c>
      <c r="L18" s="15">
        <v>709</v>
      </c>
      <c r="M18" s="16">
        <v>177.25</v>
      </c>
      <c r="N18" s="17">
        <v>2</v>
      </c>
      <c r="O18" s="18">
        <v>179.25</v>
      </c>
    </row>
    <row r="19" spans="1:15" x14ac:dyDescent="0.25">
      <c r="A19" s="10" t="s">
        <v>41</v>
      </c>
      <c r="B19" s="11" t="s">
        <v>52</v>
      </c>
      <c r="C19" s="12">
        <v>45547</v>
      </c>
      <c r="D19" s="13" t="s">
        <v>29</v>
      </c>
      <c r="E19" s="14">
        <v>184</v>
      </c>
      <c r="F19" s="14">
        <v>187</v>
      </c>
      <c r="G19" s="14">
        <v>182</v>
      </c>
      <c r="H19" s="14"/>
      <c r="I19" s="14"/>
      <c r="J19" s="14"/>
      <c r="K19" s="15">
        <v>3</v>
      </c>
      <c r="L19" s="15">
        <v>553</v>
      </c>
      <c r="M19" s="16">
        <v>184.33333333333334</v>
      </c>
      <c r="N19" s="17">
        <v>11</v>
      </c>
      <c r="O19" s="18">
        <v>195.33333333333334</v>
      </c>
    </row>
    <row r="20" spans="1:15" x14ac:dyDescent="0.25">
      <c r="A20" s="10" t="s">
        <v>41</v>
      </c>
      <c r="B20" s="11" t="s">
        <v>52</v>
      </c>
      <c r="C20" s="12">
        <v>45549</v>
      </c>
      <c r="D20" s="13" t="s">
        <v>29</v>
      </c>
      <c r="E20" s="14">
        <v>182</v>
      </c>
      <c r="F20" s="14">
        <v>176</v>
      </c>
      <c r="G20" s="14">
        <v>182</v>
      </c>
      <c r="H20" s="14">
        <v>186</v>
      </c>
      <c r="I20" s="14"/>
      <c r="J20" s="14"/>
      <c r="K20" s="15">
        <v>4</v>
      </c>
      <c r="L20" s="15">
        <v>726</v>
      </c>
      <c r="M20" s="16">
        <v>181.5</v>
      </c>
      <c r="N20" s="17">
        <v>4</v>
      </c>
      <c r="O20" s="18">
        <v>185.5</v>
      </c>
    </row>
    <row r="21" spans="1:15" x14ac:dyDescent="0.25">
      <c r="A21" s="10" t="s">
        <v>41</v>
      </c>
      <c r="B21" s="11" t="s">
        <v>52</v>
      </c>
      <c r="C21" s="12">
        <v>45552</v>
      </c>
      <c r="D21" s="13" t="s">
        <v>29</v>
      </c>
      <c r="E21" s="14">
        <v>185</v>
      </c>
      <c r="F21" s="14">
        <v>188</v>
      </c>
      <c r="G21" s="14">
        <v>181</v>
      </c>
      <c r="H21" s="14">
        <v>187</v>
      </c>
      <c r="I21" s="14"/>
      <c r="J21" s="14"/>
      <c r="K21" s="15">
        <v>4</v>
      </c>
      <c r="L21" s="15">
        <v>741</v>
      </c>
      <c r="M21" s="16">
        <v>185.25</v>
      </c>
      <c r="N21" s="17">
        <v>6</v>
      </c>
      <c r="O21" s="18">
        <v>191.25</v>
      </c>
    </row>
    <row r="22" spans="1:15" x14ac:dyDescent="0.25">
      <c r="A22" s="10" t="s">
        <v>41</v>
      </c>
      <c r="B22" s="11" t="s">
        <v>52</v>
      </c>
      <c r="C22" s="12">
        <v>45561</v>
      </c>
      <c r="D22" s="13" t="s">
        <v>29</v>
      </c>
      <c r="E22" s="14">
        <v>180</v>
      </c>
      <c r="F22" s="14">
        <v>180</v>
      </c>
      <c r="G22" s="14">
        <v>177</v>
      </c>
      <c r="H22" s="14"/>
      <c r="I22" s="14"/>
      <c r="J22" s="14"/>
      <c r="K22" s="15">
        <v>3</v>
      </c>
      <c r="L22" s="15">
        <v>537</v>
      </c>
      <c r="M22" s="16">
        <v>179</v>
      </c>
      <c r="N22" s="17">
        <v>3</v>
      </c>
      <c r="O22" s="18">
        <v>182</v>
      </c>
    </row>
    <row r="23" spans="1:15" x14ac:dyDescent="0.25">
      <c r="A23" s="10" t="s">
        <v>41</v>
      </c>
      <c r="B23" s="11" t="s">
        <v>52</v>
      </c>
      <c r="C23" s="12">
        <v>45563</v>
      </c>
      <c r="D23" s="13" t="s">
        <v>29</v>
      </c>
      <c r="E23" s="14">
        <v>188.001</v>
      </c>
      <c r="F23" s="14">
        <v>187</v>
      </c>
      <c r="G23" s="14">
        <v>177</v>
      </c>
      <c r="H23" s="14">
        <v>191</v>
      </c>
      <c r="I23" s="14"/>
      <c r="J23" s="14"/>
      <c r="K23" s="15">
        <v>4</v>
      </c>
      <c r="L23" s="15">
        <v>743.00099999999998</v>
      </c>
      <c r="M23" s="16">
        <v>185.75024999999999</v>
      </c>
      <c r="N23" s="17">
        <v>7</v>
      </c>
      <c r="O23" s="18">
        <v>192.75024999999999</v>
      </c>
    </row>
    <row r="24" spans="1:15" x14ac:dyDescent="0.25">
      <c r="A24" s="10" t="s">
        <v>41</v>
      </c>
      <c r="B24" s="11" t="s">
        <v>52</v>
      </c>
      <c r="C24" s="12">
        <v>45566</v>
      </c>
      <c r="D24" s="13" t="s">
        <v>29</v>
      </c>
      <c r="E24" s="14">
        <v>181</v>
      </c>
      <c r="F24" s="14">
        <v>186</v>
      </c>
      <c r="G24" s="14">
        <v>183</v>
      </c>
      <c r="H24" s="14">
        <v>183.001</v>
      </c>
      <c r="I24" s="14"/>
      <c r="J24" s="14"/>
      <c r="K24" s="15">
        <v>4</v>
      </c>
      <c r="L24" s="15">
        <v>733.00099999999998</v>
      </c>
      <c r="M24" s="16">
        <v>183.25024999999999</v>
      </c>
      <c r="N24" s="17">
        <v>4</v>
      </c>
      <c r="O24" s="18">
        <v>187.25024999999999</v>
      </c>
    </row>
    <row r="25" spans="1:15" x14ac:dyDescent="0.25">
      <c r="A25" s="10" t="s">
        <v>41</v>
      </c>
      <c r="B25" s="11" t="s">
        <v>52</v>
      </c>
      <c r="C25" s="12">
        <v>45585</v>
      </c>
      <c r="D25" s="13" t="s">
        <v>29</v>
      </c>
      <c r="E25" s="14">
        <v>176</v>
      </c>
      <c r="F25" s="14">
        <v>181</v>
      </c>
      <c r="G25" s="14">
        <v>181</v>
      </c>
      <c r="H25" s="14">
        <v>180.001</v>
      </c>
      <c r="I25" s="14">
        <v>177</v>
      </c>
      <c r="J25" s="14">
        <v>184</v>
      </c>
      <c r="K25" s="15">
        <v>6</v>
      </c>
      <c r="L25" s="15">
        <v>1079.001</v>
      </c>
      <c r="M25" s="16">
        <v>179.83349999999999</v>
      </c>
      <c r="N25" s="17">
        <v>6</v>
      </c>
      <c r="O25" s="18">
        <v>185.83349999999999</v>
      </c>
    </row>
    <row r="26" spans="1:15" x14ac:dyDescent="0.25">
      <c r="A26" s="10" t="s">
        <v>41</v>
      </c>
      <c r="B26" s="11" t="s">
        <v>52</v>
      </c>
      <c r="C26" s="12">
        <v>45591</v>
      </c>
      <c r="D26" s="13" t="s">
        <v>29</v>
      </c>
      <c r="E26" s="14">
        <v>178</v>
      </c>
      <c r="F26" s="14">
        <v>183</v>
      </c>
      <c r="G26" s="14">
        <v>184.001</v>
      </c>
      <c r="H26" s="14">
        <v>185</v>
      </c>
      <c r="I26" s="14"/>
      <c r="J26" s="14"/>
      <c r="K26" s="15">
        <v>4</v>
      </c>
      <c r="L26" s="15">
        <v>730.00099999999998</v>
      </c>
      <c r="M26" s="16">
        <v>182.50024999999999</v>
      </c>
      <c r="N26" s="17">
        <v>6</v>
      </c>
      <c r="O26" s="18">
        <v>188.50024999999999</v>
      </c>
    </row>
    <row r="27" spans="1:15" x14ac:dyDescent="0.25">
      <c r="A27" s="10" t="s">
        <v>41</v>
      </c>
      <c r="B27" s="11" t="s">
        <v>52</v>
      </c>
      <c r="C27" s="12">
        <v>45605</v>
      </c>
      <c r="D27" s="13" t="s">
        <v>29</v>
      </c>
      <c r="E27" s="14">
        <v>179</v>
      </c>
      <c r="F27" s="14">
        <v>180</v>
      </c>
      <c r="G27" s="14">
        <v>181</v>
      </c>
      <c r="H27" s="14">
        <v>179</v>
      </c>
      <c r="I27" s="14">
        <v>183</v>
      </c>
      <c r="J27" s="14">
        <v>175</v>
      </c>
      <c r="K27" s="15">
        <v>6</v>
      </c>
      <c r="L27" s="15">
        <v>1077</v>
      </c>
      <c r="M27" s="16">
        <v>179.5</v>
      </c>
      <c r="N27" s="17">
        <v>6</v>
      </c>
      <c r="O27" s="18">
        <v>185.5</v>
      </c>
    </row>
    <row r="29" spans="1:15" x14ac:dyDescent="0.25">
      <c r="K29" s="8">
        <f>SUM(K2:K28)</f>
        <v>99</v>
      </c>
      <c r="L29" s="8">
        <f>SUM(L2:L28)</f>
        <v>17666.014000000003</v>
      </c>
      <c r="M29" s="7">
        <f>SUM(L29/K29)</f>
        <v>178.4445858585859</v>
      </c>
      <c r="N29" s="8">
        <f>SUM(N2:N28)</f>
        <v>117</v>
      </c>
      <c r="O29" s="9">
        <f>SUM(M29+N29)</f>
        <v>295.44458585858592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5_1"/>
    <protectedRange algorithmName="SHA-512" hashValue="ON39YdpmFHfN9f47KpiRvqrKx0V9+erV1CNkpWzYhW/Qyc6aT8rEyCrvauWSYGZK2ia3o7vd3akF07acHAFpOA==" saltValue="yVW9XmDwTqEnmpSGai0KYg==" spinCount="100000" sqref="D2" name="Range1_1_3_2"/>
    <protectedRange algorithmName="SHA-512" hashValue="ON39YdpmFHfN9f47KpiRvqrKx0V9+erV1CNkpWzYhW/Qyc6aT8rEyCrvauWSYGZK2ia3o7vd3akF07acHAFpOA==" saltValue="yVW9XmDwTqEnmpSGai0KYg==" spinCount="100000" sqref="B3:C3 E3:J3" name="Range1_5"/>
    <protectedRange algorithmName="SHA-512" hashValue="ON39YdpmFHfN9f47KpiRvqrKx0V9+erV1CNkpWzYhW/Qyc6aT8rEyCrvauWSYGZK2ia3o7vd3akF07acHAFpOA==" saltValue="yVW9XmDwTqEnmpSGai0KYg==" spinCount="100000" sqref="D3" name="Range1_1_3"/>
  </protectedRanges>
  <hyperlinks>
    <hyperlink ref="Q1" location="'Texas 2024'!A1" display="Back to Ranking" xr:uid="{38CC2D19-1DF8-4814-B7CA-19E56B9729F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DDBA6A-40DE-44C9-A0DA-D92352E53FC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F3614-A60B-4A2C-ABEC-726950F4ECBD}">
  <sheetPr codeName="Sheet18"/>
  <dimension ref="A1:Q60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41</v>
      </c>
      <c r="B2" s="11" t="s">
        <v>36</v>
      </c>
      <c r="C2" s="12">
        <v>45332</v>
      </c>
      <c r="D2" s="13" t="s">
        <v>29</v>
      </c>
      <c r="E2" s="14">
        <v>169</v>
      </c>
      <c r="F2" s="14">
        <v>179.001</v>
      </c>
      <c r="G2" s="14">
        <v>175</v>
      </c>
      <c r="H2" s="14">
        <v>181</v>
      </c>
      <c r="I2" s="14"/>
      <c r="J2" s="14"/>
      <c r="K2" s="15">
        <v>4</v>
      </c>
      <c r="L2" s="15">
        <v>704.00099999999998</v>
      </c>
      <c r="M2" s="16">
        <v>176.00024999999999</v>
      </c>
      <c r="N2" s="17">
        <v>2</v>
      </c>
      <c r="O2" s="18">
        <v>178.00024999999999</v>
      </c>
    </row>
    <row r="3" spans="1:17" x14ac:dyDescent="0.25">
      <c r="A3" s="10" t="s">
        <v>41</v>
      </c>
      <c r="B3" s="11" t="s">
        <v>36</v>
      </c>
      <c r="C3" s="12">
        <v>45346</v>
      </c>
      <c r="D3" s="13" t="s">
        <v>29</v>
      </c>
      <c r="E3" s="14">
        <v>179</v>
      </c>
      <c r="F3" s="14">
        <v>186</v>
      </c>
      <c r="G3" s="14">
        <v>180</v>
      </c>
      <c r="H3" s="14">
        <v>172</v>
      </c>
      <c r="I3" s="14"/>
      <c r="J3" s="14"/>
      <c r="K3" s="15">
        <v>4</v>
      </c>
      <c r="L3" s="15">
        <v>717</v>
      </c>
      <c r="M3" s="16">
        <v>179.25</v>
      </c>
      <c r="N3" s="17">
        <v>6</v>
      </c>
      <c r="O3" s="18">
        <v>185.25</v>
      </c>
    </row>
    <row r="4" spans="1:17" x14ac:dyDescent="0.25">
      <c r="A4" s="10" t="s">
        <v>41</v>
      </c>
      <c r="B4" s="11" t="s">
        <v>36</v>
      </c>
      <c r="C4" s="12">
        <v>45360</v>
      </c>
      <c r="D4" s="13" t="s">
        <v>29</v>
      </c>
      <c r="E4" s="14">
        <v>174</v>
      </c>
      <c r="F4" s="14">
        <v>176</v>
      </c>
      <c r="G4" s="14">
        <v>171</v>
      </c>
      <c r="H4" s="14">
        <v>183</v>
      </c>
      <c r="I4" s="14"/>
      <c r="J4" s="14"/>
      <c r="K4" s="15">
        <v>4</v>
      </c>
      <c r="L4" s="15">
        <v>704</v>
      </c>
      <c r="M4" s="16">
        <v>176</v>
      </c>
      <c r="N4" s="17">
        <v>5</v>
      </c>
      <c r="O4" s="18">
        <v>181</v>
      </c>
    </row>
    <row r="5" spans="1:17" x14ac:dyDescent="0.25">
      <c r="A5" s="10" t="s">
        <v>41</v>
      </c>
      <c r="B5" s="11" t="s">
        <v>36</v>
      </c>
      <c r="C5" s="12">
        <v>45374</v>
      </c>
      <c r="D5" s="13" t="s">
        <v>29</v>
      </c>
      <c r="E5" s="14">
        <v>171</v>
      </c>
      <c r="F5" s="14">
        <v>167</v>
      </c>
      <c r="G5" s="14">
        <v>175</v>
      </c>
      <c r="H5" s="14">
        <v>182</v>
      </c>
      <c r="I5" s="14"/>
      <c r="J5" s="14"/>
      <c r="K5" s="15">
        <v>4</v>
      </c>
      <c r="L5" s="15">
        <v>695</v>
      </c>
      <c r="M5" s="16">
        <v>173.75</v>
      </c>
      <c r="N5" s="17">
        <v>3</v>
      </c>
      <c r="O5" s="18">
        <v>176.75</v>
      </c>
    </row>
    <row r="6" spans="1:17" x14ac:dyDescent="0.25">
      <c r="A6" s="10" t="s">
        <v>41</v>
      </c>
      <c r="B6" s="11" t="s">
        <v>36</v>
      </c>
      <c r="C6" s="12">
        <v>45375</v>
      </c>
      <c r="D6" s="13" t="s">
        <v>72</v>
      </c>
      <c r="E6" s="14">
        <v>176</v>
      </c>
      <c r="F6" s="14">
        <v>188</v>
      </c>
      <c r="G6" s="14">
        <v>185</v>
      </c>
      <c r="H6" s="14">
        <v>183</v>
      </c>
      <c r="I6" s="14"/>
      <c r="J6" s="14"/>
      <c r="K6" s="15">
        <v>4</v>
      </c>
      <c r="L6" s="15">
        <v>732</v>
      </c>
      <c r="M6" s="16">
        <v>183</v>
      </c>
      <c r="N6" s="17">
        <v>11</v>
      </c>
      <c r="O6" s="18">
        <v>194</v>
      </c>
    </row>
    <row r="7" spans="1:17" x14ac:dyDescent="0.25">
      <c r="A7" s="10" t="s">
        <v>37</v>
      </c>
      <c r="B7" s="11" t="s">
        <v>36</v>
      </c>
      <c r="C7" s="12">
        <v>45384</v>
      </c>
      <c r="D7" s="13" t="s">
        <v>29</v>
      </c>
      <c r="E7" s="14">
        <v>180</v>
      </c>
      <c r="F7" s="14">
        <v>181</v>
      </c>
      <c r="G7" s="14">
        <v>184</v>
      </c>
      <c r="H7" s="14">
        <v>184</v>
      </c>
      <c r="I7" s="14"/>
      <c r="J7" s="14"/>
      <c r="K7" s="15">
        <v>4</v>
      </c>
      <c r="L7" s="15">
        <v>729</v>
      </c>
      <c r="M7" s="16">
        <v>182.25</v>
      </c>
      <c r="N7" s="17">
        <v>6</v>
      </c>
      <c r="O7" s="18">
        <v>188.25</v>
      </c>
    </row>
    <row r="8" spans="1:17" x14ac:dyDescent="0.25">
      <c r="A8" s="10" t="s">
        <v>41</v>
      </c>
      <c r="B8" s="11" t="s">
        <v>36</v>
      </c>
      <c r="C8" s="12">
        <v>45393</v>
      </c>
      <c r="D8" s="13" t="s">
        <v>29</v>
      </c>
      <c r="E8" s="14">
        <v>182</v>
      </c>
      <c r="F8" s="14">
        <v>182</v>
      </c>
      <c r="G8" s="14">
        <v>177.001</v>
      </c>
      <c r="H8" s="14"/>
      <c r="I8" s="14"/>
      <c r="J8" s="14"/>
      <c r="K8" s="15">
        <v>3</v>
      </c>
      <c r="L8" s="15">
        <v>541.00099999999998</v>
      </c>
      <c r="M8" s="16">
        <v>180.33366666666666</v>
      </c>
      <c r="N8" s="17">
        <v>7</v>
      </c>
      <c r="O8" s="18">
        <v>187.33366666666666</v>
      </c>
    </row>
    <row r="9" spans="1:17" x14ac:dyDescent="0.25">
      <c r="A9" s="10" t="s">
        <v>41</v>
      </c>
      <c r="B9" s="11" t="s">
        <v>36</v>
      </c>
      <c r="C9" s="12">
        <v>45395</v>
      </c>
      <c r="D9" s="13" t="s">
        <v>29</v>
      </c>
      <c r="E9" s="14">
        <v>175</v>
      </c>
      <c r="F9" s="14">
        <v>166.001</v>
      </c>
      <c r="G9" s="14">
        <v>167</v>
      </c>
      <c r="H9" s="14">
        <v>170</v>
      </c>
      <c r="I9" s="14"/>
      <c r="J9" s="14"/>
      <c r="K9" s="15">
        <v>4</v>
      </c>
      <c r="L9" s="15">
        <v>678.00099999999998</v>
      </c>
      <c r="M9" s="16">
        <v>169.50024999999999</v>
      </c>
      <c r="N9" s="17">
        <v>3</v>
      </c>
      <c r="O9" s="18">
        <v>172.50024999999999</v>
      </c>
    </row>
    <row r="10" spans="1:17" x14ac:dyDescent="0.25">
      <c r="A10" s="10" t="s">
        <v>41</v>
      </c>
      <c r="B10" s="11" t="s">
        <v>36</v>
      </c>
      <c r="C10" s="12">
        <v>45407</v>
      </c>
      <c r="D10" s="13" t="s">
        <v>29</v>
      </c>
      <c r="E10" s="14">
        <v>179</v>
      </c>
      <c r="F10" s="14">
        <v>174</v>
      </c>
      <c r="G10" s="14">
        <v>179</v>
      </c>
      <c r="H10" s="14"/>
      <c r="I10" s="14"/>
      <c r="J10" s="14"/>
      <c r="K10" s="15">
        <v>3</v>
      </c>
      <c r="L10" s="15">
        <v>532</v>
      </c>
      <c r="M10" s="16">
        <v>177.33333333333334</v>
      </c>
      <c r="N10" s="17">
        <v>9</v>
      </c>
      <c r="O10" s="18">
        <v>186.33333333333334</v>
      </c>
    </row>
    <row r="11" spans="1:17" x14ac:dyDescent="0.25">
      <c r="A11" s="10" t="s">
        <v>41</v>
      </c>
      <c r="B11" s="11" t="s">
        <v>36</v>
      </c>
      <c r="C11" s="12">
        <v>45409</v>
      </c>
      <c r="D11" s="13" t="s">
        <v>29</v>
      </c>
      <c r="E11" s="14">
        <v>173.001</v>
      </c>
      <c r="F11" s="14">
        <v>153</v>
      </c>
      <c r="G11" s="14">
        <v>171</v>
      </c>
      <c r="H11" s="14">
        <v>173</v>
      </c>
      <c r="I11" s="14"/>
      <c r="J11" s="14"/>
      <c r="K11" s="15">
        <v>4</v>
      </c>
      <c r="L11" s="15">
        <v>670.00099999999998</v>
      </c>
      <c r="M11" s="16">
        <v>167.50024999999999</v>
      </c>
      <c r="N11" s="17">
        <v>6</v>
      </c>
      <c r="O11" s="18">
        <v>173.50024999999999</v>
      </c>
    </row>
    <row r="12" spans="1:17" x14ac:dyDescent="0.25">
      <c r="A12" s="10" t="s">
        <v>41</v>
      </c>
      <c r="B12" s="11" t="s">
        <v>36</v>
      </c>
      <c r="C12" s="12">
        <v>45410</v>
      </c>
      <c r="D12" s="13" t="s">
        <v>72</v>
      </c>
      <c r="E12" s="14">
        <v>184</v>
      </c>
      <c r="F12" s="14">
        <v>185</v>
      </c>
      <c r="G12" s="14">
        <v>184</v>
      </c>
      <c r="H12" s="14">
        <v>178</v>
      </c>
      <c r="I12" s="14">
        <v>177</v>
      </c>
      <c r="J12" s="14">
        <v>177</v>
      </c>
      <c r="K12" s="15">
        <v>6</v>
      </c>
      <c r="L12" s="15">
        <v>1085</v>
      </c>
      <c r="M12" s="16">
        <v>180.83333333333334</v>
      </c>
      <c r="N12" s="17">
        <v>16</v>
      </c>
      <c r="O12" s="18">
        <v>196.83333333333334</v>
      </c>
    </row>
    <row r="13" spans="1:17" x14ac:dyDescent="0.25">
      <c r="A13" s="10" t="s">
        <v>41</v>
      </c>
      <c r="B13" s="11" t="s">
        <v>36</v>
      </c>
      <c r="C13" s="12">
        <v>45419</v>
      </c>
      <c r="D13" s="13" t="s">
        <v>29</v>
      </c>
      <c r="E13" s="14">
        <v>182</v>
      </c>
      <c r="F13" s="14">
        <v>181</v>
      </c>
      <c r="G13" s="14">
        <v>176</v>
      </c>
      <c r="H13" s="14">
        <v>180</v>
      </c>
      <c r="I13" s="14"/>
      <c r="J13" s="14"/>
      <c r="K13" s="15">
        <v>4</v>
      </c>
      <c r="L13" s="15">
        <v>719</v>
      </c>
      <c r="M13" s="16">
        <v>179.75</v>
      </c>
      <c r="N13" s="17">
        <v>8</v>
      </c>
      <c r="O13" s="18">
        <v>187.75</v>
      </c>
    </row>
    <row r="14" spans="1:17" x14ac:dyDescent="0.25">
      <c r="A14" s="10" t="s">
        <v>41</v>
      </c>
      <c r="B14" s="11" t="s">
        <v>36</v>
      </c>
      <c r="C14" s="12">
        <v>45421</v>
      </c>
      <c r="D14" s="13" t="s">
        <v>29</v>
      </c>
      <c r="E14" s="14">
        <v>181</v>
      </c>
      <c r="F14" s="14">
        <v>179</v>
      </c>
      <c r="G14" s="14">
        <v>175</v>
      </c>
      <c r="H14" s="14"/>
      <c r="I14" s="14"/>
      <c r="J14" s="14"/>
      <c r="K14" s="15">
        <v>3</v>
      </c>
      <c r="L14" s="15">
        <v>535</v>
      </c>
      <c r="M14" s="16">
        <v>178.33333333333334</v>
      </c>
      <c r="N14" s="17">
        <v>11</v>
      </c>
      <c r="O14" s="18">
        <v>189.33333333333334</v>
      </c>
    </row>
    <row r="15" spans="1:17" x14ac:dyDescent="0.25">
      <c r="A15" s="10" t="s">
        <v>41</v>
      </c>
      <c r="B15" s="11" t="s">
        <v>36</v>
      </c>
      <c r="C15" s="12">
        <v>45423</v>
      </c>
      <c r="D15" s="13" t="s">
        <v>29</v>
      </c>
      <c r="E15" s="14">
        <v>173.001</v>
      </c>
      <c r="F15" s="14">
        <v>177</v>
      </c>
      <c r="G15" s="14">
        <v>173</v>
      </c>
      <c r="H15" s="14">
        <v>187</v>
      </c>
      <c r="I15" s="14"/>
      <c r="J15" s="14"/>
      <c r="K15" s="15">
        <v>4</v>
      </c>
      <c r="L15" s="15">
        <v>710.00099999999998</v>
      </c>
      <c r="M15" s="16">
        <v>177.50024999999999</v>
      </c>
      <c r="N15" s="17">
        <v>9</v>
      </c>
      <c r="O15" s="18">
        <v>186.50024999999999</v>
      </c>
    </row>
    <row r="16" spans="1:17" x14ac:dyDescent="0.25">
      <c r="A16" s="10" t="s">
        <v>41</v>
      </c>
      <c r="B16" s="11" t="s">
        <v>36</v>
      </c>
      <c r="C16" s="12">
        <v>45435</v>
      </c>
      <c r="D16" s="13" t="s">
        <v>29</v>
      </c>
      <c r="E16" s="14">
        <v>177</v>
      </c>
      <c r="F16" s="14">
        <v>175</v>
      </c>
      <c r="G16" s="14">
        <v>180</v>
      </c>
      <c r="H16" s="14"/>
      <c r="I16" s="14"/>
      <c r="J16" s="14"/>
      <c r="K16" s="15">
        <v>3</v>
      </c>
      <c r="L16" s="15">
        <v>532</v>
      </c>
      <c r="M16" s="16">
        <v>177.33333333333334</v>
      </c>
      <c r="N16" s="17">
        <v>9</v>
      </c>
      <c r="O16" s="18">
        <v>186.33333333333334</v>
      </c>
    </row>
    <row r="17" spans="1:15" x14ac:dyDescent="0.25">
      <c r="A17" s="10" t="s">
        <v>41</v>
      </c>
      <c r="B17" s="11" t="s">
        <v>36</v>
      </c>
      <c r="C17" s="12">
        <v>45437</v>
      </c>
      <c r="D17" s="13" t="s">
        <v>29</v>
      </c>
      <c r="E17" s="14">
        <v>185</v>
      </c>
      <c r="F17" s="14">
        <v>183</v>
      </c>
      <c r="G17" s="14">
        <v>178</v>
      </c>
      <c r="H17" s="14">
        <v>177</v>
      </c>
      <c r="I17" s="14"/>
      <c r="J17" s="14"/>
      <c r="K17" s="15">
        <v>4</v>
      </c>
      <c r="L17" s="15">
        <v>723</v>
      </c>
      <c r="M17" s="16">
        <v>180.75</v>
      </c>
      <c r="N17" s="17">
        <v>4</v>
      </c>
      <c r="O17" s="18">
        <v>184.75</v>
      </c>
    </row>
    <row r="18" spans="1:15" x14ac:dyDescent="0.25">
      <c r="A18" s="10" t="s">
        <v>41</v>
      </c>
      <c r="B18" s="11" t="s">
        <v>36</v>
      </c>
      <c r="C18" s="12">
        <v>45438</v>
      </c>
      <c r="D18" s="13" t="s">
        <v>72</v>
      </c>
      <c r="E18" s="14">
        <v>186.001</v>
      </c>
      <c r="F18" s="14">
        <v>187</v>
      </c>
      <c r="G18" s="14">
        <v>185</v>
      </c>
      <c r="H18" s="14">
        <v>183</v>
      </c>
      <c r="I18" s="14"/>
      <c r="J18" s="14"/>
      <c r="K18" s="15">
        <v>4</v>
      </c>
      <c r="L18" s="15">
        <v>741.00099999999998</v>
      </c>
      <c r="M18" s="16">
        <v>185.25024999999999</v>
      </c>
      <c r="N18" s="17">
        <v>13</v>
      </c>
      <c r="O18" s="18">
        <v>198.25024999999999</v>
      </c>
    </row>
    <row r="19" spans="1:15" x14ac:dyDescent="0.25">
      <c r="A19" s="10" t="s">
        <v>41</v>
      </c>
      <c r="B19" s="11" t="s">
        <v>36</v>
      </c>
      <c r="C19" s="12">
        <v>45447</v>
      </c>
      <c r="D19" s="13" t="s">
        <v>29</v>
      </c>
      <c r="E19" s="14">
        <v>173</v>
      </c>
      <c r="F19" s="14">
        <v>180</v>
      </c>
      <c r="G19" s="14">
        <v>184</v>
      </c>
      <c r="H19" s="14">
        <v>185</v>
      </c>
      <c r="I19" s="14"/>
      <c r="J19" s="14"/>
      <c r="K19" s="15">
        <v>4</v>
      </c>
      <c r="L19" s="15">
        <v>722</v>
      </c>
      <c r="M19" s="16">
        <v>180.5</v>
      </c>
      <c r="N19" s="17">
        <v>6</v>
      </c>
      <c r="O19" s="18">
        <v>186.5</v>
      </c>
    </row>
    <row r="20" spans="1:15" x14ac:dyDescent="0.25">
      <c r="A20" s="10" t="s">
        <v>41</v>
      </c>
      <c r="B20" s="11" t="s">
        <v>36</v>
      </c>
      <c r="C20" s="12">
        <v>45451</v>
      </c>
      <c r="D20" s="13" t="s">
        <v>29</v>
      </c>
      <c r="E20" s="14">
        <v>165</v>
      </c>
      <c r="F20" s="14">
        <v>171</v>
      </c>
      <c r="G20" s="14">
        <v>180</v>
      </c>
      <c r="H20" s="14">
        <v>168</v>
      </c>
      <c r="I20" s="14"/>
      <c r="J20" s="14"/>
      <c r="K20" s="15">
        <v>4</v>
      </c>
      <c r="L20" s="15">
        <v>684</v>
      </c>
      <c r="M20" s="16">
        <v>171</v>
      </c>
      <c r="N20" s="17">
        <v>4</v>
      </c>
      <c r="O20" s="18">
        <v>175</v>
      </c>
    </row>
    <row r="21" spans="1:15" x14ac:dyDescent="0.25">
      <c r="A21" s="10" t="s">
        <v>41</v>
      </c>
      <c r="B21" s="11" t="s">
        <v>36</v>
      </c>
      <c r="C21" s="12">
        <v>45452</v>
      </c>
      <c r="D21" s="13" t="s">
        <v>72</v>
      </c>
      <c r="E21" s="14">
        <v>183</v>
      </c>
      <c r="F21" s="14">
        <v>182</v>
      </c>
      <c r="G21" s="14">
        <v>187</v>
      </c>
      <c r="H21" s="14">
        <v>190</v>
      </c>
      <c r="I21" s="14"/>
      <c r="J21" s="14"/>
      <c r="K21" s="15">
        <v>4</v>
      </c>
      <c r="L21" s="15">
        <v>742</v>
      </c>
      <c r="M21" s="16">
        <v>185.5</v>
      </c>
      <c r="N21" s="17">
        <v>13</v>
      </c>
      <c r="O21" s="18">
        <v>198.5</v>
      </c>
    </row>
    <row r="22" spans="1:15" x14ac:dyDescent="0.25">
      <c r="A22" s="10" t="s">
        <v>41</v>
      </c>
      <c r="B22" s="11" t="s">
        <v>36</v>
      </c>
      <c r="C22" s="12">
        <v>45456</v>
      </c>
      <c r="D22" s="13" t="s">
        <v>29</v>
      </c>
      <c r="E22" s="14">
        <v>177</v>
      </c>
      <c r="F22" s="14">
        <v>186.001</v>
      </c>
      <c r="G22" s="14">
        <v>180</v>
      </c>
      <c r="H22" s="14"/>
      <c r="I22" s="14"/>
      <c r="J22" s="14"/>
      <c r="K22" s="15">
        <v>3</v>
      </c>
      <c r="L22" s="15">
        <v>543.00099999999998</v>
      </c>
      <c r="M22" s="16">
        <v>181.00033333333332</v>
      </c>
      <c r="N22" s="17">
        <v>2</v>
      </c>
      <c r="O22" s="18">
        <v>183.00033333333332</v>
      </c>
    </row>
    <row r="23" spans="1:15" x14ac:dyDescent="0.25">
      <c r="A23" s="10" t="s">
        <v>41</v>
      </c>
      <c r="B23" s="11" t="s">
        <v>36</v>
      </c>
      <c r="C23" s="12">
        <v>45465</v>
      </c>
      <c r="D23" s="13" t="s">
        <v>29</v>
      </c>
      <c r="E23" s="14">
        <v>176.001</v>
      </c>
      <c r="F23" s="14">
        <v>179</v>
      </c>
      <c r="G23" s="14">
        <v>180</v>
      </c>
      <c r="H23" s="14">
        <v>168</v>
      </c>
      <c r="I23" s="14"/>
      <c r="J23" s="14"/>
      <c r="K23" s="15">
        <v>4</v>
      </c>
      <c r="L23" s="15">
        <v>703.00099999999998</v>
      </c>
      <c r="M23" s="16">
        <v>175.75024999999999</v>
      </c>
      <c r="N23" s="17">
        <v>2</v>
      </c>
      <c r="O23" s="18">
        <v>177.75024999999999</v>
      </c>
    </row>
    <row r="24" spans="1:15" x14ac:dyDescent="0.25">
      <c r="A24" s="10" t="s">
        <v>41</v>
      </c>
      <c r="B24" s="11" t="s">
        <v>36</v>
      </c>
      <c r="C24" s="12">
        <v>45466</v>
      </c>
      <c r="D24" s="13" t="s">
        <v>72</v>
      </c>
      <c r="E24" s="14">
        <v>180</v>
      </c>
      <c r="F24" s="14">
        <v>189</v>
      </c>
      <c r="G24" s="14">
        <v>169</v>
      </c>
      <c r="H24" s="14">
        <v>181</v>
      </c>
      <c r="I24" s="14"/>
      <c r="J24" s="14"/>
      <c r="K24" s="15">
        <v>4</v>
      </c>
      <c r="L24" s="15">
        <v>719</v>
      </c>
      <c r="M24" s="16">
        <v>179.75</v>
      </c>
      <c r="N24" s="17">
        <v>8</v>
      </c>
      <c r="O24" s="18">
        <v>187.75</v>
      </c>
    </row>
    <row r="25" spans="1:15" x14ac:dyDescent="0.25">
      <c r="A25" s="10" t="s">
        <v>41</v>
      </c>
      <c r="B25" s="11" t="s">
        <v>36</v>
      </c>
      <c r="C25" s="12">
        <v>45470</v>
      </c>
      <c r="D25" s="13" t="s">
        <v>29</v>
      </c>
      <c r="E25" s="14">
        <v>182</v>
      </c>
      <c r="F25" s="14">
        <v>182</v>
      </c>
      <c r="G25" s="14">
        <v>183.001</v>
      </c>
      <c r="H25" s="14"/>
      <c r="I25" s="14"/>
      <c r="J25" s="14"/>
      <c r="K25" s="15">
        <v>3</v>
      </c>
      <c r="L25" s="15">
        <v>547.00099999999998</v>
      </c>
      <c r="M25" s="16">
        <v>182.33366666666666</v>
      </c>
      <c r="N25" s="17">
        <v>6</v>
      </c>
      <c r="O25" s="18">
        <v>188.33366666666666</v>
      </c>
    </row>
    <row r="26" spans="1:15" x14ac:dyDescent="0.25">
      <c r="A26" s="10" t="s">
        <v>41</v>
      </c>
      <c r="B26" s="11" t="s">
        <v>36</v>
      </c>
      <c r="C26" s="12">
        <v>45472</v>
      </c>
      <c r="D26" s="13" t="s">
        <v>29</v>
      </c>
      <c r="E26" s="14">
        <v>169</v>
      </c>
      <c r="F26" s="14">
        <v>178</v>
      </c>
      <c r="G26" s="14">
        <v>172</v>
      </c>
      <c r="H26" s="14">
        <v>179</v>
      </c>
      <c r="I26" s="14">
        <v>175.001</v>
      </c>
      <c r="J26" s="14">
        <v>170</v>
      </c>
      <c r="K26" s="15">
        <v>6</v>
      </c>
      <c r="L26" s="15">
        <v>1043.001</v>
      </c>
      <c r="M26" s="16">
        <v>173.83349999999999</v>
      </c>
      <c r="N26" s="17">
        <v>4</v>
      </c>
      <c r="O26" s="18">
        <v>177.83349999999999</v>
      </c>
    </row>
    <row r="27" spans="1:15" x14ac:dyDescent="0.25">
      <c r="A27" s="10" t="s">
        <v>41</v>
      </c>
      <c r="B27" s="11" t="s">
        <v>36</v>
      </c>
      <c r="C27" s="12">
        <v>45475</v>
      </c>
      <c r="D27" s="13" t="s">
        <v>29</v>
      </c>
      <c r="E27" s="14">
        <v>179</v>
      </c>
      <c r="F27" s="14">
        <v>179</v>
      </c>
      <c r="G27" s="14">
        <v>181</v>
      </c>
      <c r="H27" s="14">
        <v>181</v>
      </c>
      <c r="I27" s="14"/>
      <c r="J27" s="14"/>
      <c r="K27" s="15">
        <v>4</v>
      </c>
      <c r="L27" s="15">
        <v>720</v>
      </c>
      <c r="M27" s="16">
        <v>180</v>
      </c>
      <c r="N27" s="17">
        <v>9</v>
      </c>
      <c r="O27" s="18">
        <v>189</v>
      </c>
    </row>
    <row r="28" spans="1:15" x14ac:dyDescent="0.25">
      <c r="A28" s="10" t="s">
        <v>41</v>
      </c>
      <c r="B28" s="11" t="s">
        <v>36</v>
      </c>
      <c r="C28" s="12">
        <v>45484</v>
      </c>
      <c r="D28" s="13" t="s">
        <v>29</v>
      </c>
      <c r="E28" s="14">
        <v>182</v>
      </c>
      <c r="F28" s="14">
        <v>174</v>
      </c>
      <c r="G28" s="14">
        <v>180</v>
      </c>
      <c r="H28" s="14"/>
      <c r="I28" s="14"/>
      <c r="J28" s="14"/>
      <c r="K28" s="15">
        <v>3</v>
      </c>
      <c r="L28" s="15">
        <v>536</v>
      </c>
      <c r="M28" s="16">
        <v>178.66666666666666</v>
      </c>
      <c r="N28" s="17">
        <v>6</v>
      </c>
      <c r="O28" s="18">
        <v>184.66666666666666</v>
      </c>
    </row>
    <row r="29" spans="1:15" x14ac:dyDescent="0.25">
      <c r="A29" s="10" t="s">
        <v>41</v>
      </c>
      <c r="B29" s="11" t="s">
        <v>36</v>
      </c>
      <c r="C29" s="12">
        <v>45486</v>
      </c>
      <c r="D29" s="13" t="s">
        <v>29</v>
      </c>
      <c r="E29" s="14">
        <v>164</v>
      </c>
      <c r="F29" s="14">
        <v>157</v>
      </c>
      <c r="G29" s="14">
        <v>173</v>
      </c>
      <c r="H29" s="14">
        <v>175</v>
      </c>
      <c r="I29" s="14"/>
      <c r="J29" s="14"/>
      <c r="K29" s="15">
        <v>4</v>
      </c>
      <c r="L29" s="15">
        <v>669</v>
      </c>
      <c r="M29" s="16">
        <v>167.25</v>
      </c>
      <c r="N29" s="17">
        <v>2</v>
      </c>
      <c r="O29" s="18">
        <v>169.25</v>
      </c>
    </row>
    <row r="30" spans="1:15" x14ac:dyDescent="0.25">
      <c r="A30" s="10" t="s">
        <v>41</v>
      </c>
      <c r="B30" s="11" t="s">
        <v>36</v>
      </c>
      <c r="C30" s="12">
        <v>45487</v>
      </c>
      <c r="D30" s="13" t="s">
        <v>72</v>
      </c>
      <c r="E30" s="14">
        <v>182</v>
      </c>
      <c r="F30" s="14">
        <v>182</v>
      </c>
      <c r="G30" s="14">
        <v>179</v>
      </c>
      <c r="H30" s="14">
        <v>179</v>
      </c>
      <c r="I30" s="14"/>
      <c r="J30" s="14"/>
      <c r="K30" s="15">
        <v>4</v>
      </c>
      <c r="L30" s="15">
        <v>722</v>
      </c>
      <c r="M30" s="16">
        <v>180.5</v>
      </c>
      <c r="N30" s="17">
        <v>8</v>
      </c>
      <c r="O30" s="18">
        <v>188.5</v>
      </c>
    </row>
    <row r="31" spans="1:15" x14ac:dyDescent="0.25">
      <c r="A31" s="10" t="s">
        <v>41</v>
      </c>
      <c r="B31" s="11" t="s">
        <v>36</v>
      </c>
      <c r="C31" s="12">
        <v>45498</v>
      </c>
      <c r="D31" s="13" t="s">
        <v>29</v>
      </c>
      <c r="E31" s="14">
        <v>181</v>
      </c>
      <c r="F31" s="14">
        <v>186</v>
      </c>
      <c r="G31" s="14">
        <v>178</v>
      </c>
      <c r="H31" s="14"/>
      <c r="I31" s="14"/>
      <c r="J31" s="14"/>
      <c r="K31" s="15">
        <v>3</v>
      </c>
      <c r="L31" s="15">
        <v>545</v>
      </c>
      <c r="M31" s="16">
        <v>181.66666666666666</v>
      </c>
      <c r="N31" s="17">
        <v>2</v>
      </c>
      <c r="O31" s="18">
        <v>183.66666666666666</v>
      </c>
    </row>
    <row r="32" spans="1:15" x14ac:dyDescent="0.25">
      <c r="A32" s="10" t="s">
        <v>41</v>
      </c>
      <c r="B32" s="11" t="s">
        <v>36</v>
      </c>
      <c r="C32" s="12">
        <v>45500</v>
      </c>
      <c r="D32" s="13" t="s">
        <v>29</v>
      </c>
      <c r="E32" s="14">
        <v>179</v>
      </c>
      <c r="F32" s="14">
        <v>180.001</v>
      </c>
      <c r="G32" s="14">
        <v>175.001</v>
      </c>
      <c r="H32" s="14">
        <v>180.001</v>
      </c>
      <c r="I32" s="14"/>
      <c r="J32" s="14"/>
      <c r="K32" s="15">
        <v>4</v>
      </c>
      <c r="L32" s="15">
        <v>714.00299999999993</v>
      </c>
      <c r="M32" s="16">
        <v>178.50074999999998</v>
      </c>
      <c r="N32" s="17">
        <v>2</v>
      </c>
      <c r="O32" s="18">
        <v>180.50074999999998</v>
      </c>
    </row>
    <row r="33" spans="1:15" x14ac:dyDescent="0.25">
      <c r="A33" s="10" t="s">
        <v>41</v>
      </c>
      <c r="B33" s="11" t="s">
        <v>36</v>
      </c>
      <c r="C33" s="12">
        <v>45510</v>
      </c>
      <c r="D33" s="13" t="s">
        <v>29</v>
      </c>
      <c r="E33" s="14">
        <v>186</v>
      </c>
      <c r="F33" s="14">
        <v>181</v>
      </c>
      <c r="G33" s="14">
        <v>183</v>
      </c>
      <c r="H33" s="14">
        <v>180</v>
      </c>
      <c r="I33" s="14"/>
      <c r="J33" s="14"/>
      <c r="K33" s="15">
        <v>4</v>
      </c>
      <c r="L33" s="15">
        <v>730</v>
      </c>
      <c r="M33" s="16">
        <v>182.5</v>
      </c>
      <c r="N33" s="17">
        <v>9</v>
      </c>
      <c r="O33" s="18">
        <v>191.5</v>
      </c>
    </row>
    <row r="34" spans="1:15" x14ac:dyDescent="0.25">
      <c r="A34" s="10" t="s">
        <v>41</v>
      </c>
      <c r="B34" s="11" t="s">
        <v>36</v>
      </c>
      <c r="C34" s="12">
        <v>45512</v>
      </c>
      <c r="D34" s="13" t="s">
        <v>29</v>
      </c>
      <c r="E34" s="14">
        <v>183.001</v>
      </c>
      <c r="F34" s="14">
        <v>180</v>
      </c>
      <c r="G34" s="14">
        <v>183</v>
      </c>
      <c r="H34" s="14"/>
      <c r="I34" s="14"/>
      <c r="J34" s="14"/>
      <c r="K34" s="15">
        <v>3</v>
      </c>
      <c r="L34" s="15">
        <v>546.00099999999998</v>
      </c>
      <c r="M34" s="16">
        <v>182.00033333333332</v>
      </c>
      <c r="N34" s="17">
        <v>3</v>
      </c>
      <c r="O34" s="18">
        <v>185.00033333333332</v>
      </c>
    </row>
    <row r="35" spans="1:15" x14ac:dyDescent="0.25">
      <c r="A35" s="10" t="s">
        <v>41</v>
      </c>
      <c r="B35" s="11" t="s">
        <v>36</v>
      </c>
      <c r="C35" s="12">
        <v>45514</v>
      </c>
      <c r="D35" s="13" t="s">
        <v>29</v>
      </c>
      <c r="E35" s="14">
        <v>180</v>
      </c>
      <c r="F35" s="14">
        <v>183</v>
      </c>
      <c r="G35" s="14">
        <v>185</v>
      </c>
      <c r="H35" s="14">
        <v>182</v>
      </c>
      <c r="I35" s="14"/>
      <c r="J35" s="14"/>
      <c r="K35" s="15">
        <v>4</v>
      </c>
      <c r="L35" s="15">
        <v>730</v>
      </c>
      <c r="M35" s="16">
        <v>182.5</v>
      </c>
      <c r="N35" s="17">
        <v>3</v>
      </c>
      <c r="O35" s="18">
        <v>185.5</v>
      </c>
    </row>
    <row r="36" spans="1:15" x14ac:dyDescent="0.25">
      <c r="A36" s="10" t="s">
        <v>41</v>
      </c>
      <c r="B36" s="11" t="s">
        <v>36</v>
      </c>
      <c r="C36" s="12">
        <v>45515</v>
      </c>
      <c r="D36" s="13" t="s">
        <v>72</v>
      </c>
      <c r="E36" s="14">
        <v>175</v>
      </c>
      <c r="F36" s="14">
        <v>174</v>
      </c>
      <c r="G36" s="14">
        <v>174</v>
      </c>
      <c r="H36" s="14">
        <v>179</v>
      </c>
      <c r="I36" s="14"/>
      <c r="J36" s="14"/>
      <c r="K36" s="15">
        <v>4</v>
      </c>
      <c r="L36" s="15">
        <v>702</v>
      </c>
      <c r="M36" s="16">
        <v>175.5</v>
      </c>
      <c r="N36" s="17">
        <v>6</v>
      </c>
      <c r="O36" s="18">
        <v>181.5</v>
      </c>
    </row>
    <row r="37" spans="1:15" x14ac:dyDescent="0.25">
      <c r="A37" s="10" t="s">
        <v>41</v>
      </c>
      <c r="B37" s="11" t="s">
        <v>36</v>
      </c>
      <c r="C37" s="12">
        <v>45526</v>
      </c>
      <c r="D37" s="13" t="s">
        <v>29</v>
      </c>
      <c r="E37" s="14">
        <v>176</v>
      </c>
      <c r="F37" s="14">
        <v>182</v>
      </c>
      <c r="G37" s="14">
        <v>185</v>
      </c>
      <c r="H37" s="14"/>
      <c r="I37" s="14"/>
      <c r="J37" s="14"/>
      <c r="K37" s="15">
        <v>3</v>
      </c>
      <c r="L37" s="15">
        <v>543</v>
      </c>
      <c r="M37" s="16">
        <v>181</v>
      </c>
      <c r="N37" s="17">
        <v>7</v>
      </c>
      <c r="O37" s="18">
        <v>188</v>
      </c>
    </row>
    <row r="38" spans="1:15" x14ac:dyDescent="0.25">
      <c r="A38" s="10" t="s">
        <v>41</v>
      </c>
      <c r="B38" s="11" t="s">
        <v>36</v>
      </c>
      <c r="C38" s="12">
        <v>45528</v>
      </c>
      <c r="D38" s="13" t="s">
        <v>29</v>
      </c>
      <c r="E38" s="14">
        <v>175</v>
      </c>
      <c r="F38" s="14">
        <v>185</v>
      </c>
      <c r="G38" s="14">
        <v>182</v>
      </c>
      <c r="H38" s="14">
        <v>189</v>
      </c>
      <c r="I38" s="14"/>
      <c r="J38" s="14"/>
      <c r="K38" s="15">
        <v>4</v>
      </c>
      <c r="L38" s="15">
        <v>731</v>
      </c>
      <c r="M38" s="16">
        <v>182.75</v>
      </c>
      <c r="N38" s="17">
        <v>9</v>
      </c>
      <c r="O38" s="18">
        <v>191.75</v>
      </c>
    </row>
    <row r="39" spans="1:15" x14ac:dyDescent="0.25">
      <c r="A39" s="10" t="s">
        <v>41</v>
      </c>
      <c r="B39" s="11" t="s">
        <v>36</v>
      </c>
      <c r="C39" s="12">
        <v>45529</v>
      </c>
      <c r="D39" s="13" t="s">
        <v>72</v>
      </c>
      <c r="E39" s="14">
        <v>182</v>
      </c>
      <c r="F39" s="14">
        <v>181</v>
      </c>
      <c r="G39" s="14">
        <v>183</v>
      </c>
      <c r="H39" s="14">
        <v>187</v>
      </c>
      <c r="I39" s="14"/>
      <c r="J39" s="14"/>
      <c r="K39" s="15">
        <v>4</v>
      </c>
      <c r="L39" s="15">
        <v>733</v>
      </c>
      <c r="M39" s="16">
        <v>183.25</v>
      </c>
      <c r="N39" s="17">
        <v>11</v>
      </c>
      <c r="O39" s="18">
        <v>194.25</v>
      </c>
    </row>
    <row r="40" spans="1:15" x14ac:dyDescent="0.25">
      <c r="A40" s="10" t="s">
        <v>41</v>
      </c>
      <c r="B40" s="11" t="s">
        <v>36</v>
      </c>
      <c r="C40" s="12">
        <v>45547</v>
      </c>
      <c r="D40" s="13" t="s">
        <v>29</v>
      </c>
      <c r="E40" s="14">
        <v>182.001</v>
      </c>
      <c r="F40" s="14">
        <v>180</v>
      </c>
      <c r="G40" s="14">
        <v>179</v>
      </c>
      <c r="H40" s="14"/>
      <c r="I40" s="14"/>
      <c r="J40" s="14"/>
      <c r="K40" s="15">
        <v>3</v>
      </c>
      <c r="L40" s="15">
        <v>541.00099999999998</v>
      </c>
      <c r="M40" s="16">
        <v>180.33366666666666</v>
      </c>
      <c r="N40" s="17">
        <v>3</v>
      </c>
      <c r="O40" s="18">
        <v>183.33366666666666</v>
      </c>
    </row>
    <row r="41" spans="1:15" x14ac:dyDescent="0.25">
      <c r="A41" s="10" t="s">
        <v>41</v>
      </c>
      <c r="B41" s="11" t="s">
        <v>36</v>
      </c>
      <c r="C41" s="12">
        <v>45549</v>
      </c>
      <c r="D41" s="13" t="s">
        <v>29</v>
      </c>
      <c r="E41" s="14">
        <v>187</v>
      </c>
      <c r="F41" s="14">
        <v>191</v>
      </c>
      <c r="G41" s="14">
        <v>182.001</v>
      </c>
      <c r="H41" s="14">
        <v>187</v>
      </c>
      <c r="I41" s="14"/>
      <c r="J41" s="14"/>
      <c r="K41" s="15">
        <v>4</v>
      </c>
      <c r="L41" s="15">
        <v>747.00099999999998</v>
      </c>
      <c r="M41" s="16">
        <v>186.75024999999999</v>
      </c>
      <c r="N41" s="17">
        <v>13</v>
      </c>
      <c r="O41" s="18">
        <v>199.75024999999999</v>
      </c>
    </row>
    <row r="42" spans="1:15" x14ac:dyDescent="0.25">
      <c r="A42" s="10" t="s">
        <v>41</v>
      </c>
      <c r="B42" s="11" t="s">
        <v>36</v>
      </c>
      <c r="C42" s="12">
        <v>45550</v>
      </c>
      <c r="D42" s="13" t="s">
        <v>72</v>
      </c>
      <c r="E42" s="14">
        <v>187</v>
      </c>
      <c r="F42" s="14">
        <v>186</v>
      </c>
      <c r="G42" s="14">
        <v>189</v>
      </c>
      <c r="H42" s="14">
        <v>179</v>
      </c>
      <c r="I42" s="14"/>
      <c r="J42" s="14"/>
      <c r="K42" s="15">
        <v>4</v>
      </c>
      <c r="L42" s="15">
        <v>741</v>
      </c>
      <c r="M42" s="16">
        <v>185.25</v>
      </c>
      <c r="N42" s="17">
        <v>13</v>
      </c>
      <c r="O42" s="18">
        <v>198.25</v>
      </c>
    </row>
    <row r="43" spans="1:15" x14ac:dyDescent="0.25">
      <c r="A43" s="10" t="s">
        <v>41</v>
      </c>
      <c r="B43" s="11" t="s">
        <v>36</v>
      </c>
      <c r="C43" s="12">
        <v>45552</v>
      </c>
      <c r="D43" s="13" t="s">
        <v>29</v>
      </c>
      <c r="E43" s="14">
        <v>185.001</v>
      </c>
      <c r="F43" s="14">
        <v>179</v>
      </c>
      <c r="G43" s="14">
        <v>191</v>
      </c>
      <c r="H43" s="14">
        <v>188</v>
      </c>
      <c r="I43" s="14"/>
      <c r="J43" s="14"/>
      <c r="K43" s="15">
        <v>4</v>
      </c>
      <c r="L43" s="15">
        <v>743.00099999999998</v>
      </c>
      <c r="M43" s="16">
        <v>185.75024999999999</v>
      </c>
      <c r="N43" s="17">
        <v>9</v>
      </c>
      <c r="O43" s="18">
        <v>194.75024999999999</v>
      </c>
    </row>
    <row r="44" spans="1:15" x14ac:dyDescent="0.25">
      <c r="A44" s="10" t="s">
        <v>41</v>
      </c>
      <c r="B44" s="11" t="s">
        <v>36</v>
      </c>
      <c r="C44" s="12">
        <v>45561</v>
      </c>
      <c r="D44" s="13" t="s">
        <v>29</v>
      </c>
      <c r="E44" s="14">
        <v>175</v>
      </c>
      <c r="F44" s="14">
        <v>177</v>
      </c>
      <c r="G44" s="14">
        <v>180</v>
      </c>
      <c r="H44" s="14"/>
      <c r="I44" s="14"/>
      <c r="J44" s="14"/>
      <c r="K44" s="15">
        <v>3</v>
      </c>
      <c r="L44" s="15">
        <v>532</v>
      </c>
      <c r="M44" s="16">
        <v>177.33333333333334</v>
      </c>
      <c r="N44" s="17">
        <v>2</v>
      </c>
      <c r="O44" s="18">
        <v>179.33333333333334</v>
      </c>
    </row>
    <row r="45" spans="1:15" x14ac:dyDescent="0.25">
      <c r="A45" s="10" t="s">
        <v>41</v>
      </c>
      <c r="B45" s="11" t="s">
        <v>36</v>
      </c>
      <c r="C45" s="12">
        <v>45563</v>
      </c>
      <c r="D45" s="13" t="s">
        <v>29</v>
      </c>
      <c r="E45" s="14">
        <v>177.001</v>
      </c>
      <c r="F45" s="14">
        <v>172</v>
      </c>
      <c r="G45" s="14">
        <v>169</v>
      </c>
      <c r="H45" s="14">
        <v>167</v>
      </c>
      <c r="I45" s="14"/>
      <c r="J45" s="14"/>
      <c r="K45" s="15">
        <v>4</v>
      </c>
      <c r="L45" s="15">
        <v>685.00099999999998</v>
      </c>
      <c r="M45" s="16">
        <v>171.25024999999999</v>
      </c>
      <c r="N45" s="17">
        <v>2</v>
      </c>
      <c r="O45" s="18">
        <v>173.25024999999999</v>
      </c>
    </row>
    <row r="46" spans="1:15" x14ac:dyDescent="0.25">
      <c r="A46" s="10" t="s">
        <v>41</v>
      </c>
      <c r="B46" s="11" t="s">
        <v>36</v>
      </c>
      <c r="C46" s="12">
        <v>45564</v>
      </c>
      <c r="D46" s="13" t="s">
        <v>72</v>
      </c>
      <c r="E46" s="14">
        <v>173</v>
      </c>
      <c r="F46" s="14">
        <v>181</v>
      </c>
      <c r="G46" s="14">
        <v>174</v>
      </c>
      <c r="H46" s="14">
        <v>165</v>
      </c>
      <c r="I46" s="14"/>
      <c r="J46" s="14"/>
      <c r="K46" s="15">
        <v>4</v>
      </c>
      <c r="L46" s="15">
        <v>693</v>
      </c>
      <c r="M46" s="16">
        <v>173.25</v>
      </c>
      <c r="N46" s="17">
        <v>3</v>
      </c>
      <c r="O46" s="18">
        <v>176.25</v>
      </c>
    </row>
    <row r="47" spans="1:15" x14ac:dyDescent="0.25">
      <c r="A47" s="10" t="s">
        <v>41</v>
      </c>
      <c r="B47" s="11" t="s">
        <v>36</v>
      </c>
      <c r="C47" s="12">
        <v>45566</v>
      </c>
      <c r="D47" s="13" t="s">
        <v>29</v>
      </c>
      <c r="E47" s="14">
        <v>189</v>
      </c>
      <c r="F47" s="14">
        <v>189</v>
      </c>
      <c r="G47" s="14">
        <v>190</v>
      </c>
      <c r="H47" s="14">
        <v>187</v>
      </c>
      <c r="I47" s="14"/>
      <c r="J47" s="14"/>
      <c r="K47" s="15">
        <v>4</v>
      </c>
      <c r="L47" s="15">
        <v>755</v>
      </c>
      <c r="M47" s="16">
        <v>188.75</v>
      </c>
      <c r="N47" s="17">
        <v>13</v>
      </c>
      <c r="O47" s="18">
        <v>201.75</v>
      </c>
    </row>
    <row r="48" spans="1:15" x14ac:dyDescent="0.25">
      <c r="A48" s="10" t="s">
        <v>41</v>
      </c>
      <c r="B48" s="11" t="s">
        <v>36</v>
      </c>
      <c r="C48" s="12">
        <v>45577</v>
      </c>
      <c r="D48" s="13" t="s">
        <v>29</v>
      </c>
      <c r="E48" s="14">
        <v>185</v>
      </c>
      <c r="F48" s="14">
        <v>185</v>
      </c>
      <c r="G48" s="14">
        <v>186.001</v>
      </c>
      <c r="H48" s="14">
        <v>185</v>
      </c>
      <c r="I48" s="14"/>
      <c r="J48" s="14"/>
      <c r="K48" s="15">
        <v>4</v>
      </c>
      <c r="L48" s="15">
        <v>741.00099999999998</v>
      </c>
      <c r="M48" s="16">
        <v>185.25024999999999</v>
      </c>
      <c r="N48" s="17">
        <v>9</v>
      </c>
      <c r="O48" s="18">
        <v>194.25024999999999</v>
      </c>
    </row>
    <row r="49" spans="1:15" x14ac:dyDescent="0.25">
      <c r="A49" s="10" t="s">
        <v>41</v>
      </c>
      <c r="B49" s="11" t="s">
        <v>36</v>
      </c>
      <c r="C49" s="12">
        <v>45578</v>
      </c>
      <c r="D49" s="13" t="s">
        <v>72</v>
      </c>
      <c r="E49" s="14">
        <v>186</v>
      </c>
      <c r="F49" s="14">
        <v>190</v>
      </c>
      <c r="G49" s="14">
        <v>189</v>
      </c>
      <c r="H49" s="14">
        <v>185</v>
      </c>
      <c r="I49" s="14">
        <v>187</v>
      </c>
      <c r="J49" s="14">
        <v>186</v>
      </c>
      <c r="K49" s="15">
        <v>6</v>
      </c>
      <c r="L49" s="15">
        <v>1123</v>
      </c>
      <c r="M49" s="16">
        <v>187.16666666666666</v>
      </c>
      <c r="N49" s="17">
        <v>30</v>
      </c>
      <c r="O49" s="18">
        <v>217.16666666666666</v>
      </c>
    </row>
    <row r="50" spans="1:15" x14ac:dyDescent="0.25">
      <c r="A50" s="10" t="s">
        <v>41</v>
      </c>
      <c r="B50" s="11" t="s">
        <v>36</v>
      </c>
      <c r="C50" s="12">
        <v>45585</v>
      </c>
      <c r="D50" s="13" t="s">
        <v>29</v>
      </c>
      <c r="E50" s="14">
        <v>182.001</v>
      </c>
      <c r="F50" s="14">
        <v>191</v>
      </c>
      <c r="G50" s="14">
        <v>186</v>
      </c>
      <c r="H50" s="14">
        <v>180.00200000000001</v>
      </c>
      <c r="I50" s="14">
        <v>187</v>
      </c>
      <c r="J50" s="14">
        <v>187</v>
      </c>
      <c r="K50" s="15">
        <v>6</v>
      </c>
      <c r="L50" s="15">
        <v>1113.0029999999999</v>
      </c>
      <c r="M50" s="16">
        <v>185.50049999999999</v>
      </c>
      <c r="N50" s="17">
        <v>30</v>
      </c>
      <c r="O50" s="18">
        <v>215.50049999999999</v>
      </c>
    </row>
    <row r="51" spans="1:15" x14ac:dyDescent="0.25">
      <c r="A51" s="10" t="s">
        <v>41</v>
      </c>
      <c r="B51" s="11" t="s">
        <v>36</v>
      </c>
      <c r="C51" s="12">
        <v>45592</v>
      </c>
      <c r="D51" s="13" t="s">
        <v>72</v>
      </c>
      <c r="E51" s="14">
        <v>186</v>
      </c>
      <c r="F51" s="14">
        <v>189</v>
      </c>
      <c r="G51" s="32">
        <v>195</v>
      </c>
      <c r="H51" s="32">
        <v>194</v>
      </c>
      <c r="I51" s="14"/>
      <c r="J51" s="14"/>
      <c r="K51" s="15">
        <v>4</v>
      </c>
      <c r="L51" s="15">
        <v>764</v>
      </c>
      <c r="M51" s="16">
        <v>191</v>
      </c>
      <c r="N51" s="17">
        <v>9</v>
      </c>
      <c r="O51" s="18">
        <v>200</v>
      </c>
    </row>
    <row r="52" spans="1:15" x14ac:dyDescent="0.25">
      <c r="A52" s="50" t="s">
        <v>41</v>
      </c>
      <c r="B52" s="51" t="s">
        <v>36</v>
      </c>
      <c r="C52" s="52">
        <v>45605</v>
      </c>
      <c r="D52" s="53" t="s">
        <v>29</v>
      </c>
      <c r="E52" s="54">
        <v>183</v>
      </c>
      <c r="F52" s="54">
        <v>180.001</v>
      </c>
      <c r="G52" s="54">
        <v>184</v>
      </c>
      <c r="H52" s="54">
        <v>187</v>
      </c>
      <c r="I52" s="54">
        <v>190</v>
      </c>
      <c r="J52" s="54">
        <v>185</v>
      </c>
      <c r="K52" s="55">
        <v>6</v>
      </c>
      <c r="L52" s="55">
        <v>1109.001</v>
      </c>
      <c r="M52" s="56">
        <v>184.83349999999999</v>
      </c>
      <c r="N52" s="57">
        <v>22</v>
      </c>
      <c r="O52" s="58">
        <v>206.83349999999999</v>
      </c>
    </row>
    <row r="54" spans="1:15" x14ac:dyDescent="0.25">
      <c r="K54" s="8">
        <f>SUM(K2:K53)</f>
        <v>202</v>
      </c>
      <c r="L54" s="8">
        <f>SUM(L2:L53)</f>
        <v>36358.022999999994</v>
      </c>
      <c r="M54" s="7">
        <f>SUM(L54/K54)</f>
        <v>179.9902128712871</v>
      </c>
      <c r="N54" s="8">
        <f>SUM(N2:N53)</f>
        <v>408</v>
      </c>
      <c r="O54" s="9">
        <f>SUM(M54+N54)</f>
        <v>587.9902128712871</v>
      </c>
    </row>
    <row r="57" spans="1:15" ht="30" x14ac:dyDescent="0.25">
      <c r="A57" s="1" t="s">
        <v>1</v>
      </c>
      <c r="B57" s="2" t="s">
        <v>2</v>
      </c>
      <c r="C57" s="2" t="s">
        <v>3</v>
      </c>
      <c r="D57" s="3" t="s">
        <v>4</v>
      </c>
      <c r="E57" s="4" t="s">
        <v>5</v>
      </c>
      <c r="F57" s="4" t="s">
        <v>6</v>
      </c>
      <c r="G57" s="4" t="s">
        <v>7</v>
      </c>
      <c r="H57" s="4" t="s">
        <v>8</v>
      </c>
      <c r="I57" s="4" t="s">
        <v>9</v>
      </c>
      <c r="J57" s="4" t="s">
        <v>10</v>
      </c>
      <c r="K57" s="4" t="s">
        <v>11</v>
      </c>
      <c r="L57" s="3" t="s">
        <v>12</v>
      </c>
      <c r="M57" s="5" t="s">
        <v>13</v>
      </c>
      <c r="N57" s="2" t="s">
        <v>14</v>
      </c>
      <c r="O57" s="6" t="s">
        <v>15</v>
      </c>
    </row>
    <row r="58" spans="1:15" x14ac:dyDescent="0.25">
      <c r="A58" s="10" t="s">
        <v>48</v>
      </c>
      <c r="B58" s="11" t="s">
        <v>36</v>
      </c>
      <c r="C58" s="12">
        <v>45361</v>
      </c>
      <c r="D58" s="31" t="s">
        <v>72</v>
      </c>
      <c r="E58" s="14">
        <v>191</v>
      </c>
      <c r="F58" s="14">
        <v>190</v>
      </c>
      <c r="G58" s="14">
        <v>189</v>
      </c>
      <c r="H58" s="14">
        <v>189</v>
      </c>
      <c r="I58" s="14"/>
      <c r="J58" s="14"/>
      <c r="K58" s="15">
        <v>4</v>
      </c>
      <c r="L58" s="15">
        <v>759</v>
      </c>
      <c r="M58" s="16">
        <v>189.75</v>
      </c>
      <c r="N58" s="17">
        <v>8</v>
      </c>
      <c r="O58" s="18">
        <v>197.75</v>
      </c>
    </row>
    <row r="60" spans="1:15" x14ac:dyDescent="0.25">
      <c r="K60" s="8">
        <f>SUM(K58:K59)</f>
        <v>4</v>
      </c>
      <c r="L60" s="8">
        <f>SUM(L58:L59)</f>
        <v>759</v>
      </c>
      <c r="M60" s="7">
        <f>SUM(L60/K60)</f>
        <v>189.75</v>
      </c>
      <c r="N60" s="8">
        <f>SUM(N58:N59)</f>
        <v>8</v>
      </c>
      <c r="O60" s="9">
        <f>SUM(M60+N60)</f>
        <v>197.75</v>
      </c>
    </row>
  </sheetData>
  <protectedRanges>
    <protectedRange algorithmName="SHA-512" hashValue="ON39YdpmFHfN9f47KpiRvqrKx0V9+erV1CNkpWzYhW/Qyc6aT8rEyCrvauWSYGZK2ia3o7vd3akF07acHAFpOA==" saltValue="yVW9XmDwTqEnmpSGai0KYg==" spinCount="100000" sqref="B1 B57" name="Range1_2"/>
    <protectedRange algorithmName="SHA-512" hashValue="ON39YdpmFHfN9f47KpiRvqrKx0V9+erV1CNkpWzYhW/Qyc6aT8rEyCrvauWSYGZK2ia3o7vd3akF07acHAFpOA==" saltValue="yVW9XmDwTqEnmpSGai0KYg==" spinCount="100000" sqref="A2:B3 D2:I3" name="Range1_4_1"/>
    <protectedRange algorithmName="SHA-512" hashValue="ON39YdpmFHfN9f47KpiRvqrKx0V9+erV1CNkpWzYhW/Qyc6aT8rEyCrvauWSYGZK2ia3o7vd3akF07acHAFpOA==" saltValue="yVW9XmDwTqEnmpSGai0KYg==" spinCount="100000" sqref="C2:C3" name="Range1_1_2_1_1"/>
    <protectedRange algorithmName="SHA-512" hashValue="ON39YdpmFHfN9f47KpiRvqrKx0V9+erV1CNkpWzYhW/Qyc6aT8rEyCrvauWSYGZK2ia3o7vd3akF07acHAFpOA==" saltValue="yVW9XmDwTqEnmpSGai0KYg==" spinCount="100000" sqref="B4:C4 E4:J4" name="Range1_5"/>
    <protectedRange algorithmName="SHA-512" hashValue="ON39YdpmFHfN9f47KpiRvqrKx0V9+erV1CNkpWzYhW/Qyc6aT8rEyCrvauWSYGZK2ia3o7vd3akF07acHAFpOA==" saltValue="yVW9XmDwTqEnmpSGai0KYg==" spinCount="100000" sqref="D4" name="Range1_1_3"/>
    <protectedRange algorithmName="SHA-512" hashValue="ON39YdpmFHfN9f47KpiRvqrKx0V9+erV1CNkpWzYhW/Qyc6aT8rEyCrvauWSYGZK2ia3o7vd3akF07acHAFpOA==" saltValue="yVW9XmDwTqEnmpSGai0KYg==" spinCount="100000" sqref="B6:C6 E6:J6" name="Range1_9"/>
    <protectedRange algorithmName="SHA-512" hashValue="ON39YdpmFHfN9f47KpiRvqrKx0V9+erV1CNkpWzYhW/Qyc6aT8rEyCrvauWSYGZK2ia3o7vd3akF07acHAFpOA==" saltValue="yVW9XmDwTqEnmpSGai0KYg==" spinCount="100000" sqref="D6" name="Range1_1_7"/>
    <protectedRange algorithmName="SHA-512" hashValue="ON39YdpmFHfN9f47KpiRvqrKx0V9+erV1CNkpWzYhW/Qyc6aT8rEyCrvauWSYGZK2ia3o7vd3akF07acHAFpOA==" saltValue="yVW9XmDwTqEnmpSGai0KYg==" spinCount="100000" sqref="B27:C27 E27:J27" name="Range1_21"/>
    <protectedRange algorithmName="SHA-512" hashValue="ON39YdpmFHfN9f47KpiRvqrKx0V9+erV1CNkpWzYhW/Qyc6aT8rEyCrvauWSYGZK2ia3o7vd3akF07acHAFpOA==" saltValue="yVW9XmDwTqEnmpSGai0KYg==" spinCount="100000" sqref="D27" name="Range1_1_16"/>
  </protectedRanges>
  <hyperlinks>
    <hyperlink ref="Q1" location="'Texas 2024'!A1" display="Back to Ranking" xr:uid="{58088DFE-BEE9-436D-A3CB-F8B28259D13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B29535A-74A3-47CF-AE98-D9AEF01F663E}">
          <x14:formula1>
            <xm:f>'C:\Users\abra2\Desktop\ABRA Files and More\AUTO BENCH REST ASSOCIATION FILE\ABRA 2019\Georgia\[Georgia Results 01 19 20.xlsm]DATA SHEET'!#REF!</xm:f>
          </x14:formula1>
          <xm:sqref>B1 B57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1137A-B4E2-4E87-BDF3-FB044452FCB0}">
  <dimension ref="A1:Q37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65</v>
      </c>
      <c r="C2" s="12">
        <v>45360</v>
      </c>
      <c r="D2" s="13" t="s">
        <v>29</v>
      </c>
      <c r="E2" s="14">
        <v>194</v>
      </c>
      <c r="F2" s="14">
        <v>193</v>
      </c>
      <c r="G2" s="14">
        <v>194</v>
      </c>
      <c r="H2" s="14">
        <v>194.001</v>
      </c>
      <c r="I2" s="14"/>
      <c r="J2" s="14"/>
      <c r="K2" s="15">
        <v>4</v>
      </c>
      <c r="L2" s="15">
        <v>775.00099999999998</v>
      </c>
      <c r="M2" s="16">
        <v>193.75024999999999</v>
      </c>
      <c r="N2" s="17">
        <v>13</v>
      </c>
      <c r="O2" s="18">
        <v>206.75024999999999</v>
      </c>
    </row>
    <row r="3" spans="1:17" x14ac:dyDescent="0.25">
      <c r="A3" s="10" t="s">
        <v>22</v>
      </c>
      <c r="B3" s="11" t="s">
        <v>65</v>
      </c>
      <c r="C3" s="12">
        <v>45361</v>
      </c>
      <c r="D3" s="13" t="s">
        <v>72</v>
      </c>
      <c r="E3" s="14">
        <v>196</v>
      </c>
      <c r="F3" s="14">
        <v>193</v>
      </c>
      <c r="G3" s="14">
        <v>194</v>
      </c>
      <c r="H3" s="14">
        <v>192</v>
      </c>
      <c r="I3" s="14"/>
      <c r="J3" s="14"/>
      <c r="K3" s="15">
        <v>4</v>
      </c>
      <c r="L3" s="15">
        <v>775</v>
      </c>
      <c r="M3" s="16">
        <v>193.75</v>
      </c>
      <c r="N3" s="17">
        <v>11</v>
      </c>
      <c r="O3" s="18">
        <v>204.75</v>
      </c>
    </row>
    <row r="4" spans="1:17" x14ac:dyDescent="0.25">
      <c r="A4" s="10" t="s">
        <v>22</v>
      </c>
      <c r="B4" s="11" t="s">
        <v>65</v>
      </c>
      <c r="C4" s="12">
        <v>45375</v>
      </c>
      <c r="D4" s="13" t="s">
        <v>72</v>
      </c>
      <c r="E4" s="14">
        <v>193</v>
      </c>
      <c r="F4" s="14">
        <v>195</v>
      </c>
      <c r="G4" s="14">
        <v>195</v>
      </c>
      <c r="H4" s="14">
        <v>191</v>
      </c>
      <c r="I4" s="14"/>
      <c r="J4" s="14"/>
      <c r="K4" s="15">
        <v>4</v>
      </c>
      <c r="L4" s="15">
        <v>774</v>
      </c>
      <c r="M4" s="16">
        <v>193.5</v>
      </c>
      <c r="N4" s="17">
        <v>13</v>
      </c>
      <c r="O4" s="18">
        <v>206.5</v>
      </c>
    </row>
    <row r="5" spans="1:17" x14ac:dyDescent="0.25">
      <c r="A5" s="10" t="s">
        <v>22</v>
      </c>
      <c r="B5" s="11" t="s">
        <v>65</v>
      </c>
      <c r="C5" s="12">
        <v>45384</v>
      </c>
      <c r="D5" s="13" t="s">
        <v>29</v>
      </c>
      <c r="E5" s="14">
        <v>191</v>
      </c>
      <c r="F5" s="14">
        <v>194</v>
      </c>
      <c r="G5" s="14">
        <v>192.001</v>
      </c>
      <c r="H5" s="14">
        <v>191</v>
      </c>
      <c r="I5" s="14"/>
      <c r="J5" s="14"/>
      <c r="K5" s="15">
        <v>4</v>
      </c>
      <c r="L5" s="15">
        <v>768.00099999999998</v>
      </c>
      <c r="M5" s="16">
        <v>192.00024999999999</v>
      </c>
      <c r="N5" s="17">
        <v>11</v>
      </c>
      <c r="O5" s="18">
        <v>203.00024999999999</v>
      </c>
    </row>
    <row r="6" spans="1:17" x14ac:dyDescent="0.25">
      <c r="A6" s="10" t="s">
        <v>22</v>
      </c>
      <c r="B6" s="11" t="s">
        <v>65</v>
      </c>
      <c r="C6" s="12">
        <v>45393</v>
      </c>
      <c r="D6" s="13" t="s">
        <v>29</v>
      </c>
      <c r="E6" s="14">
        <v>199</v>
      </c>
      <c r="F6" s="14">
        <v>197</v>
      </c>
      <c r="G6" s="14">
        <v>193</v>
      </c>
      <c r="H6" s="14"/>
      <c r="I6" s="14"/>
      <c r="J6" s="14"/>
      <c r="K6" s="15">
        <v>3</v>
      </c>
      <c r="L6" s="15">
        <v>589</v>
      </c>
      <c r="M6" s="16">
        <v>196.33333333333334</v>
      </c>
      <c r="N6" s="17">
        <v>9</v>
      </c>
      <c r="O6" s="18">
        <v>205.33333333333334</v>
      </c>
    </row>
    <row r="7" spans="1:17" x14ac:dyDescent="0.25">
      <c r="A7" s="10" t="s">
        <v>22</v>
      </c>
      <c r="B7" s="11" t="s">
        <v>65</v>
      </c>
      <c r="C7" s="12">
        <v>45395</v>
      </c>
      <c r="D7" s="13" t="s">
        <v>29</v>
      </c>
      <c r="E7" s="14">
        <v>189</v>
      </c>
      <c r="F7" s="14">
        <v>176</v>
      </c>
      <c r="G7" s="14">
        <v>170</v>
      </c>
      <c r="H7" s="14">
        <v>183</v>
      </c>
      <c r="I7" s="14"/>
      <c r="J7" s="14"/>
      <c r="K7" s="15">
        <v>4</v>
      </c>
      <c r="L7" s="15">
        <v>718</v>
      </c>
      <c r="M7" s="16">
        <v>179.5</v>
      </c>
      <c r="N7" s="17">
        <v>5</v>
      </c>
      <c r="O7" s="18">
        <v>184.5</v>
      </c>
    </row>
    <row r="8" spans="1:17" x14ac:dyDescent="0.25">
      <c r="A8" s="10" t="s">
        <v>22</v>
      </c>
      <c r="B8" s="11" t="s">
        <v>65</v>
      </c>
      <c r="C8" s="12">
        <v>45407</v>
      </c>
      <c r="D8" s="13" t="s">
        <v>29</v>
      </c>
      <c r="E8" s="14">
        <v>189</v>
      </c>
      <c r="F8" s="14">
        <v>187</v>
      </c>
      <c r="G8" s="14">
        <v>188</v>
      </c>
      <c r="H8" s="14"/>
      <c r="I8" s="14"/>
      <c r="J8" s="14"/>
      <c r="K8" s="15">
        <v>3</v>
      </c>
      <c r="L8" s="15">
        <v>564</v>
      </c>
      <c r="M8" s="16">
        <v>188</v>
      </c>
      <c r="N8" s="17">
        <v>9</v>
      </c>
      <c r="O8" s="18">
        <v>197</v>
      </c>
    </row>
    <row r="9" spans="1:17" x14ac:dyDescent="0.25">
      <c r="A9" s="10" t="s">
        <v>22</v>
      </c>
      <c r="B9" s="11" t="s">
        <v>65</v>
      </c>
      <c r="C9" s="12">
        <v>45409</v>
      </c>
      <c r="D9" s="13" t="s">
        <v>29</v>
      </c>
      <c r="E9" s="14">
        <v>187</v>
      </c>
      <c r="F9" s="14">
        <v>181</v>
      </c>
      <c r="G9" s="14">
        <v>178</v>
      </c>
      <c r="H9" s="14">
        <v>180</v>
      </c>
      <c r="I9" s="14"/>
      <c r="J9" s="14"/>
      <c r="K9" s="15">
        <v>4</v>
      </c>
      <c r="L9" s="15">
        <v>726</v>
      </c>
      <c r="M9" s="16">
        <v>181.5</v>
      </c>
      <c r="N9" s="17">
        <v>6</v>
      </c>
      <c r="O9" s="18">
        <v>187.5</v>
      </c>
    </row>
    <row r="10" spans="1:17" x14ac:dyDescent="0.25">
      <c r="A10" s="10" t="s">
        <v>22</v>
      </c>
      <c r="B10" s="11" t="s">
        <v>65</v>
      </c>
      <c r="C10" s="12">
        <v>45410</v>
      </c>
      <c r="D10" s="13" t="s">
        <v>72</v>
      </c>
      <c r="E10" s="14">
        <v>198</v>
      </c>
      <c r="F10" s="14">
        <v>197</v>
      </c>
      <c r="G10" s="14">
        <v>199</v>
      </c>
      <c r="H10" s="14">
        <v>193</v>
      </c>
      <c r="I10" s="14">
        <v>198</v>
      </c>
      <c r="J10" s="14">
        <v>195</v>
      </c>
      <c r="K10" s="15">
        <v>6</v>
      </c>
      <c r="L10" s="15">
        <v>1180</v>
      </c>
      <c r="M10" s="16">
        <v>196.66666666666666</v>
      </c>
      <c r="N10" s="17">
        <v>22</v>
      </c>
      <c r="O10" s="18">
        <v>218.66666666666666</v>
      </c>
    </row>
    <row r="11" spans="1:17" x14ac:dyDescent="0.25">
      <c r="A11" s="10" t="s">
        <v>22</v>
      </c>
      <c r="B11" s="11" t="s">
        <v>65</v>
      </c>
      <c r="C11" s="12">
        <v>45419</v>
      </c>
      <c r="D11" s="13" t="s">
        <v>29</v>
      </c>
      <c r="E11" s="14">
        <v>188</v>
      </c>
      <c r="F11" s="14">
        <v>190</v>
      </c>
      <c r="G11" s="14">
        <v>188</v>
      </c>
      <c r="H11" s="14">
        <v>194</v>
      </c>
      <c r="I11" s="14"/>
      <c r="J11" s="14"/>
      <c r="K11" s="15">
        <v>4</v>
      </c>
      <c r="L11" s="15">
        <v>760</v>
      </c>
      <c r="M11" s="16">
        <v>190</v>
      </c>
      <c r="N11" s="17">
        <v>13</v>
      </c>
      <c r="O11" s="18">
        <v>203</v>
      </c>
    </row>
    <row r="12" spans="1:17" x14ac:dyDescent="0.25">
      <c r="A12" s="10" t="s">
        <v>22</v>
      </c>
      <c r="B12" s="11" t="s">
        <v>65</v>
      </c>
      <c r="C12" s="12">
        <v>45421</v>
      </c>
      <c r="D12" s="13" t="s">
        <v>29</v>
      </c>
      <c r="E12" s="14">
        <v>195</v>
      </c>
      <c r="F12" s="14">
        <v>192</v>
      </c>
      <c r="G12" s="14">
        <v>195</v>
      </c>
      <c r="H12" s="14"/>
      <c r="I12" s="14"/>
      <c r="J12" s="14"/>
      <c r="K12" s="15">
        <v>3</v>
      </c>
      <c r="L12" s="15">
        <v>582</v>
      </c>
      <c r="M12" s="16">
        <v>194</v>
      </c>
      <c r="N12" s="17">
        <v>9</v>
      </c>
      <c r="O12" s="18">
        <v>203</v>
      </c>
    </row>
    <row r="13" spans="1:17" x14ac:dyDescent="0.25">
      <c r="A13" s="10" t="s">
        <v>22</v>
      </c>
      <c r="B13" s="11" t="s">
        <v>65</v>
      </c>
      <c r="C13" s="12">
        <v>45423</v>
      </c>
      <c r="D13" s="13" t="s">
        <v>29</v>
      </c>
      <c r="E13" s="14">
        <v>189</v>
      </c>
      <c r="F13" s="14">
        <v>193</v>
      </c>
      <c r="G13" s="14">
        <v>195</v>
      </c>
      <c r="H13" s="14">
        <v>191</v>
      </c>
      <c r="I13" s="14"/>
      <c r="J13" s="14"/>
      <c r="K13" s="15">
        <v>4</v>
      </c>
      <c r="L13" s="15">
        <v>768</v>
      </c>
      <c r="M13" s="16">
        <v>192</v>
      </c>
      <c r="N13" s="17">
        <v>9</v>
      </c>
      <c r="O13" s="18">
        <v>201</v>
      </c>
    </row>
    <row r="14" spans="1:17" x14ac:dyDescent="0.25">
      <c r="A14" s="10" t="s">
        <v>22</v>
      </c>
      <c r="B14" s="11" t="s">
        <v>65</v>
      </c>
      <c r="C14" s="12">
        <v>45435</v>
      </c>
      <c r="D14" s="13" t="s">
        <v>29</v>
      </c>
      <c r="E14" s="14">
        <v>189</v>
      </c>
      <c r="F14" s="14">
        <v>192</v>
      </c>
      <c r="G14" s="14">
        <v>194</v>
      </c>
      <c r="H14" s="14"/>
      <c r="I14" s="14"/>
      <c r="J14" s="14"/>
      <c r="K14" s="15">
        <v>3</v>
      </c>
      <c r="L14" s="15">
        <v>575</v>
      </c>
      <c r="M14" s="16">
        <v>191.66666666666666</v>
      </c>
      <c r="N14" s="17">
        <v>11</v>
      </c>
      <c r="O14" s="18">
        <v>202.66666666666666</v>
      </c>
    </row>
    <row r="15" spans="1:17" x14ac:dyDescent="0.25">
      <c r="A15" s="10" t="s">
        <v>22</v>
      </c>
      <c r="B15" s="11" t="s">
        <v>65</v>
      </c>
      <c r="C15" s="12">
        <v>45437</v>
      </c>
      <c r="D15" s="13" t="s">
        <v>29</v>
      </c>
      <c r="E15" s="14">
        <v>196</v>
      </c>
      <c r="F15" s="14">
        <v>196</v>
      </c>
      <c r="G15" s="14">
        <v>195</v>
      </c>
      <c r="H15" s="14">
        <v>191</v>
      </c>
      <c r="I15" s="14"/>
      <c r="J15" s="14"/>
      <c r="K15" s="15">
        <v>4</v>
      </c>
      <c r="L15" s="15">
        <v>778</v>
      </c>
      <c r="M15" s="16">
        <v>194.5</v>
      </c>
      <c r="N15" s="17">
        <v>13</v>
      </c>
      <c r="O15" s="18">
        <v>207.5</v>
      </c>
    </row>
    <row r="16" spans="1:17" x14ac:dyDescent="0.25">
      <c r="A16" s="10" t="s">
        <v>22</v>
      </c>
      <c r="B16" s="11" t="s">
        <v>65</v>
      </c>
      <c r="C16" s="12">
        <v>45438</v>
      </c>
      <c r="D16" s="13" t="s">
        <v>72</v>
      </c>
      <c r="E16" s="14">
        <v>194</v>
      </c>
      <c r="F16" s="14">
        <v>195</v>
      </c>
      <c r="G16" s="14">
        <v>195</v>
      </c>
      <c r="H16" s="14">
        <v>197</v>
      </c>
      <c r="I16" s="14"/>
      <c r="J16" s="14"/>
      <c r="K16" s="15">
        <v>4</v>
      </c>
      <c r="L16" s="15">
        <v>781</v>
      </c>
      <c r="M16" s="16">
        <v>195.25</v>
      </c>
      <c r="N16" s="17">
        <v>13</v>
      </c>
      <c r="O16" s="18">
        <v>208.25</v>
      </c>
    </row>
    <row r="17" spans="1:15" x14ac:dyDescent="0.25">
      <c r="A17" s="10" t="s">
        <v>22</v>
      </c>
      <c r="B17" s="11" t="s">
        <v>65</v>
      </c>
      <c r="C17" s="12">
        <v>45447</v>
      </c>
      <c r="D17" s="13" t="s">
        <v>29</v>
      </c>
      <c r="E17" s="14">
        <v>185.001</v>
      </c>
      <c r="F17" s="14">
        <v>188</v>
      </c>
      <c r="G17" s="14">
        <v>193</v>
      </c>
      <c r="H17" s="14">
        <v>195</v>
      </c>
      <c r="I17" s="14"/>
      <c r="J17" s="14"/>
      <c r="K17" s="15">
        <v>4</v>
      </c>
      <c r="L17" s="15">
        <v>761.00099999999998</v>
      </c>
      <c r="M17" s="16">
        <v>190.25024999999999</v>
      </c>
      <c r="N17" s="17">
        <v>13</v>
      </c>
      <c r="O17" s="18">
        <v>203.25024999999999</v>
      </c>
    </row>
    <row r="18" spans="1:15" x14ac:dyDescent="0.25">
      <c r="A18" s="10" t="s">
        <v>22</v>
      </c>
      <c r="B18" s="11" t="s">
        <v>65</v>
      </c>
      <c r="C18" s="12">
        <v>45451</v>
      </c>
      <c r="D18" s="13" t="s">
        <v>29</v>
      </c>
      <c r="E18" s="14">
        <v>188</v>
      </c>
      <c r="F18" s="14">
        <v>194</v>
      </c>
      <c r="G18" s="14">
        <v>194</v>
      </c>
      <c r="H18" s="14">
        <v>191</v>
      </c>
      <c r="I18" s="14"/>
      <c r="J18" s="14"/>
      <c r="K18" s="15">
        <v>4</v>
      </c>
      <c r="L18" s="15">
        <v>767</v>
      </c>
      <c r="M18" s="16">
        <v>191.75</v>
      </c>
      <c r="N18" s="17">
        <v>13</v>
      </c>
      <c r="O18" s="18">
        <v>204.75</v>
      </c>
    </row>
    <row r="19" spans="1:15" x14ac:dyDescent="0.25">
      <c r="A19" s="10" t="s">
        <v>22</v>
      </c>
      <c r="B19" s="11" t="s">
        <v>65</v>
      </c>
      <c r="C19" s="12">
        <v>45452</v>
      </c>
      <c r="D19" s="13" t="s">
        <v>72</v>
      </c>
      <c r="E19" s="14">
        <v>194</v>
      </c>
      <c r="F19" s="14">
        <v>195</v>
      </c>
      <c r="G19" s="14">
        <v>198</v>
      </c>
      <c r="H19" s="14">
        <v>196</v>
      </c>
      <c r="I19" s="14"/>
      <c r="J19" s="14"/>
      <c r="K19" s="15">
        <v>4</v>
      </c>
      <c r="L19" s="15">
        <v>783</v>
      </c>
      <c r="M19" s="16">
        <v>195.75</v>
      </c>
      <c r="N19" s="17">
        <v>13</v>
      </c>
      <c r="O19" s="18">
        <v>208.75</v>
      </c>
    </row>
    <row r="20" spans="1:15" x14ac:dyDescent="0.25">
      <c r="A20" s="10" t="s">
        <v>22</v>
      </c>
      <c r="B20" s="11" t="s">
        <v>65</v>
      </c>
      <c r="C20" s="12">
        <v>45456</v>
      </c>
      <c r="D20" s="13" t="s">
        <v>29</v>
      </c>
      <c r="E20" s="14">
        <v>191</v>
      </c>
      <c r="F20" s="14">
        <v>193</v>
      </c>
      <c r="G20" s="14">
        <v>194</v>
      </c>
      <c r="H20" s="14"/>
      <c r="I20" s="14"/>
      <c r="J20" s="14"/>
      <c r="K20" s="15">
        <v>3</v>
      </c>
      <c r="L20" s="15">
        <v>578</v>
      </c>
      <c r="M20" s="16">
        <v>192.66666666666666</v>
      </c>
      <c r="N20" s="17">
        <v>11</v>
      </c>
      <c r="O20" s="18">
        <v>203.66666666666666</v>
      </c>
    </row>
    <row r="21" spans="1:15" x14ac:dyDescent="0.25">
      <c r="A21" s="10" t="s">
        <v>22</v>
      </c>
      <c r="B21" s="11" t="s">
        <v>65</v>
      </c>
      <c r="C21" s="12">
        <v>45470</v>
      </c>
      <c r="D21" s="13" t="s">
        <v>29</v>
      </c>
      <c r="E21" s="14">
        <v>189</v>
      </c>
      <c r="F21" s="14">
        <v>193</v>
      </c>
      <c r="G21" s="14">
        <v>189</v>
      </c>
      <c r="H21" s="14"/>
      <c r="I21" s="14"/>
      <c r="J21" s="14"/>
      <c r="K21" s="15">
        <v>3</v>
      </c>
      <c r="L21" s="15">
        <v>571</v>
      </c>
      <c r="M21" s="16">
        <v>190.33333333333334</v>
      </c>
      <c r="N21" s="17">
        <v>11</v>
      </c>
      <c r="O21" s="18">
        <v>201.33333333333334</v>
      </c>
    </row>
    <row r="22" spans="1:15" x14ac:dyDescent="0.25">
      <c r="A22" s="10" t="s">
        <v>22</v>
      </c>
      <c r="B22" s="11" t="s">
        <v>65</v>
      </c>
      <c r="C22" s="12">
        <v>45472</v>
      </c>
      <c r="D22" s="13" t="s">
        <v>29</v>
      </c>
      <c r="E22" s="14">
        <v>190.001</v>
      </c>
      <c r="F22" s="14">
        <v>185</v>
      </c>
      <c r="G22" s="14">
        <v>185</v>
      </c>
      <c r="H22" s="14">
        <v>195</v>
      </c>
      <c r="I22" s="14">
        <v>190</v>
      </c>
      <c r="J22" s="14">
        <v>186</v>
      </c>
      <c r="K22" s="15">
        <v>6</v>
      </c>
      <c r="L22" s="15">
        <v>1131.001</v>
      </c>
      <c r="M22" s="16">
        <v>188.50016666666667</v>
      </c>
      <c r="N22" s="17">
        <v>22</v>
      </c>
      <c r="O22" s="18">
        <v>210.50016666666667</v>
      </c>
    </row>
    <row r="23" spans="1:15" x14ac:dyDescent="0.25">
      <c r="A23" s="10" t="s">
        <v>22</v>
      </c>
      <c r="B23" s="11" t="s">
        <v>65</v>
      </c>
      <c r="C23" s="12">
        <v>45475</v>
      </c>
      <c r="D23" s="13" t="s">
        <v>29</v>
      </c>
      <c r="E23" s="14">
        <v>190</v>
      </c>
      <c r="F23" s="14">
        <v>197</v>
      </c>
      <c r="G23" s="14">
        <v>190</v>
      </c>
      <c r="H23" s="14">
        <v>188</v>
      </c>
      <c r="I23" s="14"/>
      <c r="J23" s="14"/>
      <c r="K23" s="15">
        <v>4</v>
      </c>
      <c r="L23" s="15">
        <v>765</v>
      </c>
      <c r="M23" s="16">
        <v>191.25</v>
      </c>
      <c r="N23" s="17">
        <v>11</v>
      </c>
      <c r="O23" s="18">
        <v>202.25</v>
      </c>
    </row>
    <row r="24" spans="1:15" x14ac:dyDescent="0.25">
      <c r="A24" s="10" t="s">
        <v>22</v>
      </c>
      <c r="B24" s="11" t="s">
        <v>65</v>
      </c>
      <c r="C24" s="12">
        <v>45484</v>
      </c>
      <c r="D24" s="13" t="s">
        <v>29</v>
      </c>
      <c r="E24" s="14">
        <v>194</v>
      </c>
      <c r="F24" s="14">
        <v>193.001</v>
      </c>
      <c r="G24" s="14">
        <v>191</v>
      </c>
      <c r="H24" s="14"/>
      <c r="I24" s="14"/>
      <c r="J24" s="14"/>
      <c r="K24" s="15">
        <v>3</v>
      </c>
      <c r="L24" s="15">
        <v>578.00099999999998</v>
      </c>
      <c r="M24" s="16">
        <v>192.667</v>
      </c>
      <c r="N24" s="17">
        <v>11</v>
      </c>
      <c r="O24" s="18">
        <v>203.667</v>
      </c>
    </row>
    <row r="25" spans="1:15" x14ac:dyDescent="0.25">
      <c r="A25" s="10" t="s">
        <v>22</v>
      </c>
      <c r="B25" s="11" t="s">
        <v>65</v>
      </c>
      <c r="C25" s="12">
        <v>45486</v>
      </c>
      <c r="D25" s="13" t="s">
        <v>29</v>
      </c>
      <c r="E25" s="14">
        <v>198</v>
      </c>
      <c r="F25" s="14">
        <v>191.001</v>
      </c>
      <c r="G25" s="14">
        <v>192</v>
      </c>
      <c r="H25" s="14">
        <v>195.001</v>
      </c>
      <c r="I25" s="14"/>
      <c r="J25" s="14"/>
      <c r="K25" s="15">
        <v>4</v>
      </c>
      <c r="L25" s="15">
        <v>776.00199999999995</v>
      </c>
      <c r="M25" s="16">
        <v>194.00049999999999</v>
      </c>
      <c r="N25" s="17">
        <v>11</v>
      </c>
      <c r="O25" s="18">
        <v>205.00049999999999</v>
      </c>
    </row>
    <row r="26" spans="1:15" x14ac:dyDescent="0.25">
      <c r="A26" s="10" t="s">
        <v>22</v>
      </c>
      <c r="B26" s="11" t="s">
        <v>65</v>
      </c>
      <c r="C26" s="12">
        <v>45487</v>
      </c>
      <c r="D26" s="13" t="s">
        <v>72</v>
      </c>
      <c r="E26" s="14">
        <v>196</v>
      </c>
      <c r="F26" s="14">
        <v>190.001</v>
      </c>
      <c r="G26" s="14">
        <v>194</v>
      </c>
      <c r="H26" s="14">
        <v>195</v>
      </c>
      <c r="I26" s="14"/>
      <c r="J26" s="14"/>
      <c r="K26" s="15">
        <v>4</v>
      </c>
      <c r="L26" s="15">
        <v>775.00099999999998</v>
      </c>
      <c r="M26" s="16">
        <v>193.75024999999999</v>
      </c>
      <c r="N26" s="17">
        <v>11</v>
      </c>
      <c r="O26" s="18">
        <v>204.75024999999999</v>
      </c>
    </row>
    <row r="27" spans="1:15" x14ac:dyDescent="0.25">
      <c r="A27" s="10" t="s">
        <v>22</v>
      </c>
      <c r="B27" s="11" t="s">
        <v>65</v>
      </c>
      <c r="C27" s="12">
        <v>45510</v>
      </c>
      <c r="D27" s="13" t="s">
        <v>29</v>
      </c>
      <c r="E27" s="14">
        <v>197</v>
      </c>
      <c r="F27" s="14">
        <v>194</v>
      </c>
      <c r="G27" s="14">
        <v>193</v>
      </c>
      <c r="H27" s="14">
        <v>197</v>
      </c>
      <c r="I27" s="14"/>
      <c r="J27" s="14"/>
      <c r="K27" s="15">
        <v>4</v>
      </c>
      <c r="L27" s="15">
        <v>781</v>
      </c>
      <c r="M27" s="16">
        <v>195.25</v>
      </c>
      <c r="N27" s="17">
        <v>11</v>
      </c>
      <c r="O27" s="18">
        <v>206.25</v>
      </c>
    </row>
    <row r="28" spans="1:15" x14ac:dyDescent="0.25">
      <c r="A28" s="10" t="s">
        <v>22</v>
      </c>
      <c r="B28" s="11" t="s">
        <v>65</v>
      </c>
      <c r="C28" s="12">
        <v>45526</v>
      </c>
      <c r="D28" s="13" t="s">
        <v>29</v>
      </c>
      <c r="E28" s="14">
        <v>178</v>
      </c>
      <c r="F28" s="14">
        <v>188</v>
      </c>
      <c r="G28" s="14">
        <v>191</v>
      </c>
      <c r="H28" s="14"/>
      <c r="I28" s="14"/>
      <c r="J28" s="14"/>
      <c r="K28" s="15">
        <v>3</v>
      </c>
      <c r="L28" s="15">
        <v>557</v>
      </c>
      <c r="M28" s="16">
        <v>185.66666666666666</v>
      </c>
      <c r="N28" s="17">
        <v>9</v>
      </c>
      <c r="O28" s="18">
        <v>194.66666666666666</v>
      </c>
    </row>
    <row r="29" spans="1:15" x14ac:dyDescent="0.25">
      <c r="A29" s="10" t="s">
        <v>22</v>
      </c>
      <c r="B29" s="11" t="s">
        <v>65</v>
      </c>
      <c r="C29" s="12">
        <v>45528</v>
      </c>
      <c r="D29" s="13" t="s">
        <v>29</v>
      </c>
      <c r="E29" s="14">
        <v>192</v>
      </c>
      <c r="F29" s="14">
        <v>194</v>
      </c>
      <c r="G29" s="14">
        <v>192</v>
      </c>
      <c r="H29" s="14">
        <v>187</v>
      </c>
      <c r="I29" s="14"/>
      <c r="J29" s="14"/>
      <c r="K29" s="15">
        <v>4</v>
      </c>
      <c r="L29" s="15">
        <v>765</v>
      </c>
      <c r="M29" s="16">
        <v>191.25</v>
      </c>
      <c r="N29" s="17">
        <v>9</v>
      </c>
      <c r="O29" s="18">
        <v>200.25</v>
      </c>
    </row>
    <row r="30" spans="1:15" x14ac:dyDescent="0.25">
      <c r="A30" s="10" t="s">
        <v>22</v>
      </c>
      <c r="B30" s="11" t="s">
        <v>65</v>
      </c>
      <c r="C30" s="12">
        <v>45561</v>
      </c>
      <c r="D30" s="13" t="s">
        <v>29</v>
      </c>
      <c r="E30" s="14">
        <v>190</v>
      </c>
      <c r="F30" s="14">
        <v>191</v>
      </c>
      <c r="G30" s="14">
        <v>193</v>
      </c>
      <c r="H30" s="14"/>
      <c r="I30" s="14"/>
      <c r="J30" s="14"/>
      <c r="K30" s="15">
        <v>3</v>
      </c>
      <c r="L30" s="15">
        <v>574</v>
      </c>
      <c r="M30" s="16">
        <v>191.33333333333334</v>
      </c>
      <c r="N30" s="17">
        <v>9</v>
      </c>
      <c r="O30" s="18">
        <v>200.33333333333334</v>
      </c>
    </row>
    <row r="31" spans="1:15" x14ac:dyDescent="0.25">
      <c r="A31" s="10" t="s">
        <v>22</v>
      </c>
      <c r="B31" s="11" t="s">
        <v>65</v>
      </c>
      <c r="C31" s="12">
        <v>45564</v>
      </c>
      <c r="D31" s="13" t="s">
        <v>72</v>
      </c>
      <c r="E31" s="14">
        <v>191</v>
      </c>
      <c r="F31" s="14">
        <v>192</v>
      </c>
      <c r="G31" s="14">
        <v>194</v>
      </c>
      <c r="H31" s="14">
        <v>190</v>
      </c>
      <c r="I31" s="14"/>
      <c r="J31" s="14"/>
      <c r="K31" s="15">
        <v>4</v>
      </c>
      <c r="L31" s="15">
        <v>767</v>
      </c>
      <c r="M31" s="16">
        <v>191.75</v>
      </c>
      <c r="N31" s="17">
        <v>13</v>
      </c>
      <c r="O31" s="18">
        <v>204.75</v>
      </c>
    </row>
    <row r="32" spans="1:15" x14ac:dyDescent="0.25">
      <c r="A32" s="10" t="s">
        <v>22</v>
      </c>
      <c r="B32" s="11" t="s">
        <v>65</v>
      </c>
      <c r="C32" s="12">
        <v>45566</v>
      </c>
      <c r="D32" s="13" t="s">
        <v>29</v>
      </c>
      <c r="E32" s="14">
        <v>195</v>
      </c>
      <c r="F32" s="14">
        <v>194</v>
      </c>
      <c r="G32" s="14">
        <v>195.001</v>
      </c>
      <c r="H32" s="14">
        <v>194</v>
      </c>
      <c r="I32" s="14"/>
      <c r="J32" s="14"/>
      <c r="K32" s="15">
        <v>4</v>
      </c>
      <c r="L32" s="15">
        <v>778.00099999999998</v>
      </c>
      <c r="M32" s="16">
        <v>194.50024999999999</v>
      </c>
      <c r="N32" s="17">
        <v>8</v>
      </c>
      <c r="O32" s="18">
        <v>202.50024999999999</v>
      </c>
    </row>
    <row r="33" spans="1:15" x14ac:dyDescent="0.25">
      <c r="A33" s="10" t="s">
        <v>22</v>
      </c>
      <c r="B33" s="11" t="s">
        <v>65</v>
      </c>
      <c r="C33" s="12">
        <v>45577</v>
      </c>
      <c r="D33" s="13" t="s">
        <v>29</v>
      </c>
      <c r="E33" s="14">
        <v>192</v>
      </c>
      <c r="F33" s="14">
        <v>193.00200000000001</v>
      </c>
      <c r="G33" s="14">
        <v>192</v>
      </c>
      <c r="H33" s="14">
        <v>189.001</v>
      </c>
      <c r="I33" s="14"/>
      <c r="J33" s="14"/>
      <c r="K33" s="15">
        <v>4</v>
      </c>
      <c r="L33" s="15">
        <v>766.00299999999993</v>
      </c>
      <c r="M33" s="16">
        <v>191.50074999999998</v>
      </c>
      <c r="N33" s="17">
        <v>11</v>
      </c>
      <c r="O33" s="18">
        <v>202.50074999999998</v>
      </c>
    </row>
    <row r="34" spans="1:15" x14ac:dyDescent="0.25">
      <c r="A34" s="10" t="s">
        <v>22</v>
      </c>
      <c r="B34" s="11" t="s">
        <v>65</v>
      </c>
      <c r="C34" s="12">
        <v>45585</v>
      </c>
      <c r="D34" s="13" t="s">
        <v>29</v>
      </c>
      <c r="E34" s="14">
        <v>189</v>
      </c>
      <c r="F34" s="14">
        <v>184</v>
      </c>
      <c r="G34" s="14">
        <v>191</v>
      </c>
      <c r="H34" s="14">
        <v>194</v>
      </c>
      <c r="I34" s="14">
        <v>194</v>
      </c>
      <c r="J34" s="14">
        <v>195</v>
      </c>
      <c r="K34" s="15">
        <v>6</v>
      </c>
      <c r="L34" s="15">
        <v>1147</v>
      </c>
      <c r="M34" s="16">
        <v>191.16666666666666</v>
      </c>
      <c r="N34" s="17">
        <v>34</v>
      </c>
      <c r="O34" s="18">
        <v>225.16666666666666</v>
      </c>
    </row>
    <row r="35" spans="1:15" x14ac:dyDescent="0.25">
      <c r="A35" s="50" t="s">
        <v>22</v>
      </c>
      <c r="B35" s="51" t="s">
        <v>65</v>
      </c>
      <c r="C35" s="52">
        <v>45605</v>
      </c>
      <c r="D35" s="53" t="s">
        <v>29</v>
      </c>
      <c r="E35" s="54">
        <v>196</v>
      </c>
      <c r="F35" s="54">
        <v>197</v>
      </c>
      <c r="G35" s="54">
        <v>196</v>
      </c>
      <c r="H35" s="54">
        <v>194</v>
      </c>
      <c r="I35" s="54">
        <v>194</v>
      </c>
      <c r="J35" s="54">
        <v>192</v>
      </c>
      <c r="K35" s="55">
        <v>6</v>
      </c>
      <c r="L35" s="55">
        <v>1169</v>
      </c>
      <c r="M35" s="56">
        <v>194.83333333333334</v>
      </c>
      <c r="N35" s="57">
        <v>34</v>
      </c>
      <c r="O35" s="58">
        <v>228.83333333333334</v>
      </c>
    </row>
    <row r="37" spans="1:15" x14ac:dyDescent="0.25">
      <c r="K37" s="8">
        <f>SUM(K2:K36)</f>
        <v>135</v>
      </c>
      <c r="L37" s="8">
        <f>SUM(L2:L36)</f>
        <v>25902.012000000002</v>
      </c>
      <c r="M37" s="7">
        <f>SUM(L37/K37)</f>
        <v>191.86675555555559</v>
      </c>
      <c r="N37" s="8">
        <f>SUM(N2:N36)</f>
        <v>432</v>
      </c>
      <c r="O37" s="9">
        <f>SUM(M37+N37)</f>
        <v>623.86675555555553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2_1_1"/>
    <protectedRange algorithmName="SHA-512" hashValue="ON39YdpmFHfN9f47KpiRvqrKx0V9+erV1CNkpWzYhW/Qyc6aT8rEyCrvauWSYGZK2ia3o7vd3akF07acHAFpOA==" saltValue="yVW9XmDwTqEnmpSGai0KYg==" spinCount="100000" sqref="B2:C2 E2:J2" name="Range1_2_1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B4:C4 E4:J4" name="Range1_7"/>
    <protectedRange algorithmName="SHA-512" hashValue="ON39YdpmFHfN9f47KpiRvqrKx0V9+erV1CNkpWzYhW/Qyc6aT8rEyCrvauWSYGZK2ia3o7vd3akF07acHAFpOA==" saltValue="yVW9XmDwTqEnmpSGai0KYg==" spinCount="100000" sqref="D4" name="Range1_1_5"/>
    <protectedRange algorithmName="SHA-512" hashValue="ON39YdpmFHfN9f47KpiRvqrKx0V9+erV1CNkpWzYhW/Qyc6aT8rEyCrvauWSYGZK2ia3o7vd3akF07acHAFpOA==" saltValue="yVW9XmDwTqEnmpSGai0KYg==" spinCount="100000" sqref="B23:C23 E23:J23" name="Range1_20"/>
    <protectedRange algorithmName="SHA-512" hashValue="ON39YdpmFHfN9f47KpiRvqrKx0V9+erV1CNkpWzYhW/Qyc6aT8rEyCrvauWSYGZK2ia3o7vd3akF07acHAFpOA==" saltValue="yVW9XmDwTqEnmpSGai0KYg==" spinCount="100000" sqref="D23" name="Range1_1_15"/>
  </protectedRanges>
  <hyperlinks>
    <hyperlink ref="Q1" location="'Texas 2024'!A1" display="Back to Ranking" xr:uid="{E46BC1B7-BA26-43DB-BE31-5D5BBAD719D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F38650-1E81-43AB-BCA1-C36E912BC26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88C36-81DB-4207-9D86-911A96BF5555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115</v>
      </c>
      <c r="C2" s="12">
        <v>45578</v>
      </c>
      <c r="D2" s="13" t="s">
        <v>72</v>
      </c>
      <c r="E2" s="14">
        <v>153</v>
      </c>
      <c r="F2" s="14">
        <v>143</v>
      </c>
      <c r="G2" s="14">
        <v>172</v>
      </c>
      <c r="H2" s="14">
        <v>175</v>
      </c>
      <c r="I2" s="14">
        <v>172</v>
      </c>
      <c r="J2" s="14">
        <v>171</v>
      </c>
      <c r="K2" s="15">
        <v>6</v>
      </c>
      <c r="L2" s="15">
        <v>986</v>
      </c>
      <c r="M2" s="16">
        <v>164.33333333333334</v>
      </c>
      <c r="N2" s="17">
        <v>4</v>
      </c>
      <c r="O2" s="18">
        <v>168.33333333333334</v>
      </c>
    </row>
    <row r="4" spans="1:17" x14ac:dyDescent="0.25">
      <c r="K4" s="8">
        <f>SUM(K2:K3)</f>
        <v>6</v>
      </c>
      <c r="L4" s="8">
        <f>SUM(L2:L3)</f>
        <v>986</v>
      </c>
      <c r="M4" s="7">
        <f>SUM(L4/K4)</f>
        <v>164.33333333333334</v>
      </c>
      <c r="N4" s="8">
        <f>SUM(N2:N3)</f>
        <v>4</v>
      </c>
      <c r="O4" s="9">
        <f>SUM(M4+N4)</f>
        <v>168.33333333333334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Texas 2024'!A1" display="Back to Ranking" xr:uid="{BCEA6BCC-EAB7-45E7-9C21-2E32D7750DE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4BD04B-8D17-4533-8271-CB3A6CDBB5E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6654A-5D72-4EBC-A108-C96D1CC75389}">
  <dimension ref="A1:Q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76</v>
      </c>
      <c r="C2" s="12">
        <v>45361</v>
      </c>
      <c r="D2" s="13" t="s">
        <v>72</v>
      </c>
      <c r="E2" s="14">
        <v>182</v>
      </c>
      <c r="F2" s="14">
        <v>175</v>
      </c>
      <c r="G2" s="14">
        <v>183</v>
      </c>
      <c r="H2" s="14">
        <v>177</v>
      </c>
      <c r="I2" s="14"/>
      <c r="J2" s="14"/>
      <c r="K2" s="15">
        <v>4</v>
      </c>
      <c r="L2" s="15">
        <v>717</v>
      </c>
      <c r="M2" s="16">
        <v>179.25</v>
      </c>
      <c r="N2" s="17">
        <v>2</v>
      </c>
      <c r="O2" s="18">
        <v>181.25</v>
      </c>
    </row>
    <row r="3" spans="1:17" x14ac:dyDescent="0.25">
      <c r="A3" s="10" t="s">
        <v>22</v>
      </c>
      <c r="B3" s="11" t="s">
        <v>76</v>
      </c>
      <c r="C3" s="12">
        <v>45375</v>
      </c>
      <c r="D3" s="13" t="s">
        <v>72</v>
      </c>
      <c r="E3" s="14">
        <v>165</v>
      </c>
      <c r="F3" s="14">
        <v>164</v>
      </c>
      <c r="G3" s="14">
        <v>168</v>
      </c>
      <c r="H3" s="14">
        <v>169</v>
      </c>
      <c r="I3" s="14"/>
      <c r="J3" s="14"/>
      <c r="K3" s="15">
        <v>4</v>
      </c>
      <c r="L3" s="15">
        <v>666</v>
      </c>
      <c r="M3" s="16">
        <v>166.5</v>
      </c>
      <c r="N3" s="17">
        <v>2</v>
      </c>
      <c r="O3" s="18">
        <v>168.5</v>
      </c>
    </row>
    <row r="4" spans="1:17" x14ac:dyDescent="0.25">
      <c r="A4" s="10" t="s">
        <v>22</v>
      </c>
      <c r="B4" s="11" t="s">
        <v>76</v>
      </c>
      <c r="C4" s="12">
        <v>45438</v>
      </c>
      <c r="D4" s="13" t="s">
        <v>72</v>
      </c>
      <c r="E4" s="14">
        <v>178</v>
      </c>
      <c r="F4" s="14">
        <v>178</v>
      </c>
      <c r="G4" s="14">
        <v>185</v>
      </c>
      <c r="H4" s="14">
        <v>166</v>
      </c>
      <c r="I4" s="14"/>
      <c r="J4" s="14"/>
      <c r="K4" s="15">
        <v>4</v>
      </c>
      <c r="L4" s="15">
        <v>707</v>
      </c>
      <c r="M4" s="16">
        <v>176.75</v>
      </c>
      <c r="N4" s="17">
        <v>2</v>
      </c>
      <c r="O4" s="18">
        <v>178.75</v>
      </c>
    </row>
    <row r="6" spans="1:17" x14ac:dyDescent="0.25">
      <c r="K6" s="8">
        <f>SUM(K2:K5)</f>
        <v>12</v>
      </c>
      <c r="L6" s="8">
        <f>SUM(L2:L5)</f>
        <v>2090</v>
      </c>
      <c r="M6" s="7">
        <f>SUM(L6/K6)</f>
        <v>174.16666666666666</v>
      </c>
      <c r="N6" s="8">
        <f>SUM(N2:N5)</f>
        <v>6</v>
      </c>
      <c r="O6" s="9">
        <f>SUM(M6+N6)</f>
        <v>180.16666666666666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2_1_1"/>
    <protectedRange algorithmName="SHA-512" hashValue="ON39YdpmFHfN9f47KpiRvqrKx0V9+erV1CNkpWzYhW/Qyc6aT8rEyCrvauWSYGZK2ia3o7vd3akF07acHAFpOA==" saltValue="yVW9XmDwTqEnmpSGai0KYg==" spinCount="100000" sqref="B3:C3 E3:J3" name="Range1_7"/>
    <protectedRange algorithmName="SHA-512" hashValue="ON39YdpmFHfN9f47KpiRvqrKx0V9+erV1CNkpWzYhW/Qyc6aT8rEyCrvauWSYGZK2ia3o7vd3akF07acHAFpOA==" saltValue="yVW9XmDwTqEnmpSGai0KYg==" spinCount="100000" sqref="D3" name="Range1_1_5"/>
  </protectedRanges>
  <hyperlinks>
    <hyperlink ref="Q1" location="'Texas 2024'!A1" display="Back to Ranking" xr:uid="{9CFD5247-0559-423F-A75D-4C950C58D2F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B2CD93-942C-4E7B-BFC3-1F0A2D26FFC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9C3DE-9F87-4385-82C8-3747F8BB9FD4}">
  <dimension ref="A1:Q33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48</v>
      </c>
      <c r="B2" s="11" t="s">
        <v>49</v>
      </c>
      <c r="C2" s="12">
        <v>45346</v>
      </c>
      <c r="D2" s="31" t="s">
        <v>29</v>
      </c>
      <c r="E2" s="14">
        <v>182</v>
      </c>
      <c r="F2" s="14">
        <v>175</v>
      </c>
      <c r="G2" s="14">
        <v>185</v>
      </c>
      <c r="H2" s="14">
        <v>183</v>
      </c>
      <c r="I2" s="14"/>
      <c r="J2" s="14"/>
      <c r="K2" s="15">
        <v>4</v>
      </c>
      <c r="L2" s="15">
        <v>725</v>
      </c>
      <c r="M2" s="16">
        <v>181.25</v>
      </c>
      <c r="N2" s="17">
        <v>3</v>
      </c>
      <c r="O2" s="18">
        <v>184.25</v>
      </c>
    </row>
    <row r="4" spans="1:17" x14ac:dyDescent="0.25">
      <c r="K4" s="8">
        <f>SUM(K2:K3)</f>
        <v>4</v>
      </c>
      <c r="L4" s="8">
        <f>SUM(L2:L3)</f>
        <v>725</v>
      </c>
      <c r="M4" s="7">
        <f>SUM(L4/K4)</f>
        <v>181.25</v>
      </c>
      <c r="N4" s="8">
        <f>SUM(N2:N3)</f>
        <v>3</v>
      </c>
      <c r="O4" s="9">
        <f>SUM(M4+N4)</f>
        <v>184.25</v>
      </c>
    </row>
    <row r="7" spans="1:17" ht="30" x14ac:dyDescent="0.25">
      <c r="A7" s="1" t="s">
        <v>1</v>
      </c>
      <c r="B7" s="2" t="s">
        <v>2</v>
      </c>
      <c r="C7" s="2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3" t="s">
        <v>12</v>
      </c>
      <c r="M7" s="5" t="s">
        <v>13</v>
      </c>
      <c r="N7" s="2" t="s">
        <v>14</v>
      </c>
      <c r="O7" s="6" t="s">
        <v>15</v>
      </c>
    </row>
    <row r="8" spans="1:17" x14ac:dyDescent="0.25">
      <c r="A8" s="10" t="s">
        <v>22</v>
      </c>
      <c r="B8" s="11" t="s">
        <v>49</v>
      </c>
      <c r="C8" s="12">
        <v>45374</v>
      </c>
      <c r="D8" s="13" t="s">
        <v>29</v>
      </c>
      <c r="E8" s="14">
        <v>182</v>
      </c>
      <c r="F8" s="14">
        <v>184</v>
      </c>
      <c r="G8" s="14">
        <v>187</v>
      </c>
      <c r="H8" s="14">
        <v>181</v>
      </c>
      <c r="I8" s="14"/>
      <c r="J8" s="14"/>
      <c r="K8" s="15">
        <v>4</v>
      </c>
      <c r="L8" s="15">
        <v>734</v>
      </c>
      <c r="M8" s="16">
        <v>183.5</v>
      </c>
      <c r="N8" s="17">
        <v>2</v>
      </c>
      <c r="O8" s="18">
        <v>185.5</v>
      </c>
    </row>
    <row r="9" spans="1:17" x14ac:dyDescent="0.25">
      <c r="A9" s="10" t="s">
        <v>22</v>
      </c>
      <c r="B9" s="11" t="s">
        <v>49</v>
      </c>
      <c r="C9" s="12">
        <v>45547</v>
      </c>
      <c r="D9" s="13" t="s">
        <v>29</v>
      </c>
      <c r="E9" s="14">
        <v>175</v>
      </c>
      <c r="F9" s="14">
        <v>177</v>
      </c>
      <c r="G9" s="14">
        <v>177</v>
      </c>
      <c r="H9" s="14"/>
      <c r="I9" s="14"/>
      <c r="J9" s="14"/>
      <c r="K9" s="15">
        <v>3</v>
      </c>
      <c r="L9" s="15">
        <v>529</v>
      </c>
      <c r="M9" s="16">
        <v>176.33333333333334</v>
      </c>
      <c r="N9" s="17">
        <v>2</v>
      </c>
      <c r="O9" s="18">
        <v>178.33333333333334</v>
      </c>
    </row>
    <row r="11" spans="1:17" x14ac:dyDescent="0.25">
      <c r="K11" s="8">
        <f>SUM(K8:K10)</f>
        <v>7</v>
      </c>
      <c r="L11" s="8">
        <f>SUM(L8:L10)</f>
        <v>1263</v>
      </c>
      <c r="M11" s="7">
        <f>SUM(L11/K11)</f>
        <v>180.42857142857142</v>
      </c>
      <c r="N11" s="8">
        <f>SUM(N8:N10)</f>
        <v>4</v>
      </c>
      <c r="O11" s="9">
        <f>SUM(M11+N11)</f>
        <v>184.42857142857142</v>
      </c>
    </row>
    <row r="14" spans="1:17" ht="30" x14ac:dyDescent="0.25">
      <c r="A14" s="1" t="s">
        <v>1</v>
      </c>
      <c r="B14" s="2" t="s">
        <v>2</v>
      </c>
      <c r="C14" s="2" t="s">
        <v>3</v>
      </c>
      <c r="D14" s="3" t="s">
        <v>4</v>
      </c>
      <c r="E14" s="4" t="s">
        <v>5</v>
      </c>
      <c r="F14" s="4" t="s">
        <v>6</v>
      </c>
      <c r="G14" s="4" t="s">
        <v>7</v>
      </c>
      <c r="H14" s="4" t="s">
        <v>8</v>
      </c>
      <c r="I14" s="4" t="s">
        <v>9</v>
      </c>
      <c r="J14" s="4" t="s">
        <v>10</v>
      </c>
      <c r="K14" s="4" t="s">
        <v>11</v>
      </c>
      <c r="L14" s="3" t="s">
        <v>12</v>
      </c>
      <c r="M14" s="5" t="s">
        <v>13</v>
      </c>
      <c r="N14" s="2" t="s">
        <v>14</v>
      </c>
      <c r="O14" s="6" t="s">
        <v>15</v>
      </c>
    </row>
    <row r="15" spans="1:17" x14ac:dyDescent="0.25">
      <c r="A15" s="10" t="s">
        <v>44</v>
      </c>
      <c r="B15" s="11" t="s">
        <v>49</v>
      </c>
      <c r="C15" s="12">
        <v>45407</v>
      </c>
      <c r="D15" s="13" t="s">
        <v>29</v>
      </c>
      <c r="E15" s="14">
        <v>181</v>
      </c>
      <c r="F15" s="14">
        <v>186</v>
      </c>
      <c r="G15" s="14">
        <v>183</v>
      </c>
      <c r="H15" s="14"/>
      <c r="I15" s="14"/>
      <c r="J15" s="14"/>
      <c r="K15" s="15">
        <v>3</v>
      </c>
      <c r="L15" s="15">
        <v>550</v>
      </c>
      <c r="M15" s="16">
        <v>183.33333333333334</v>
      </c>
      <c r="N15" s="17">
        <v>5</v>
      </c>
      <c r="O15" s="18">
        <v>188.33333333333334</v>
      </c>
    </row>
    <row r="16" spans="1:17" x14ac:dyDescent="0.25">
      <c r="A16" s="10" t="s">
        <v>44</v>
      </c>
      <c r="B16" s="11" t="s">
        <v>49</v>
      </c>
      <c r="C16" s="12">
        <v>45409</v>
      </c>
      <c r="D16" s="13" t="s">
        <v>29</v>
      </c>
      <c r="E16" s="14">
        <v>180</v>
      </c>
      <c r="F16" s="14">
        <v>183</v>
      </c>
      <c r="G16" s="14">
        <v>175</v>
      </c>
      <c r="H16" s="14">
        <v>181</v>
      </c>
      <c r="I16" s="14"/>
      <c r="J16" s="14"/>
      <c r="K16" s="15">
        <v>4</v>
      </c>
      <c r="L16" s="15">
        <v>719</v>
      </c>
      <c r="M16" s="16">
        <v>179.75</v>
      </c>
      <c r="N16" s="17">
        <v>9</v>
      </c>
      <c r="O16" s="18">
        <v>188.75</v>
      </c>
    </row>
    <row r="17" spans="1:15" x14ac:dyDescent="0.25">
      <c r="A17" s="10" t="s">
        <v>44</v>
      </c>
      <c r="B17" s="11" t="s">
        <v>49</v>
      </c>
      <c r="C17" s="12">
        <v>45423</v>
      </c>
      <c r="D17" s="13" t="s">
        <v>29</v>
      </c>
      <c r="E17" s="14">
        <v>182</v>
      </c>
      <c r="F17" s="14">
        <v>190</v>
      </c>
      <c r="G17" s="14">
        <v>186</v>
      </c>
      <c r="H17" s="14">
        <v>185</v>
      </c>
      <c r="I17" s="14"/>
      <c r="J17" s="14"/>
      <c r="K17" s="15">
        <v>4</v>
      </c>
      <c r="L17" s="15">
        <v>743</v>
      </c>
      <c r="M17" s="16">
        <v>185.75</v>
      </c>
      <c r="N17" s="17">
        <v>2</v>
      </c>
      <c r="O17" s="18">
        <v>187.75</v>
      </c>
    </row>
    <row r="18" spans="1:15" x14ac:dyDescent="0.25">
      <c r="A18" s="10" t="s">
        <v>44</v>
      </c>
      <c r="B18" s="11" t="s">
        <v>49</v>
      </c>
      <c r="C18" s="12">
        <v>45435</v>
      </c>
      <c r="D18" s="13" t="s">
        <v>29</v>
      </c>
      <c r="E18" s="14">
        <v>182</v>
      </c>
      <c r="F18" s="14">
        <v>184</v>
      </c>
      <c r="G18" s="14">
        <v>182</v>
      </c>
      <c r="H18" s="14"/>
      <c r="I18" s="14"/>
      <c r="J18" s="14"/>
      <c r="K18" s="15">
        <v>3</v>
      </c>
      <c r="L18" s="15">
        <v>548</v>
      </c>
      <c r="M18" s="16">
        <v>182.66666666666666</v>
      </c>
      <c r="N18" s="17">
        <v>6</v>
      </c>
      <c r="O18" s="18">
        <v>188.666666666667</v>
      </c>
    </row>
    <row r="19" spans="1:15" x14ac:dyDescent="0.25">
      <c r="A19" s="10" t="s">
        <v>44</v>
      </c>
      <c r="B19" s="11" t="s">
        <v>49</v>
      </c>
      <c r="C19" s="12">
        <v>45437</v>
      </c>
      <c r="D19" s="13" t="s">
        <v>29</v>
      </c>
      <c r="E19" s="14">
        <v>186</v>
      </c>
      <c r="F19" s="14">
        <v>183</v>
      </c>
      <c r="G19" s="14">
        <v>177</v>
      </c>
      <c r="H19" s="14">
        <v>184</v>
      </c>
      <c r="I19" s="14"/>
      <c r="J19" s="14"/>
      <c r="K19" s="15">
        <v>4</v>
      </c>
      <c r="L19" s="15">
        <v>730</v>
      </c>
      <c r="M19" s="16">
        <v>182.5</v>
      </c>
      <c r="N19" s="17">
        <v>2</v>
      </c>
      <c r="O19" s="18">
        <v>184.5</v>
      </c>
    </row>
    <row r="20" spans="1:15" x14ac:dyDescent="0.25">
      <c r="A20" s="10" t="s">
        <v>44</v>
      </c>
      <c r="B20" s="11" t="s">
        <v>49</v>
      </c>
      <c r="C20" s="12">
        <v>45451</v>
      </c>
      <c r="D20" s="13" t="s">
        <v>29</v>
      </c>
      <c r="E20" s="14">
        <v>181.001</v>
      </c>
      <c r="F20" s="14">
        <v>177</v>
      </c>
      <c r="G20" s="14">
        <v>165</v>
      </c>
      <c r="H20" s="14">
        <v>176</v>
      </c>
      <c r="I20" s="14"/>
      <c r="J20" s="14"/>
      <c r="K20" s="15">
        <v>4</v>
      </c>
      <c r="L20" s="15">
        <v>699.00099999999998</v>
      </c>
      <c r="M20" s="16">
        <v>174.75024999999999</v>
      </c>
      <c r="N20" s="17">
        <v>2</v>
      </c>
      <c r="O20" s="18">
        <v>176.75024999999999</v>
      </c>
    </row>
    <row r="21" spans="1:15" x14ac:dyDescent="0.25">
      <c r="A21" s="10" t="s">
        <v>44</v>
      </c>
      <c r="B21" s="11" t="s">
        <v>49</v>
      </c>
      <c r="C21" s="12">
        <v>45465</v>
      </c>
      <c r="D21" s="13" t="s">
        <v>29</v>
      </c>
      <c r="E21" s="14">
        <v>186</v>
      </c>
      <c r="F21" s="14">
        <v>183</v>
      </c>
      <c r="G21" s="14">
        <v>181</v>
      </c>
      <c r="H21" s="14">
        <v>181</v>
      </c>
      <c r="I21" s="14"/>
      <c r="J21" s="14"/>
      <c r="K21" s="15">
        <v>4</v>
      </c>
      <c r="L21" s="15">
        <v>731</v>
      </c>
      <c r="M21" s="16">
        <v>182.75</v>
      </c>
      <c r="N21" s="17">
        <v>2</v>
      </c>
      <c r="O21" s="18">
        <v>184.75</v>
      </c>
    </row>
    <row r="22" spans="1:15" x14ac:dyDescent="0.25">
      <c r="A22" s="10" t="s">
        <v>44</v>
      </c>
      <c r="B22" s="11" t="s">
        <v>49</v>
      </c>
      <c r="C22" s="12">
        <v>45470</v>
      </c>
      <c r="D22" s="13" t="s">
        <v>29</v>
      </c>
      <c r="E22" s="14">
        <v>183</v>
      </c>
      <c r="F22" s="14">
        <v>181</v>
      </c>
      <c r="G22" s="14">
        <v>183</v>
      </c>
      <c r="H22" s="14"/>
      <c r="I22" s="14"/>
      <c r="J22" s="14"/>
      <c r="K22" s="15">
        <v>3</v>
      </c>
      <c r="L22" s="15">
        <v>547</v>
      </c>
      <c r="M22" s="16">
        <v>182.33333333333334</v>
      </c>
      <c r="N22" s="17">
        <v>4</v>
      </c>
      <c r="O22" s="18">
        <v>186.33333333333334</v>
      </c>
    </row>
    <row r="23" spans="1:15" x14ac:dyDescent="0.25">
      <c r="A23" s="10" t="s">
        <v>44</v>
      </c>
      <c r="B23" s="11" t="s">
        <v>49</v>
      </c>
      <c r="C23" s="12">
        <v>45475</v>
      </c>
      <c r="D23" s="13" t="s">
        <v>29</v>
      </c>
      <c r="E23" s="14">
        <v>187</v>
      </c>
      <c r="F23" s="14">
        <v>185</v>
      </c>
      <c r="G23" s="14">
        <v>181</v>
      </c>
      <c r="H23" s="14">
        <v>184</v>
      </c>
      <c r="I23" s="14"/>
      <c r="J23" s="14"/>
      <c r="K23" s="15">
        <v>4</v>
      </c>
      <c r="L23" s="15">
        <v>737</v>
      </c>
      <c r="M23" s="16">
        <v>184.25</v>
      </c>
      <c r="N23" s="17">
        <v>9</v>
      </c>
      <c r="O23" s="18">
        <v>193.25</v>
      </c>
    </row>
    <row r="24" spans="1:15" x14ac:dyDescent="0.25">
      <c r="A24" s="10" t="s">
        <v>44</v>
      </c>
      <c r="B24" s="11" t="s">
        <v>49</v>
      </c>
      <c r="C24" s="12">
        <v>45486</v>
      </c>
      <c r="D24" s="13" t="s">
        <v>29</v>
      </c>
      <c r="E24" s="14">
        <v>183</v>
      </c>
      <c r="F24" s="14">
        <v>184</v>
      </c>
      <c r="G24" s="14">
        <v>173</v>
      </c>
      <c r="H24" s="14">
        <v>172</v>
      </c>
      <c r="I24" s="14"/>
      <c r="J24" s="14"/>
      <c r="K24" s="15">
        <v>4</v>
      </c>
      <c r="L24" s="15">
        <v>712</v>
      </c>
      <c r="M24" s="16">
        <v>178</v>
      </c>
      <c r="N24" s="17">
        <v>4</v>
      </c>
      <c r="O24" s="18">
        <v>182</v>
      </c>
    </row>
    <row r="25" spans="1:15" x14ac:dyDescent="0.25">
      <c r="A25" s="10" t="s">
        <v>44</v>
      </c>
      <c r="B25" s="11" t="s">
        <v>49</v>
      </c>
      <c r="C25" s="12">
        <v>45528</v>
      </c>
      <c r="D25" s="13" t="s">
        <v>29</v>
      </c>
      <c r="E25" s="14">
        <v>183</v>
      </c>
      <c r="F25" s="14">
        <v>184</v>
      </c>
      <c r="G25" s="14">
        <v>191</v>
      </c>
      <c r="H25" s="14">
        <v>193.001</v>
      </c>
      <c r="I25" s="14"/>
      <c r="J25" s="14"/>
      <c r="K25" s="15">
        <v>4</v>
      </c>
      <c r="L25" s="15">
        <v>751.00099999999998</v>
      </c>
      <c r="M25" s="16">
        <v>187.75024999999999</v>
      </c>
      <c r="N25" s="17">
        <v>3</v>
      </c>
      <c r="O25" s="18">
        <v>190.75024999999999</v>
      </c>
    </row>
    <row r="26" spans="1:15" x14ac:dyDescent="0.25">
      <c r="A26" s="10" t="s">
        <v>44</v>
      </c>
      <c r="B26" s="11" t="s">
        <v>49</v>
      </c>
      <c r="C26" s="12">
        <v>45549</v>
      </c>
      <c r="D26" s="13" t="s">
        <v>29</v>
      </c>
      <c r="E26" s="14">
        <v>188.001</v>
      </c>
      <c r="F26" s="14">
        <v>184.001</v>
      </c>
      <c r="G26" s="14">
        <v>191.001</v>
      </c>
      <c r="H26" s="14">
        <v>186</v>
      </c>
      <c r="I26" s="14"/>
      <c r="J26" s="14"/>
      <c r="K26" s="15">
        <v>4</v>
      </c>
      <c r="L26" s="15">
        <v>749.00300000000004</v>
      </c>
      <c r="M26" s="16">
        <v>187.25075000000001</v>
      </c>
      <c r="N26" s="17">
        <v>4</v>
      </c>
      <c r="O26" s="18">
        <v>191.25075000000001</v>
      </c>
    </row>
    <row r="27" spans="1:15" x14ac:dyDescent="0.25">
      <c r="A27" s="10" t="s">
        <v>44</v>
      </c>
      <c r="B27" s="11" t="s">
        <v>49</v>
      </c>
      <c r="C27" s="12">
        <v>45561</v>
      </c>
      <c r="D27" s="13" t="s">
        <v>29</v>
      </c>
      <c r="E27" s="14">
        <v>192</v>
      </c>
      <c r="F27" s="14">
        <v>189</v>
      </c>
      <c r="G27" s="14">
        <v>189</v>
      </c>
      <c r="H27" s="14"/>
      <c r="I27" s="14"/>
      <c r="J27" s="14"/>
      <c r="K27" s="15">
        <v>3</v>
      </c>
      <c r="L27" s="15">
        <v>570</v>
      </c>
      <c r="M27" s="16">
        <v>190</v>
      </c>
      <c r="N27" s="17">
        <v>5</v>
      </c>
      <c r="O27" s="18">
        <v>195</v>
      </c>
    </row>
    <row r="28" spans="1:15" x14ac:dyDescent="0.25">
      <c r="A28" s="10" t="s">
        <v>44</v>
      </c>
      <c r="B28" s="11" t="s">
        <v>49</v>
      </c>
      <c r="C28" s="12">
        <v>45566</v>
      </c>
      <c r="D28" s="13" t="s">
        <v>29</v>
      </c>
      <c r="E28" s="14">
        <v>188</v>
      </c>
      <c r="F28" s="14">
        <v>185</v>
      </c>
      <c r="G28" s="14">
        <v>193</v>
      </c>
      <c r="H28" s="14">
        <v>192</v>
      </c>
      <c r="I28" s="14"/>
      <c r="J28" s="14"/>
      <c r="K28" s="15">
        <v>4</v>
      </c>
      <c r="L28" s="15">
        <v>758</v>
      </c>
      <c r="M28" s="16">
        <v>189.5</v>
      </c>
      <c r="N28" s="17">
        <v>5</v>
      </c>
      <c r="O28" s="18">
        <v>194.5</v>
      </c>
    </row>
    <row r="29" spans="1:15" x14ac:dyDescent="0.25">
      <c r="A29" s="10" t="s">
        <v>44</v>
      </c>
      <c r="B29" s="11" t="s">
        <v>49</v>
      </c>
      <c r="C29" s="12">
        <v>45575</v>
      </c>
      <c r="D29" s="13" t="s">
        <v>29</v>
      </c>
      <c r="E29" s="14">
        <v>189</v>
      </c>
      <c r="F29" s="14">
        <v>190</v>
      </c>
      <c r="G29" s="14">
        <v>187</v>
      </c>
      <c r="H29" s="14"/>
      <c r="I29" s="14"/>
      <c r="J29" s="14"/>
      <c r="K29" s="15">
        <v>3</v>
      </c>
      <c r="L29" s="15">
        <v>566</v>
      </c>
      <c r="M29" s="16">
        <v>188.66666666666666</v>
      </c>
      <c r="N29" s="17">
        <v>11</v>
      </c>
      <c r="O29" s="18">
        <v>199.66666666666666</v>
      </c>
    </row>
    <row r="30" spans="1:15" x14ac:dyDescent="0.25">
      <c r="A30" s="10" t="s">
        <v>44</v>
      </c>
      <c r="B30" s="11" t="s">
        <v>49</v>
      </c>
      <c r="C30" s="12">
        <v>45577</v>
      </c>
      <c r="D30" s="13" t="s">
        <v>29</v>
      </c>
      <c r="E30" s="14">
        <v>179</v>
      </c>
      <c r="F30" s="14">
        <v>192</v>
      </c>
      <c r="G30" s="14">
        <v>188</v>
      </c>
      <c r="H30" s="14">
        <v>182</v>
      </c>
      <c r="I30" s="14"/>
      <c r="J30" s="14"/>
      <c r="K30" s="15">
        <v>4</v>
      </c>
      <c r="L30" s="15">
        <v>741</v>
      </c>
      <c r="M30" s="16">
        <v>185.25</v>
      </c>
      <c r="N30" s="17">
        <v>8</v>
      </c>
      <c r="O30" s="18">
        <v>193.25</v>
      </c>
    </row>
    <row r="31" spans="1:15" x14ac:dyDescent="0.25">
      <c r="A31" s="10" t="s">
        <v>44</v>
      </c>
      <c r="B31" s="11" t="s">
        <v>49</v>
      </c>
      <c r="C31" s="12">
        <v>45585</v>
      </c>
      <c r="D31" s="13" t="s">
        <v>29</v>
      </c>
      <c r="E31" s="14">
        <v>184</v>
      </c>
      <c r="F31" s="14">
        <v>177</v>
      </c>
      <c r="G31" s="14">
        <v>183</v>
      </c>
      <c r="H31" s="14">
        <v>189</v>
      </c>
      <c r="I31" s="14">
        <v>186.001</v>
      </c>
      <c r="J31" s="14">
        <v>183</v>
      </c>
      <c r="K31" s="15">
        <v>6</v>
      </c>
      <c r="L31" s="15">
        <v>1102.001</v>
      </c>
      <c r="M31" s="16">
        <v>183.66683333333333</v>
      </c>
      <c r="N31" s="17">
        <v>4</v>
      </c>
      <c r="O31" s="18">
        <v>187.66683333333333</v>
      </c>
    </row>
    <row r="33" spans="11:15" x14ac:dyDescent="0.25">
      <c r="K33" s="8">
        <f>SUM(K15:K32)</f>
        <v>65</v>
      </c>
      <c r="L33" s="8">
        <f>SUM(L15:L32)</f>
        <v>11953.006000000001</v>
      </c>
      <c r="M33" s="7">
        <f>SUM(L33/K33)</f>
        <v>183.89240000000001</v>
      </c>
      <c r="N33" s="8">
        <f>SUM(N15:N32)</f>
        <v>85</v>
      </c>
      <c r="O33" s="9">
        <f>SUM(M33+N33)</f>
        <v>268.89240000000001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 B7 B14" name="Range1_2"/>
    <protectedRange algorithmName="SHA-512" hashValue="ON39YdpmFHfN9f47KpiRvqrKx0V9+erV1CNkpWzYhW/Qyc6aT8rEyCrvauWSYGZK2ia3o7vd3akF07acHAFpOA==" saltValue="yVW9XmDwTqEnmpSGai0KYg==" spinCount="100000" sqref="D2:I2 A2:B2" name="Range1_4_1"/>
    <protectedRange algorithmName="SHA-512" hashValue="ON39YdpmFHfN9f47KpiRvqrKx0V9+erV1CNkpWzYhW/Qyc6aT8rEyCrvauWSYGZK2ia3o7vd3akF07acHAFpOA==" saltValue="yVW9XmDwTqEnmpSGai0KYg==" spinCount="100000" sqref="C2" name="Range1_1_2_1_1"/>
    <protectedRange algorithmName="SHA-512" hashValue="ON39YdpmFHfN9f47KpiRvqrKx0V9+erV1CNkpWzYhW/Qyc6aT8rEyCrvauWSYGZK2ia3o7vd3akF07acHAFpOA==" saltValue="yVW9XmDwTqEnmpSGai0KYg==" spinCount="100000" sqref="B23:C23" name="Range1_19"/>
    <protectedRange algorithmName="SHA-512" hashValue="ON39YdpmFHfN9f47KpiRvqrKx0V9+erV1CNkpWzYhW/Qyc6aT8rEyCrvauWSYGZK2ia3o7vd3akF07acHAFpOA==" saltValue="yVW9XmDwTqEnmpSGai0KYg==" spinCount="100000" sqref="D23" name="Range1_1_14"/>
    <protectedRange algorithmName="SHA-512" hashValue="ON39YdpmFHfN9f47KpiRvqrKx0V9+erV1CNkpWzYhW/Qyc6aT8rEyCrvauWSYGZK2ia3o7vd3akF07acHAFpOA==" saltValue="yVW9XmDwTqEnmpSGai0KYg==" spinCount="100000" sqref="E23:J23" name="Range1_3_5"/>
  </protectedRanges>
  <conditionalFormatting sqref="D2">
    <cfRule type="top10" dxfId="2" priority="2" rank="1"/>
  </conditionalFormatting>
  <hyperlinks>
    <hyperlink ref="Q1" location="'Texas 2024'!A1" display="Back to Ranking" xr:uid="{8E9EEEA7-0F7C-4309-9F04-0C2B8DE8031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001406-FA90-4D5B-986D-4D778B1D76CE}">
          <x14:formula1>
            <xm:f>'C:\Users\abra2\Desktop\ABRA Files and More\AUTO BENCH REST ASSOCIATION FILE\ABRA 2019\Georgia\[Georgia Results 01 19 20.xlsm]DATA SHEET'!#REF!</xm:f>
          </x14:formula1>
          <xm:sqref>B1 B7 B14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9A331-31FE-4A4F-B659-7A72142B57D3}">
  <dimension ref="A1:Q1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58</v>
      </c>
      <c r="C2" s="12">
        <v>45346</v>
      </c>
      <c r="D2" s="13" t="s">
        <v>61</v>
      </c>
      <c r="E2" s="14">
        <v>180</v>
      </c>
      <c r="F2" s="14">
        <v>181</v>
      </c>
      <c r="G2" s="14">
        <v>179</v>
      </c>
      <c r="H2" s="14">
        <v>179</v>
      </c>
      <c r="I2" s="14"/>
      <c r="J2" s="14"/>
      <c r="K2" s="15">
        <v>4</v>
      </c>
      <c r="L2" s="15">
        <v>719</v>
      </c>
      <c r="M2" s="16">
        <v>179.75</v>
      </c>
      <c r="N2" s="17">
        <v>9</v>
      </c>
      <c r="O2" s="18">
        <v>188.75</v>
      </c>
    </row>
    <row r="3" spans="1:17" x14ac:dyDescent="0.25">
      <c r="A3" s="10" t="s">
        <v>22</v>
      </c>
      <c r="B3" s="11" t="s">
        <v>58</v>
      </c>
      <c r="C3" s="12">
        <v>45360</v>
      </c>
      <c r="D3" s="13" t="s">
        <v>61</v>
      </c>
      <c r="E3" s="14">
        <v>162</v>
      </c>
      <c r="F3" s="14">
        <v>175</v>
      </c>
      <c r="G3" s="14">
        <v>182</v>
      </c>
      <c r="H3" s="14">
        <v>178</v>
      </c>
      <c r="I3" s="14"/>
      <c r="J3" s="14"/>
      <c r="K3" s="15">
        <v>4</v>
      </c>
      <c r="L3" s="15">
        <v>697</v>
      </c>
      <c r="M3" s="16">
        <v>174.25</v>
      </c>
      <c r="N3" s="17">
        <v>6</v>
      </c>
      <c r="O3" s="18">
        <v>180.25</v>
      </c>
    </row>
    <row r="4" spans="1:17" x14ac:dyDescent="0.25">
      <c r="A4" s="10" t="s">
        <v>22</v>
      </c>
      <c r="B4" s="11" t="s">
        <v>58</v>
      </c>
      <c r="C4" s="12">
        <v>45378</v>
      </c>
      <c r="D4" s="13" t="s">
        <v>61</v>
      </c>
      <c r="E4" s="14">
        <v>178</v>
      </c>
      <c r="F4" s="14">
        <v>180</v>
      </c>
      <c r="G4" s="14">
        <v>182</v>
      </c>
      <c r="H4" s="14">
        <v>177</v>
      </c>
      <c r="I4" s="14"/>
      <c r="J4" s="14"/>
      <c r="K4" s="15">
        <v>4</v>
      </c>
      <c r="L4" s="15">
        <v>717</v>
      </c>
      <c r="M4" s="16">
        <v>179.25</v>
      </c>
      <c r="N4" s="17">
        <v>3</v>
      </c>
      <c r="O4" s="18">
        <v>182.25</v>
      </c>
    </row>
    <row r="5" spans="1:17" x14ac:dyDescent="0.25">
      <c r="A5" s="10" t="s">
        <v>22</v>
      </c>
      <c r="B5" s="11" t="s">
        <v>58</v>
      </c>
      <c r="C5" s="12">
        <v>45402</v>
      </c>
      <c r="D5" s="13" t="s">
        <v>61</v>
      </c>
      <c r="E5" s="14">
        <v>173</v>
      </c>
      <c r="F5" s="14">
        <v>178</v>
      </c>
      <c r="G5" s="14">
        <v>176</v>
      </c>
      <c r="H5" s="14">
        <v>180</v>
      </c>
      <c r="I5" s="14"/>
      <c r="J5" s="14"/>
      <c r="K5" s="15">
        <v>4</v>
      </c>
      <c r="L5" s="15">
        <v>707</v>
      </c>
      <c r="M5" s="16">
        <v>176.75</v>
      </c>
      <c r="N5" s="17">
        <v>4</v>
      </c>
      <c r="O5" s="18">
        <v>180.75</v>
      </c>
    </row>
    <row r="6" spans="1:17" x14ac:dyDescent="0.25">
      <c r="A6" s="10" t="s">
        <v>22</v>
      </c>
      <c r="B6" s="11" t="s">
        <v>58</v>
      </c>
      <c r="C6" s="12">
        <v>45406</v>
      </c>
      <c r="D6" s="13" t="s">
        <v>61</v>
      </c>
      <c r="E6" s="14">
        <v>177</v>
      </c>
      <c r="F6" s="14">
        <v>184</v>
      </c>
      <c r="G6" s="14">
        <v>181</v>
      </c>
      <c r="H6" s="14">
        <v>185</v>
      </c>
      <c r="I6" s="14"/>
      <c r="J6" s="14"/>
      <c r="K6" s="15">
        <v>4</v>
      </c>
      <c r="L6" s="15">
        <v>727</v>
      </c>
      <c r="M6" s="16">
        <v>181.75</v>
      </c>
      <c r="N6" s="17">
        <v>6</v>
      </c>
      <c r="O6" s="18">
        <v>187.75</v>
      </c>
    </row>
    <row r="7" spans="1:17" x14ac:dyDescent="0.25">
      <c r="A7" s="10" t="s">
        <v>22</v>
      </c>
      <c r="B7" s="11" t="s">
        <v>58</v>
      </c>
      <c r="C7" s="12">
        <v>45410</v>
      </c>
      <c r="D7" s="13" t="s">
        <v>72</v>
      </c>
      <c r="E7" s="14">
        <v>183</v>
      </c>
      <c r="F7" s="14">
        <v>186</v>
      </c>
      <c r="G7" s="14">
        <v>180</v>
      </c>
      <c r="H7" s="14">
        <v>176</v>
      </c>
      <c r="I7" s="14">
        <v>181</v>
      </c>
      <c r="J7" s="14">
        <v>181</v>
      </c>
      <c r="K7" s="15">
        <v>6</v>
      </c>
      <c r="L7" s="15">
        <v>1087</v>
      </c>
      <c r="M7" s="16">
        <v>181.16666666666666</v>
      </c>
      <c r="N7" s="17">
        <v>4</v>
      </c>
      <c r="O7" s="18">
        <v>185.16666666666666</v>
      </c>
    </row>
    <row r="8" spans="1:17" x14ac:dyDescent="0.25">
      <c r="A8" s="10" t="s">
        <v>22</v>
      </c>
      <c r="B8" s="11" t="s">
        <v>58</v>
      </c>
      <c r="C8" s="12">
        <v>45430</v>
      </c>
      <c r="D8" s="13" t="s">
        <v>61</v>
      </c>
      <c r="E8" s="14">
        <v>188</v>
      </c>
      <c r="F8" s="14">
        <v>173</v>
      </c>
      <c r="G8" s="14">
        <v>186</v>
      </c>
      <c r="H8" s="14">
        <v>181</v>
      </c>
      <c r="I8" s="14"/>
      <c r="J8" s="14"/>
      <c r="K8" s="15">
        <v>4</v>
      </c>
      <c r="L8" s="15">
        <v>728</v>
      </c>
      <c r="M8" s="16">
        <v>182</v>
      </c>
      <c r="N8" s="17">
        <v>6</v>
      </c>
      <c r="O8" s="18">
        <v>188</v>
      </c>
    </row>
    <row r="9" spans="1:17" x14ac:dyDescent="0.25">
      <c r="A9" s="10" t="s">
        <v>22</v>
      </c>
      <c r="B9" s="11" t="s">
        <v>58</v>
      </c>
      <c r="C9" s="12">
        <v>45441</v>
      </c>
      <c r="D9" s="13" t="s">
        <v>61</v>
      </c>
      <c r="E9" s="14">
        <v>182</v>
      </c>
      <c r="F9" s="14">
        <v>173</v>
      </c>
      <c r="G9" s="14">
        <v>177</v>
      </c>
      <c r="H9" s="14">
        <v>175</v>
      </c>
      <c r="I9" s="14"/>
      <c r="J9" s="14"/>
      <c r="K9" s="15">
        <f t="shared" ref="K9" si="0">COUNT(E9:J9)</f>
        <v>4</v>
      </c>
      <c r="L9" s="15">
        <f t="shared" ref="L9" si="1">SUM(E9:J9)</f>
        <v>707</v>
      </c>
      <c r="M9" s="16">
        <f t="shared" ref="M9" si="2">IFERROR(L9/K9,0)</f>
        <v>176.75</v>
      </c>
      <c r="N9" s="17">
        <v>4</v>
      </c>
      <c r="O9" s="18">
        <v>180.75</v>
      </c>
    </row>
    <row r="10" spans="1:17" x14ac:dyDescent="0.25">
      <c r="A10" s="10" t="s">
        <v>22</v>
      </c>
      <c r="B10" s="11" t="s">
        <v>58</v>
      </c>
      <c r="C10" s="12">
        <v>45458</v>
      </c>
      <c r="D10" s="13" t="s">
        <v>61</v>
      </c>
      <c r="E10" s="14">
        <v>179</v>
      </c>
      <c r="F10" s="14">
        <v>179</v>
      </c>
      <c r="G10" s="14">
        <v>180</v>
      </c>
      <c r="H10" s="14">
        <v>183</v>
      </c>
      <c r="I10" s="14"/>
      <c r="J10" s="14"/>
      <c r="K10" s="15">
        <v>4</v>
      </c>
      <c r="L10" s="15">
        <v>721</v>
      </c>
      <c r="M10" s="16">
        <v>180.25</v>
      </c>
      <c r="N10" s="17">
        <v>3</v>
      </c>
      <c r="O10" s="18">
        <v>183.25</v>
      </c>
    </row>
    <row r="11" spans="1:17" x14ac:dyDescent="0.25">
      <c r="A11" s="10" t="s">
        <v>22</v>
      </c>
      <c r="B11" s="11" t="s">
        <v>58</v>
      </c>
      <c r="C11" s="12">
        <v>45486</v>
      </c>
      <c r="D11" s="13" t="s">
        <v>61</v>
      </c>
      <c r="E11" s="14">
        <v>175</v>
      </c>
      <c r="F11" s="14">
        <v>173</v>
      </c>
      <c r="G11" s="14">
        <v>184</v>
      </c>
      <c r="H11" s="14">
        <v>180</v>
      </c>
      <c r="I11" s="14"/>
      <c r="J11" s="14"/>
      <c r="K11" s="15">
        <v>4</v>
      </c>
      <c r="L11" s="15">
        <v>712</v>
      </c>
      <c r="M11" s="16">
        <v>178</v>
      </c>
      <c r="N11" s="17">
        <v>3</v>
      </c>
      <c r="O11" s="18">
        <v>181</v>
      </c>
    </row>
    <row r="12" spans="1:17" x14ac:dyDescent="0.25">
      <c r="A12" s="10" t="s">
        <v>22</v>
      </c>
      <c r="B12" s="11" t="s">
        <v>58</v>
      </c>
      <c r="C12" s="12">
        <v>45504</v>
      </c>
      <c r="D12" s="13" t="s">
        <v>61</v>
      </c>
      <c r="E12" s="14">
        <v>167</v>
      </c>
      <c r="F12" s="14">
        <v>179</v>
      </c>
      <c r="G12" s="14">
        <v>177</v>
      </c>
      <c r="H12" s="14">
        <v>172</v>
      </c>
      <c r="I12" s="14"/>
      <c r="J12" s="14"/>
      <c r="K12" s="15">
        <v>4</v>
      </c>
      <c r="L12" s="15">
        <v>695</v>
      </c>
      <c r="M12" s="16">
        <v>173.75</v>
      </c>
      <c r="N12" s="17">
        <v>2</v>
      </c>
      <c r="O12" s="18">
        <v>175.75</v>
      </c>
    </row>
    <row r="13" spans="1:17" x14ac:dyDescent="0.25">
      <c r="A13" s="10" t="s">
        <v>22</v>
      </c>
      <c r="B13" s="11" t="s">
        <v>58</v>
      </c>
      <c r="C13" s="12">
        <v>45514</v>
      </c>
      <c r="D13" s="13" t="s">
        <v>61</v>
      </c>
      <c r="E13" s="14">
        <v>177</v>
      </c>
      <c r="F13" s="14">
        <v>185</v>
      </c>
      <c r="G13" s="14">
        <v>179</v>
      </c>
      <c r="H13" s="14">
        <v>178</v>
      </c>
      <c r="I13" s="14"/>
      <c r="J13" s="14"/>
      <c r="K13" s="15">
        <v>4</v>
      </c>
      <c r="L13" s="15">
        <v>719</v>
      </c>
      <c r="M13" s="16">
        <v>179.75</v>
      </c>
      <c r="N13" s="17">
        <v>3</v>
      </c>
      <c r="O13" s="18">
        <v>182.75</v>
      </c>
    </row>
    <row r="14" spans="1:17" x14ac:dyDescent="0.25">
      <c r="A14" s="10" t="s">
        <v>22</v>
      </c>
      <c r="B14" s="11" t="s">
        <v>58</v>
      </c>
      <c r="C14" s="12">
        <v>45525</v>
      </c>
      <c r="D14" s="13" t="s">
        <v>61</v>
      </c>
      <c r="E14" s="14">
        <v>171</v>
      </c>
      <c r="F14" s="14">
        <v>173</v>
      </c>
      <c r="G14" s="14">
        <v>184</v>
      </c>
      <c r="H14" s="14">
        <v>181</v>
      </c>
      <c r="I14" s="14"/>
      <c r="J14" s="14"/>
      <c r="K14" s="15">
        <v>4</v>
      </c>
      <c r="L14" s="15">
        <v>709</v>
      </c>
      <c r="M14" s="16">
        <v>177.25</v>
      </c>
      <c r="N14" s="17">
        <v>6</v>
      </c>
      <c r="O14" s="18">
        <v>183.25</v>
      </c>
    </row>
    <row r="15" spans="1:17" x14ac:dyDescent="0.25">
      <c r="A15" s="10" t="s">
        <v>22</v>
      </c>
      <c r="B15" s="11" t="s">
        <v>58</v>
      </c>
      <c r="C15" s="12">
        <v>45556</v>
      </c>
      <c r="D15" s="13" t="s">
        <v>61</v>
      </c>
      <c r="E15" s="14">
        <v>180</v>
      </c>
      <c r="F15" s="14">
        <v>172</v>
      </c>
      <c r="G15" s="14">
        <v>182</v>
      </c>
      <c r="H15" s="14">
        <v>183</v>
      </c>
      <c r="I15" s="14"/>
      <c r="J15" s="14"/>
      <c r="K15" s="15">
        <v>4</v>
      </c>
      <c r="L15" s="15">
        <v>717</v>
      </c>
      <c r="M15" s="16">
        <v>179.25</v>
      </c>
      <c r="N15" s="17">
        <v>4</v>
      </c>
      <c r="O15" s="18">
        <v>183.25</v>
      </c>
    </row>
    <row r="16" spans="1:17" x14ac:dyDescent="0.25">
      <c r="A16" s="10" t="s">
        <v>22</v>
      </c>
      <c r="B16" s="11" t="s">
        <v>58</v>
      </c>
      <c r="C16" s="12">
        <v>45595</v>
      </c>
      <c r="D16" s="13" t="s">
        <v>61</v>
      </c>
      <c r="E16" s="14">
        <v>178</v>
      </c>
      <c r="F16" s="14">
        <v>182</v>
      </c>
      <c r="G16" s="14">
        <v>183</v>
      </c>
      <c r="H16" s="14">
        <v>179</v>
      </c>
      <c r="I16" s="14"/>
      <c r="J16" s="14"/>
      <c r="K16" s="15">
        <v>4</v>
      </c>
      <c r="L16" s="15">
        <v>722</v>
      </c>
      <c r="M16" s="16">
        <v>180.5</v>
      </c>
      <c r="N16" s="17">
        <v>2</v>
      </c>
      <c r="O16" s="18">
        <v>182.5</v>
      </c>
    </row>
    <row r="17" spans="1:15" x14ac:dyDescent="0.25">
      <c r="A17" s="10" t="s">
        <v>22</v>
      </c>
      <c r="B17" s="11" t="s">
        <v>58</v>
      </c>
      <c r="C17" s="12">
        <v>45602</v>
      </c>
      <c r="D17" s="13" t="s">
        <v>61</v>
      </c>
      <c r="E17" s="14">
        <v>172</v>
      </c>
      <c r="F17" s="14">
        <v>176</v>
      </c>
      <c r="G17" s="14">
        <v>172</v>
      </c>
      <c r="H17" s="14">
        <v>177</v>
      </c>
      <c r="I17" s="14"/>
      <c r="J17" s="14"/>
      <c r="K17" s="15">
        <v>4</v>
      </c>
      <c r="L17" s="15">
        <v>697</v>
      </c>
      <c r="M17" s="16">
        <v>174.25</v>
      </c>
      <c r="N17" s="17">
        <v>3</v>
      </c>
      <c r="O17" s="18">
        <v>177.25</v>
      </c>
    </row>
    <row r="19" spans="1:15" x14ac:dyDescent="0.25">
      <c r="K19" s="8">
        <f>SUM(K2:K18)</f>
        <v>66</v>
      </c>
      <c r="L19" s="8">
        <f>SUM(L2:L18)</f>
        <v>11781</v>
      </c>
      <c r="M19" s="7">
        <f>SUM(L19/K19)</f>
        <v>178.5</v>
      </c>
      <c r="N19" s="8">
        <f>SUM(N2:N18)</f>
        <v>68</v>
      </c>
      <c r="O19" s="9">
        <f>SUM(M19+N19)</f>
        <v>246.5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:I2 A2:B3 D3" name="Range1_2_1_1"/>
    <protectedRange algorithmName="SHA-512" hashValue="ON39YdpmFHfN9f47KpiRvqrKx0V9+erV1CNkpWzYhW/Qyc6aT8rEyCrvauWSYGZK2ia3o7vd3akF07acHAFpOA==" saltValue="yVW9XmDwTqEnmpSGai0KYg==" spinCount="100000" sqref="C2:C3" name="Range1_1_1_1_1"/>
    <protectedRange algorithmName="SHA-512" hashValue="ON39YdpmFHfN9f47KpiRvqrKx0V9+erV1CNkpWzYhW/Qyc6aT8rEyCrvauWSYGZK2ia3o7vd3akF07acHAFpOA==" saltValue="yVW9XmDwTqEnmpSGai0KYg==" spinCount="100000" sqref="B4:C4 E4:J4" name="Range1_10"/>
    <protectedRange algorithmName="SHA-512" hashValue="ON39YdpmFHfN9f47KpiRvqrKx0V9+erV1CNkpWzYhW/Qyc6aT8rEyCrvauWSYGZK2ia3o7vd3akF07acHAFpOA==" saltValue="yVW9XmDwTqEnmpSGai0KYg==" spinCount="100000" sqref="D4" name="Range1_1_8"/>
    <protectedRange algorithmName="SHA-512" hashValue="ON39YdpmFHfN9f47KpiRvqrKx0V9+erV1CNkpWzYhW/Qyc6aT8rEyCrvauWSYGZK2ia3o7vd3akF07acHAFpOA==" saltValue="yVW9XmDwTqEnmpSGai0KYg==" spinCount="100000" sqref="B8:C8 E8:J8" name="Range1_13"/>
    <protectedRange algorithmName="SHA-512" hashValue="ON39YdpmFHfN9f47KpiRvqrKx0V9+erV1CNkpWzYhW/Qyc6aT8rEyCrvauWSYGZK2ia3o7vd3akF07acHAFpOA==" saltValue="yVW9XmDwTqEnmpSGai0KYg==" spinCount="100000" sqref="D8" name="Range1_1_11"/>
    <protectedRange algorithmName="SHA-512" hashValue="ON39YdpmFHfN9f47KpiRvqrKx0V9+erV1CNkpWzYhW/Qyc6aT8rEyCrvauWSYGZK2ia3o7vd3akF07acHAFpOA==" saltValue="yVW9XmDwTqEnmpSGai0KYg==" spinCount="100000" sqref="D9" name="Range1_1_11_1"/>
    <protectedRange algorithmName="SHA-512" hashValue="ON39YdpmFHfN9f47KpiRvqrKx0V9+erV1CNkpWzYhW/Qyc6aT8rEyCrvauWSYGZK2ia3o7vd3akF07acHAFpOA==" saltValue="yVW9XmDwTqEnmpSGai0KYg==" spinCount="100000" sqref="E9:J9 B9" name="Range1_15"/>
    <protectedRange algorithmName="SHA-512" hashValue="ON39YdpmFHfN9f47KpiRvqrKx0V9+erV1CNkpWzYhW/Qyc6aT8rEyCrvauWSYGZK2ia3o7vd3akF07acHAFpOA==" saltValue="yVW9XmDwTqEnmpSGai0KYg==" spinCount="100000" sqref="B10:C10 E10:J10" name="Range1_3"/>
    <protectedRange algorithmName="SHA-512" hashValue="ON39YdpmFHfN9f47KpiRvqrKx0V9+erV1CNkpWzYhW/Qyc6aT8rEyCrvauWSYGZK2ia3o7vd3akF07acHAFpOA==" saltValue="yVW9XmDwTqEnmpSGai0KYg==" spinCount="100000" sqref="D10" name="Range1_1_13"/>
  </protectedRanges>
  <hyperlinks>
    <hyperlink ref="Q1" location="'Texas 2024'!A1" display="Back to Ranking" xr:uid="{102F70D8-37E5-4DF4-B081-431CA0AB57A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FD2711A-D62C-4E7C-B34E-95D580D0239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49C57-A2AE-4759-8645-B83EEFF80579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25</v>
      </c>
      <c r="B2" s="11" t="s">
        <v>84</v>
      </c>
      <c r="C2" s="12">
        <v>45375</v>
      </c>
      <c r="D2" s="13" t="s">
        <v>72</v>
      </c>
      <c r="E2" s="14">
        <v>195</v>
      </c>
      <c r="F2" s="14">
        <v>192</v>
      </c>
      <c r="G2" s="14">
        <v>191</v>
      </c>
      <c r="H2" s="14">
        <v>194</v>
      </c>
      <c r="I2" s="14"/>
      <c r="J2" s="14"/>
      <c r="K2" s="15">
        <v>4</v>
      </c>
      <c r="L2" s="15">
        <v>772</v>
      </c>
      <c r="M2" s="16">
        <v>193</v>
      </c>
      <c r="N2" s="17">
        <v>3</v>
      </c>
      <c r="O2" s="18">
        <v>196</v>
      </c>
    </row>
    <row r="3" spans="1:17" x14ac:dyDescent="0.25">
      <c r="A3" s="10" t="s">
        <v>44</v>
      </c>
      <c r="B3" s="11" t="s">
        <v>84</v>
      </c>
      <c r="C3" s="12">
        <v>45564</v>
      </c>
      <c r="D3" s="13" t="s">
        <v>72</v>
      </c>
      <c r="E3" s="14">
        <v>195</v>
      </c>
      <c r="F3" s="14">
        <v>195</v>
      </c>
      <c r="G3" s="14">
        <v>195</v>
      </c>
      <c r="H3" s="14">
        <v>199</v>
      </c>
      <c r="I3" s="14"/>
      <c r="J3" s="14"/>
      <c r="K3" s="15">
        <v>4</v>
      </c>
      <c r="L3" s="15">
        <v>784</v>
      </c>
      <c r="M3" s="16">
        <v>196</v>
      </c>
      <c r="N3" s="17">
        <v>9</v>
      </c>
      <c r="O3" s="18">
        <v>205</v>
      </c>
    </row>
    <row r="5" spans="1:17" x14ac:dyDescent="0.25">
      <c r="K5" s="8">
        <f>SUM(K2:K4)</f>
        <v>8</v>
      </c>
      <c r="L5" s="8">
        <f>SUM(L2:L4)</f>
        <v>1556</v>
      </c>
      <c r="M5" s="7">
        <f>SUM(L5/K5)</f>
        <v>194.5</v>
      </c>
      <c r="N5" s="8">
        <f>SUM(N2:N4)</f>
        <v>12</v>
      </c>
      <c r="O5" s="9">
        <f>SUM(M5+N5)</f>
        <v>206.5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4"/>
    <protectedRange algorithmName="SHA-512" hashValue="ON39YdpmFHfN9f47KpiRvqrKx0V9+erV1CNkpWzYhW/Qyc6aT8rEyCrvauWSYGZK2ia3o7vd3akF07acHAFpOA==" saltValue="yVW9XmDwTqEnmpSGai0KYg==" spinCount="100000" sqref="B2:C2" name="Range1_6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E2:J2" name="Range1_3_1"/>
  </protectedRanges>
  <hyperlinks>
    <hyperlink ref="Q1" location="'Texas 2024'!A1" display="Back to Ranking" xr:uid="{44AD9466-6DBC-41BF-A7A7-03C969B772F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A04FF1-A3D8-46D2-88FA-CE7DF30F62A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824A5-0A76-4B9F-A1D5-DDD703A6DF14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41</v>
      </c>
      <c r="B2" s="11" t="s">
        <v>93</v>
      </c>
      <c r="C2" s="12">
        <v>45384</v>
      </c>
      <c r="D2" s="13" t="s">
        <v>29</v>
      </c>
      <c r="E2" s="14">
        <v>150</v>
      </c>
      <c r="F2" s="14">
        <v>163</v>
      </c>
      <c r="G2" s="14">
        <v>175</v>
      </c>
      <c r="H2" s="14">
        <v>172</v>
      </c>
      <c r="I2" s="14"/>
      <c r="J2" s="14"/>
      <c r="K2" s="15">
        <v>4</v>
      </c>
      <c r="L2" s="15">
        <v>660</v>
      </c>
      <c r="M2" s="16">
        <v>165</v>
      </c>
      <c r="N2" s="17">
        <v>2</v>
      </c>
      <c r="O2" s="18">
        <v>167</v>
      </c>
    </row>
    <row r="4" spans="1:17" x14ac:dyDescent="0.25">
      <c r="K4" s="8">
        <f>SUM(K2:K3)</f>
        <v>4</v>
      </c>
      <c r="L4" s="8">
        <f>SUM(L2:L3)</f>
        <v>660</v>
      </c>
      <c r="M4" s="7">
        <f>SUM(L4/K4)</f>
        <v>165</v>
      </c>
      <c r="N4" s="8">
        <f>SUM(N2:N3)</f>
        <v>2</v>
      </c>
      <c r="O4" s="9">
        <f>SUM(M4+N4)</f>
        <v>167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Texas 2024'!A1" display="Back to Ranking" xr:uid="{115EE2A0-6DA9-431B-91B7-B380569635C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D87E93-B63B-4C99-8027-326AEDE14D8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C2F1C-4F00-4A5B-A448-EC5AD0E46153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25</v>
      </c>
      <c r="B2" s="11" t="s">
        <v>106</v>
      </c>
      <c r="C2" s="12">
        <v>45466</v>
      </c>
      <c r="D2" s="13" t="s">
        <v>72</v>
      </c>
      <c r="E2" s="14">
        <v>194</v>
      </c>
      <c r="F2" s="14">
        <v>197</v>
      </c>
      <c r="G2" s="14">
        <v>195</v>
      </c>
      <c r="H2" s="14">
        <v>195.001</v>
      </c>
      <c r="I2" s="14"/>
      <c r="J2" s="14"/>
      <c r="K2" s="15">
        <v>4</v>
      </c>
      <c r="L2" s="15">
        <v>781.00099999999998</v>
      </c>
      <c r="M2" s="16">
        <v>195.25024999999999</v>
      </c>
      <c r="N2" s="17">
        <v>3</v>
      </c>
      <c r="O2" s="18">
        <v>198.25024999999999</v>
      </c>
    </row>
    <row r="4" spans="1:17" x14ac:dyDescent="0.25">
      <c r="K4" s="8">
        <f>SUM(K2:K3)</f>
        <v>4</v>
      </c>
      <c r="L4" s="8">
        <f>SUM(L2:L3)</f>
        <v>781.00099999999998</v>
      </c>
      <c r="M4" s="7">
        <f>SUM(L4/K4)</f>
        <v>195.25024999999999</v>
      </c>
      <c r="N4" s="8">
        <f>SUM(N2:N3)</f>
        <v>3</v>
      </c>
      <c r="O4" s="9">
        <f>SUM(M4+N4)</f>
        <v>198.25024999999999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4"/>
  </protectedRanges>
  <hyperlinks>
    <hyperlink ref="Q1" location="'Texas 2024'!A1" display="Back to Ranking" xr:uid="{FA9ED2A6-728F-4441-91D7-832E5BD0E08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75BFAF-4A11-453C-870B-1772EECD0E2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53EC4-0DA8-4128-B575-6A7DD3D2FF56}">
  <dimension ref="A1:Q7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60</v>
      </c>
      <c r="C2" s="12">
        <v>45346</v>
      </c>
      <c r="D2" s="13" t="s">
        <v>61</v>
      </c>
      <c r="E2" s="14">
        <v>184</v>
      </c>
      <c r="F2" s="14">
        <v>175</v>
      </c>
      <c r="G2" s="14">
        <v>173</v>
      </c>
      <c r="H2" s="14">
        <v>174</v>
      </c>
      <c r="I2" s="14"/>
      <c r="J2" s="14"/>
      <c r="K2" s="15">
        <v>4</v>
      </c>
      <c r="L2" s="15">
        <v>706</v>
      </c>
      <c r="M2" s="16">
        <v>176.5</v>
      </c>
      <c r="N2" s="17">
        <v>5</v>
      </c>
      <c r="O2" s="18">
        <v>181.5</v>
      </c>
    </row>
    <row r="3" spans="1:17" x14ac:dyDescent="0.25">
      <c r="A3" s="10" t="s">
        <v>22</v>
      </c>
      <c r="B3" s="11" t="s">
        <v>60</v>
      </c>
      <c r="C3" s="12">
        <v>45360</v>
      </c>
      <c r="D3" s="13" t="s">
        <v>61</v>
      </c>
      <c r="E3" s="14">
        <v>184</v>
      </c>
      <c r="F3" s="14">
        <v>175</v>
      </c>
      <c r="G3" s="14">
        <v>173</v>
      </c>
      <c r="H3" s="14">
        <v>174</v>
      </c>
      <c r="I3" s="14"/>
      <c r="J3" s="14"/>
      <c r="K3" s="15">
        <v>4</v>
      </c>
      <c r="L3" s="15">
        <v>706</v>
      </c>
      <c r="M3" s="16">
        <v>176.5</v>
      </c>
      <c r="N3" s="17">
        <v>5</v>
      </c>
      <c r="O3" s="18">
        <v>181.5</v>
      </c>
    </row>
    <row r="4" spans="1:17" x14ac:dyDescent="0.25">
      <c r="A4" s="10" t="s">
        <v>22</v>
      </c>
      <c r="B4" s="11" t="s">
        <v>60</v>
      </c>
      <c r="C4" s="12">
        <v>45514</v>
      </c>
      <c r="D4" s="13" t="s">
        <v>61</v>
      </c>
      <c r="E4" s="14">
        <v>188</v>
      </c>
      <c r="F4" s="14">
        <v>186</v>
      </c>
      <c r="G4" s="14">
        <v>184</v>
      </c>
      <c r="H4" s="14">
        <v>187</v>
      </c>
      <c r="I4" s="14"/>
      <c r="J4" s="14"/>
      <c r="K4" s="15">
        <v>4</v>
      </c>
      <c r="L4" s="15">
        <v>745</v>
      </c>
      <c r="M4" s="16">
        <v>186.25</v>
      </c>
      <c r="N4" s="17">
        <v>6</v>
      </c>
      <c r="O4" s="18">
        <v>192.25</v>
      </c>
    </row>
    <row r="5" spans="1:17" x14ac:dyDescent="0.25">
      <c r="A5" s="10" t="s">
        <v>22</v>
      </c>
      <c r="B5" s="11" t="s">
        <v>60</v>
      </c>
      <c r="C5" s="12">
        <v>45525</v>
      </c>
      <c r="D5" s="13" t="s">
        <v>61</v>
      </c>
      <c r="E5" s="14">
        <v>172</v>
      </c>
      <c r="F5" s="14">
        <v>181</v>
      </c>
      <c r="G5" s="14">
        <v>175</v>
      </c>
      <c r="H5" s="14">
        <v>181</v>
      </c>
      <c r="I5" s="14"/>
      <c r="J5" s="14"/>
      <c r="K5" s="15">
        <v>4</v>
      </c>
      <c r="L5" s="15">
        <v>709</v>
      </c>
      <c r="M5" s="16">
        <v>177.25</v>
      </c>
      <c r="N5" s="17">
        <v>5</v>
      </c>
      <c r="O5" s="18">
        <v>182.25</v>
      </c>
    </row>
    <row r="7" spans="1:17" x14ac:dyDescent="0.25">
      <c r="K7" s="8">
        <f>SUM(K2:K6)</f>
        <v>16</v>
      </c>
      <c r="L7" s="8">
        <f>SUM(L2:L6)</f>
        <v>2866</v>
      </c>
      <c r="M7" s="7">
        <f>SUM(L7/K7)</f>
        <v>179.125</v>
      </c>
      <c r="N7" s="8">
        <f>SUM(N2:N6)</f>
        <v>21</v>
      </c>
      <c r="O7" s="9">
        <f>SUM(M7+N7)</f>
        <v>200.125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:B3 D2:I3" name="Range1_2_1_1"/>
    <protectedRange algorithmName="SHA-512" hashValue="ON39YdpmFHfN9f47KpiRvqrKx0V9+erV1CNkpWzYhW/Qyc6aT8rEyCrvauWSYGZK2ia3o7vd3akF07acHAFpOA==" saltValue="yVW9XmDwTqEnmpSGai0KYg==" spinCount="100000" sqref="C2:C3" name="Range1_1_1_1_1"/>
  </protectedRanges>
  <hyperlinks>
    <hyperlink ref="Q1" location="'Texas 2024'!A1" display="Back to Ranking" xr:uid="{08276B1B-5F79-4C24-92A1-F56081AD35F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F616A9-AE6E-4FC3-B5F2-3028BF56E4B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BCA90-C7B6-45AE-9CF7-02700BAFFBDE}">
  <dimension ref="A1:Q17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81</v>
      </c>
      <c r="C2" s="12">
        <v>45360</v>
      </c>
      <c r="D2" s="13" t="s">
        <v>61</v>
      </c>
      <c r="E2" s="14">
        <v>176</v>
      </c>
      <c r="F2" s="14">
        <v>178</v>
      </c>
      <c r="G2" s="14">
        <v>169</v>
      </c>
      <c r="H2" s="14">
        <v>178.001</v>
      </c>
      <c r="I2" s="14"/>
      <c r="J2" s="14"/>
      <c r="K2" s="15">
        <v>4</v>
      </c>
      <c r="L2" s="15">
        <v>701.00099999999998</v>
      </c>
      <c r="M2" s="16">
        <v>175.25024999999999</v>
      </c>
      <c r="N2" s="17">
        <v>11</v>
      </c>
      <c r="O2" s="18">
        <v>186.25024999999999</v>
      </c>
    </row>
    <row r="3" spans="1:17" x14ac:dyDescent="0.25">
      <c r="A3" s="10" t="s">
        <v>22</v>
      </c>
      <c r="B3" s="11" t="s">
        <v>81</v>
      </c>
      <c r="C3" s="12">
        <v>45378</v>
      </c>
      <c r="D3" s="13" t="s">
        <v>61</v>
      </c>
      <c r="E3" s="14">
        <v>184</v>
      </c>
      <c r="F3" s="14">
        <v>190</v>
      </c>
      <c r="G3" s="14">
        <v>187</v>
      </c>
      <c r="H3" s="14">
        <v>187</v>
      </c>
      <c r="I3" s="14"/>
      <c r="J3" s="14"/>
      <c r="K3" s="15">
        <v>4</v>
      </c>
      <c r="L3" s="15">
        <v>748</v>
      </c>
      <c r="M3" s="16">
        <v>187</v>
      </c>
      <c r="N3" s="17">
        <v>13</v>
      </c>
      <c r="O3" s="18">
        <v>200</v>
      </c>
    </row>
    <row r="4" spans="1:17" x14ac:dyDescent="0.25">
      <c r="A4" s="10" t="s">
        <v>22</v>
      </c>
      <c r="B4" s="11" t="s">
        <v>81</v>
      </c>
      <c r="C4" s="12">
        <v>45402</v>
      </c>
      <c r="D4" s="13" t="s">
        <v>61</v>
      </c>
      <c r="E4" s="14">
        <v>176</v>
      </c>
      <c r="F4" s="14">
        <v>184</v>
      </c>
      <c r="G4" s="14">
        <v>189</v>
      </c>
      <c r="H4" s="14">
        <v>190</v>
      </c>
      <c r="I4" s="14"/>
      <c r="J4" s="14"/>
      <c r="K4" s="15">
        <v>4</v>
      </c>
      <c r="L4" s="15">
        <v>739</v>
      </c>
      <c r="M4" s="16">
        <v>184.75</v>
      </c>
      <c r="N4" s="17">
        <v>11</v>
      </c>
      <c r="O4" s="18">
        <v>195.75</v>
      </c>
    </row>
    <row r="5" spans="1:17" x14ac:dyDescent="0.25">
      <c r="A5" s="10" t="s">
        <v>22</v>
      </c>
      <c r="B5" s="11" t="s">
        <v>81</v>
      </c>
      <c r="C5" s="12">
        <v>45406</v>
      </c>
      <c r="D5" s="13" t="s">
        <v>61</v>
      </c>
      <c r="E5" s="14">
        <v>183</v>
      </c>
      <c r="F5" s="14">
        <v>185</v>
      </c>
      <c r="G5" s="14">
        <v>176</v>
      </c>
      <c r="H5" s="14">
        <v>186</v>
      </c>
      <c r="I5" s="14"/>
      <c r="J5" s="14"/>
      <c r="K5" s="15">
        <v>4</v>
      </c>
      <c r="L5" s="15">
        <v>730</v>
      </c>
      <c r="M5" s="16">
        <v>182.5</v>
      </c>
      <c r="N5" s="17">
        <v>11</v>
      </c>
      <c r="O5" s="18">
        <v>193.5</v>
      </c>
    </row>
    <row r="6" spans="1:17" x14ac:dyDescent="0.25">
      <c r="A6" s="10" t="s">
        <v>22</v>
      </c>
      <c r="B6" s="11" t="s">
        <v>81</v>
      </c>
      <c r="C6" s="12">
        <v>45430</v>
      </c>
      <c r="D6" s="13" t="s">
        <v>61</v>
      </c>
      <c r="E6" s="14">
        <v>186</v>
      </c>
      <c r="F6" s="14">
        <v>185</v>
      </c>
      <c r="G6" s="14">
        <v>189</v>
      </c>
      <c r="H6" s="14">
        <v>186</v>
      </c>
      <c r="I6" s="14"/>
      <c r="J6" s="14"/>
      <c r="K6" s="15">
        <v>4</v>
      </c>
      <c r="L6" s="15">
        <v>746</v>
      </c>
      <c r="M6" s="16">
        <v>186.5</v>
      </c>
      <c r="N6" s="17">
        <v>11</v>
      </c>
      <c r="O6" s="18">
        <v>197.5</v>
      </c>
    </row>
    <row r="7" spans="1:17" x14ac:dyDescent="0.25">
      <c r="A7" s="10" t="s">
        <v>22</v>
      </c>
      <c r="B7" s="11" t="s">
        <v>81</v>
      </c>
      <c r="C7" s="12">
        <v>45441</v>
      </c>
      <c r="D7" s="13" t="s">
        <v>61</v>
      </c>
      <c r="E7" s="14">
        <v>183</v>
      </c>
      <c r="F7" s="14">
        <v>181</v>
      </c>
      <c r="G7" s="14">
        <v>179</v>
      </c>
      <c r="H7" s="14">
        <v>179</v>
      </c>
      <c r="I7" s="14"/>
      <c r="J7" s="14"/>
      <c r="K7" s="15">
        <f t="shared" ref="K7" si="0">COUNT(E7:J7)</f>
        <v>4</v>
      </c>
      <c r="L7" s="15">
        <f t="shared" ref="L7" si="1">SUM(E7:J7)</f>
        <v>722</v>
      </c>
      <c r="M7" s="16">
        <f t="shared" ref="M7" si="2">IFERROR(L7/K7,0)</f>
        <v>180.5</v>
      </c>
      <c r="N7" s="17">
        <v>13</v>
      </c>
      <c r="O7" s="18">
        <v>193.5</v>
      </c>
    </row>
    <row r="8" spans="1:17" x14ac:dyDescent="0.25">
      <c r="A8" s="10" t="s">
        <v>22</v>
      </c>
      <c r="B8" s="11" t="s">
        <v>81</v>
      </c>
      <c r="C8" s="12">
        <v>45458</v>
      </c>
      <c r="D8" s="13" t="s">
        <v>61</v>
      </c>
      <c r="E8" s="14">
        <v>187</v>
      </c>
      <c r="F8" s="14">
        <v>189</v>
      </c>
      <c r="G8" s="14">
        <v>184</v>
      </c>
      <c r="H8" s="14">
        <v>188</v>
      </c>
      <c r="I8" s="14"/>
      <c r="J8" s="14"/>
      <c r="K8" s="15">
        <v>4</v>
      </c>
      <c r="L8" s="15">
        <v>748</v>
      </c>
      <c r="M8" s="16">
        <v>187</v>
      </c>
      <c r="N8" s="17">
        <v>11</v>
      </c>
      <c r="O8" s="18">
        <v>198</v>
      </c>
    </row>
    <row r="9" spans="1:17" x14ac:dyDescent="0.25">
      <c r="A9" s="10" t="s">
        <v>22</v>
      </c>
      <c r="B9" s="11" t="s">
        <v>81</v>
      </c>
      <c r="C9" s="12">
        <v>45486</v>
      </c>
      <c r="D9" s="13" t="s">
        <v>61</v>
      </c>
      <c r="E9" s="14">
        <v>188</v>
      </c>
      <c r="F9" s="14">
        <v>184</v>
      </c>
      <c r="G9" s="14">
        <v>188</v>
      </c>
      <c r="H9" s="14">
        <v>186</v>
      </c>
      <c r="I9" s="14"/>
      <c r="J9" s="14"/>
      <c r="K9" s="15">
        <v>4</v>
      </c>
      <c r="L9" s="15">
        <v>746</v>
      </c>
      <c r="M9" s="16">
        <v>186.5</v>
      </c>
      <c r="N9" s="17">
        <v>9</v>
      </c>
      <c r="O9" s="18">
        <v>195.5</v>
      </c>
    </row>
    <row r="10" spans="1:17" x14ac:dyDescent="0.25">
      <c r="A10" s="10" t="s">
        <v>22</v>
      </c>
      <c r="B10" s="11" t="s">
        <v>81</v>
      </c>
      <c r="C10" s="12">
        <v>45504</v>
      </c>
      <c r="D10" s="13" t="s">
        <v>61</v>
      </c>
      <c r="E10" s="14">
        <v>177</v>
      </c>
      <c r="F10" s="14">
        <v>183</v>
      </c>
      <c r="G10" s="14">
        <v>182</v>
      </c>
      <c r="H10" s="14">
        <v>185</v>
      </c>
      <c r="I10" s="14"/>
      <c r="J10" s="14"/>
      <c r="K10" s="15">
        <v>4</v>
      </c>
      <c r="L10" s="15">
        <v>727</v>
      </c>
      <c r="M10" s="16">
        <v>181.75</v>
      </c>
      <c r="N10" s="17">
        <v>2</v>
      </c>
      <c r="O10" s="18">
        <v>183.75</v>
      </c>
    </row>
    <row r="11" spans="1:17" x14ac:dyDescent="0.25">
      <c r="A11" s="10" t="s">
        <v>22</v>
      </c>
      <c r="B11" s="11" t="s">
        <v>92</v>
      </c>
      <c r="C11" s="12">
        <v>45514</v>
      </c>
      <c r="D11" s="13" t="s">
        <v>61</v>
      </c>
      <c r="E11" s="14">
        <v>192</v>
      </c>
      <c r="F11" s="14">
        <v>190</v>
      </c>
      <c r="G11" s="14">
        <v>184.001</v>
      </c>
      <c r="H11" s="14">
        <v>184</v>
      </c>
      <c r="I11" s="14"/>
      <c r="J11" s="14"/>
      <c r="K11" s="15">
        <v>4</v>
      </c>
      <c r="L11" s="15">
        <v>750.00099999999998</v>
      </c>
      <c r="M11" s="16">
        <v>187.50024999999999</v>
      </c>
      <c r="N11" s="17">
        <v>11</v>
      </c>
      <c r="O11" s="18">
        <v>198.50024999999999</v>
      </c>
    </row>
    <row r="12" spans="1:17" x14ac:dyDescent="0.25">
      <c r="A12" s="10" t="s">
        <v>22</v>
      </c>
      <c r="B12" s="11" t="s">
        <v>81</v>
      </c>
      <c r="C12" s="12">
        <v>45525</v>
      </c>
      <c r="D12" s="13" t="s">
        <v>61</v>
      </c>
      <c r="E12" s="14">
        <v>176</v>
      </c>
      <c r="F12" s="14">
        <v>170</v>
      </c>
      <c r="G12" s="14">
        <v>182</v>
      </c>
      <c r="H12" s="14">
        <v>183</v>
      </c>
      <c r="I12" s="14"/>
      <c r="J12" s="14"/>
      <c r="K12" s="15">
        <v>4</v>
      </c>
      <c r="L12" s="15">
        <v>711</v>
      </c>
      <c r="M12" s="16">
        <v>177.75</v>
      </c>
      <c r="N12" s="17">
        <v>9</v>
      </c>
      <c r="O12" s="18">
        <v>186.75</v>
      </c>
    </row>
    <row r="13" spans="1:17" x14ac:dyDescent="0.25">
      <c r="A13" s="10" t="s">
        <v>22</v>
      </c>
      <c r="B13" s="11" t="s">
        <v>81</v>
      </c>
      <c r="C13" s="12">
        <v>45556</v>
      </c>
      <c r="D13" s="13" t="s">
        <v>61</v>
      </c>
      <c r="E13" s="14">
        <v>186</v>
      </c>
      <c r="F13" s="14">
        <v>189</v>
      </c>
      <c r="G13" s="14">
        <v>183</v>
      </c>
      <c r="H13" s="14">
        <v>183.01</v>
      </c>
      <c r="I13" s="14"/>
      <c r="J13" s="14"/>
      <c r="K13" s="15">
        <v>4</v>
      </c>
      <c r="L13" s="15">
        <v>741.01</v>
      </c>
      <c r="M13" s="16">
        <v>185.2525</v>
      </c>
      <c r="N13" s="17">
        <v>13</v>
      </c>
      <c r="O13" s="18">
        <v>198.2525</v>
      </c>
    </row>
    <row r="14" spans="1:17" x14ac:dyDescent="0.25">
      <c r="A14" s="10" t="s">
        <v>22</v>
      </c>
      <c r="B14" s="11" t="s">
        <v>81</v>
      </c>
      <c r="C14" s="12">
        <v>45595</v>
      </c>
      <c r="D14" s="13" t="s">
        <v>61</v>
      </c>
      <c r="E14" s="14">
        <v>182</v>
      </c>
      <c r="F14" s="14">
        <v>181</v>
      </c>
      <c r="G14" s="14">
        <v>184</v>
      </c>
      <c r="H14" s="14">
        <v>182</v>
      </c>
      <c r="I14" s="14"/>
      <c r="J14" s="14"/>
      <c r="K14" s="15">
        <v>4</v>
      </c>
      <c r="L14" s="15">
        <v>729</v>
      </c>
      <c r="M14" s="16">
        <v>182.25</v>
      </c>
      <c r="N14" s="17">
        <v>2</v>
      </c>
      <c r="O14" s="18">
        <v>184.25</v>
      </c>
    </row>
    <row r="15" spans="1:17" x14ac:dyDescent="0.25">
      <c r="A15" s="10" t="s">
        <v>22</v>
      </c>
      <c r="B15" s="11" t="s">
        <v>81</v>
      </c>
      <c r="C15" s="12">
        <v>45602</v>
      </c>
      <c r="D15" s="13" t="s">
        <v>61</v>
      </c>
      <c r="E15" s="14">
        <v>181</v>
      </c>
      <c r="F15" s="14">
        <v>185</v>
      </c>
      <c r="G15" s="14">
        <v>187</v>
      </c>
      <c r="H15" s="14">
        <v>182</v>
      </c>
      <c r="I15" s="14"/>
      <c r="J15" s="14"/>
      <c r="K15" s="15">
        <v>4</v>
      </c>
      <c r="L15" s="15">
        <v>735</v>
      </c>
      <c r="M15" s="16">
        <v>183.75</v>
      </c>
      <c r="N15" s="17">
        <v>9</v>
      </c>
      <c r="O15" s="18">
        <v>192.75</v>
      </c>
    </row>
    <row r="17" spans="11:15" x14ac:dyDescent="0.25">
      <c r="K17" s="8">
        <f>SUM(K2:K16)</f>
        <v>56</v>
      </c>
      <c r="L17" s="8">
        <f>SUM(L2:L16)</f>
        <v>10273.012000000001</v>
      </c>
      <c r="M17" s="7">
        <f>SUM(L17/K17)</f>
        <v>183.44664285714288</v>
      </c>
      <c r="N17" s="8">
        <f>SUM(N2:N16)</f>
        <v>136</v>
      </c>
      <c r="O17" s="9">
        <f>SUM(M17+N17)</f>
        <v>319.44664285714288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2_1_1"/>
    <protectedRange algorithmName="SHA-512" hashValue="ON39YdpmFHfN9f47KpiRvqrKx0V9+erV1CNkpWzYhW/Qyc6aT8rEyCrvauWSYGZK2ia3o7vd3akF07acHAFpOA==" saltValue="yVW9XmDwTqEnmpSGai0KYg==" spinCount="100000" sqref="B3:C3 E3:J3" name="Range1_10"/>
    <protectedRange algorithmName="SHA-512" hashValue="ON39YdpmFHfN9f47KpiRvqrKx0V9+erV1CNkpWzYhW/Qyc6aT8rEyCrvauWSYGZK2ia3o7vd3akF07acHAFpOA==" saltValue="yVW9XmDwTqEnmpSGai0KYg==" spinCount="100000" sqref="D3" name="Range1_1_8"/>
    <protectedRange algorithmName="SHA-512" hashValue="ON39YdpmFHfN9f47KpiRvqrKx0V9+erV1CNkpWzYhW/Qyc6aT8rEyCrvauWSYGZK2ia3o7vd3akF07acHAFpOA==" saltValue="yVW9XmDwTqEnmpSGai0KYg==" spinCount="100000" sqref="B6:C6 E6:J6" name="Range1_13"/>
    <protectedRange algorithmName="SHA-512" hashValue="ON39YdpmFHfN9f47KpiRvqrKx0V9+erV1CNkpWzYhW/Qyc6aT8rEyCrvauWSYGZK2ia3o7vd3akF07acHAFpOA==" saltValue="yVW9XmDwTqEnmpSGai0KYg==" spinCount="100000" sqref="D6" name="Range1_1_11"/>
    <protectedRange algorithmName="SHA-512" hashValue="ON39YdpmFHfN9f47KpiRvqrKx0V9+erV1CNkpWzYhW/Qyc6aT8rEyCrvauWSYGZK2ia3o7vd3akF07acHAFpOA==" saltValue="yVW9XmDwTqEnmpSGai0KYg==" spinCount="100000" sqref="D7" name="Range1_1_11_1"/>
    <protectedRange algorithmName="SHA-512" hashValue="ON39YdpmFHfN9f47KpiRvqrKx0V9+erV1CNkpWzYhW/Qyc6aT8rEyCrvauWSYGZK2ia3o7vd3akF07acHAFpOA==" saltValue="yVW9XmDwTqEnmpSGai0KYg==" spinCount="100000" sqref="E7:J7 B7" name="Range1_15"/>
    <protectedRange algorithmName="SHA-512" hashValue="ON39YdpmFHfN9f47KpiRvqrKx0V9+erV1CNkpWzYhW/Qyc6aT8rEyCrvauWSYGZK2ia3o7vd3akF07acHAFpOA==" saltValue="yVW9XmDwTqEnmpSGai0KYg==" spinCount="100000" sqref="B8:C8 E8:J8" name="Range1_3"/>
    <protectedRange algorithmName="SHA-512" hashValue="ON39YdpmFHfN9f47KpiRvqrKx0V9+erV1CNkpWzYhW/Qyc6aT8rEyCrvauWSYGZK2ia3o7vd3akF07acHAFpOA==" saltValue="yVW9XmDwTqEnmpSGai0KYg==" spinCount="100000" sqref="D8" name="Range1_1_13"/>
  </protectedRanges>
  <hyperlinks>
    <hyperlink ref="Q1" location="'Texas 2024'!A1" display="Back to Ranking" xr:uid="{3465F382-940F-4C25-A38F-AE2861807B7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5C16D7-57D2-4586-B212-67ADB4B5205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120D3-491B-4074-8EDC-2E8DF0F2B582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41</v>
      </c>
      <c r="B2" s="11" t="s">
        <v>92</v>
      </c>
      <c r="C2" s="12">
        <v>45378</v>
      </c>
      <c r="D2" s="13" t="s">
        <v>61</v>
      </c>
      <c r="E2" s="14">
        <v>153</v>
      </c>
      <c r="F2" s="14">
        <v>150</v>
      </c>
      <c r="G2" s="14">
        <v>160</v>
      </c>
      <c r="H2" s="14">
        <v>159</v>
      </c>
      <c r="I2" s="14"/>
      <c r="J2" s="14"/>
      <c r="K2" s="15">
        <v>4</v>
      </c>
      <c r="L2" s="15">
        <v>622</v>
      </c>
      <c r="M2" s="16">
        <v>155.5</v>
      </c>
      <c r="N2" s="17">
        <v>5</v>
      </c>
      <c r="O2" s="18">
        <v>160.5</v>
      </c>
    </row>
    <row r="4" spans="1:17" x14ac:dyDescent="0.25">
      <c r="K4" s="8">
        <f>SUM(K2:K3)</f>
        <v>4</v>
      </c>
      <c r="L4" s="8">
        <f>SUM(L2:L3)</f>
        <v>622</v>
      </c>
      <c r="M4" s="7">
        <f>SUM(L4/K4)</f>
        <v>155.5</v>
      </c>
      <c r="N4" s="8">
        <f>SUM(N2:N3)</f>
        <v>5</v>
      </c>
      <c r="O4" s="9">
        <f>SUM(M4+N4)</f>
        <v>160.5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12"/>
    <protectedRange algorithmName="SHA-512" hashValue="ON39YdpmFHfN9f47KpiRvqrKx0V9+erV1CNkpWzYhW/Qyc6aT8rEyCrvauWSYGZK2ia3o7vd3akF07acHAFpOA==" saltValue="yVW9XmDwTqEnmpSGai0KYg==" spinCount="100000" sqref="D2" name="Range1_1_10"/>
  </protectedRanges>
  <hyperlinks>
    <hyperlink ref="Q1" location="'Texas 2024'!A1" display="Back to Ranking" xr:uid="{BB234FF2-821C-4598-A754-A73A6AA8723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D0E369-11C2-4C0A-B32C-980D33BB06C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8F291-F14C-486F-A3BB-8BBB29E8D4FA}">
  <sheetPr codeName="Sheet24"/>
  <dimension ref="A1:Q52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41</v>
      </c>
      <c r="B2" s="11" t="s">
        <v>27</v>
      </c>
      <c r="C2" s="12">
        <v>45332</v>
      </c>
      <c r="D2" s="13" t="s">
        <v>29</v>
      </c>
      <c r="E2" s="14">
        <v>179</v>
      </c>
      <c r="F2" s="14">
        <v>179</v>
      </c>
      <c r="G2" s="14">
        <v>173</v>
      </c>
      <c r="H2" s="14">
        <v>185</v>
      </c>
      <c r="I2" s="14"/>
      <c r="J2" s="14"/>
      <c r="K2" s="15">
        <v>4</v>
      </c>
      <c r="L2" s="15">
        <v>716</v>
      </c>
      <c r="M2" s="16">
        <v>179</v>
      </c>
      <c r="N2" s="17">
        <v>3</v>
      </c>
      <c r="O2" s="18">
        <v>182</v>
      </c>
    </row>
    <row r="3" spans="1:17" x14ac:dyDescent="0.25">
      <c r="A3" s="10" t="s">
        <v>41</v>
      </c>
      <c r="B3" s="11" t="s">
        <v>27</v>
      </c>
      <c r="C3" s="12">
        <v>45346</v>
      </c>
      <c r="D3" s="13" t="s">
        <v>29</v>
      </c>
      <c r="E3" s="14">
        <v>178</v>
      </c>
      <c r="F3" s="14">
        <v>182</v>
      </c>
      <c r="G3" s="14">
        <v>175</v>
      </c>
      <c r="H3" s="14">
        <v>165</v>
      </c>
      <c r="I3" s="14"/>
      <c r="J3" s="14"/>
      <c r="K3" s="15">
        <v>4</v>
      </c>
      <c r="L3" s="15">
        <v>700</v>
      </c>
      <c r="M3" s="16">
        <v>175</v>
      </c>
      <c r="N3" s="17">
        <v>3</v>
      </c>
      <c r="O3" s="18">
        <v>178</v>
      </c>
    </row>
    <row r="4" spans="1:17" x14ac:dyDescent="0.25">
      <c r="A4" s="10" t="s">
        <v>41</v>
      </c>
      <c r="B4" s="11" t="s">
        <v>27</v>
      </c>
      <c r="C4" s="12">
        <v>45360</v>
      </c>
      <c r="D4" s="13" t="s">
        <v>29</v>
      </c>
      <c r="E4" s="14">
        <v>186</v>
      </c>
      <c r="F4" s="14">
        <v>184</v>
      </c>
      <c r="G4" s="14">
        <v>188</v>
      </c>
      <c r="H4" s="14">
        <v>179</v>
      </c>
      <c r="I4" s="14"/>
      <c r="J4" s="14"/>
      <c r="K4" s="15">
        <v>4</v>
      </c>
      <c r="L4" s="15">
        <v>737</v>
      </c>
      <c r="M4" s="16">
        <v>184.25</v>
      </c>
      <c r="N4" s="17">
        <v>11</v>
      </c>
      <c r="O4" s="18">
        <v>195.25</v>
      </c>
    </row>
    <row r="5" spans="1:17" x14ac:dyDescent="0.25">
      <c r="A5" s="10" t="s">
        <v>41</v>
      </c>
      <c r="B5" s="11" t="s">
        <v>27</v>
      </c>
      <c r="C5" s="12">
        <v>45374</v>
      </c>
      <c r="D5" s="13" t="s">
        <v>29</v>
      </c>
      <c r="E5" s="14">
        <v>178</v>
      </c>
      <c r="F5" s="14">
        <v>192</v>
      </c>
      <c r="G5" s="14">
        <v>190</v>
      </c>
      <c r="H5" s="14">
        <v>186</v>
      </c>
      <c r="I5" s="14"/>
      <c r="J5" s="14"/>
      <c r="K5" s="15">
        <v>4</v>
      </c>
      <c r="L5" s="15">
        <v>746</v>
      </c>
      <c r="M5" s="16">
        <v>186.5</v>
      </c>
      <c r="N5" s="17">
        <v>13</v>
      </c>
      <c r="O5" s="18">
        <v>199.5</v>
      </c>
    </row>
    <row r="6" spans="1:17" x14ac:dyDescent="0.25">
      <c r="A6" s="10" t="s">
        <v>37</v>
      </c>
      <c r="B6" s="11" t="s">
        <v>27</v>
      </c>
      <c r="C6" s="12">
        <v>45384</v>
      </c>
      <c r="D6" s="13" t="s">
        <v>29</v>
      </c>
      <c r="E6" s="14">
        <v>180.001</v>
      </c>
      <c r="F6" s="14">
        <v>181.001</v>
      </c>
      <c r="G6" s="14">
        <v>190</v>
      </c>
      <c r="H6" s="14">
        <v>179</v>
      </c>
      <c r="I6" s="14"/>
      <c r="J6" s="14"/>
      <c r="K6" s="15">
        <v>4</v>
      </c>
      <c r="L6" s="15">
        <v>730.00199999999995</v>
      </c>
      <c r="M6" s="16">
        <v>182.50049999999999</v>
      </c>
      <c r="N6" s="17">
        <v>11</v>
      </c>
      <c r="O6" s="18">
        <v>193.50049999999999</v>
      </c>
    </row>
    <row r="7" spans="1:17" x14ac:dyDescent="0.25">
      <c r="A7" s="10" t="s">
        <v>41</v>
      </c>
      <c r="B7" s="11" t="s">
        <v>27</v>
      </c>
      <c r="C7" s="12">
        <v>45393</v>
      </c>
      <c r="D7" s="13" t="s">
        <v>29</v>
      </c>
      <c r="E7" s="14">
        <v>158</v>
      </c>
      <c r="F7" s="14">
        <v>185</v>
      </c>
      <c r="G7" s="14">
        <v>183</v>
      </c>
      <c r="H7" s="14"/>
      <c r="I7" s="14"/>
      <c r="J7" s="14"/>
      <c r="K7" s="15">
        <v>3</v>
      </c>
      <c r="L7" s="15">
        <v>526</v>
      </c>
      <c r="M7" s="16">
        <v>175.33333333333334</v>
      </c>
      <c r="N7" s="17">
        <v>6</v>
      </c>
      <c r="O7" s="18">
        <v>181.33333333333334</v>
      </c>
    </row>
    <row r="8" spans="1:17" x14ac:dyDescent="0.25">
      <c r="A8" s="10" t="s">
        <v>41</v>
      </c>
      <c r="B8" s="11" t="s">
        <v>27</v>
      </c>
      <c r="C8" s="12">
        <v>45395</v>
      </c>
      <c r="D8" s="13" t="s">
        <v>29</v>
      </c>
      <c r="E8" s="14">
        <v>186</v>
      </c>
      <c r="F8" s="14">
        <v>176</v>
      </c>
      <c r="G8" s="14">
        <v>171</v>
      </c>
      <c r="H8" s="14">
        <v>182</v>
      </c>
      <c r="I8" s="14"/>
      <c r="J8" s="14"/>
      <c r="K8" s="15">
        <v>4</v>
      </c>
      <c r="L8" s="15">
        <v>715</v>
      </c>
      <c r="M8" s="16">
        <v>178.75</v>
      </c>
      <c r="N8" s="17">
        <v>11</v>
      </c>
      <c r="O8" s="18">
        <v>189.75</v>
      </c>
    </row>
    <row r="9" spans="1:17" x14ac:dyDescent="0.25">
      <c r="A9" s="10" t="s">
        <v>41</v>
      </c>
      <c r="B9" s="11" t="s">
        <v>27</v>
      </c>
      <c r="C9" s="12">
        <v>45407</v>
      </c>
      <c r="D9" s="13" t="s">
        <v>29</v>
      </c>
      <c r="E9" s="14">
        <v>172</v>
      </c>
      <c r="F9" s="14">
        <v>172</v>
      </c>
      <c r="G9" s="14">
        <v>171</v>
      </c>
      <c r="H9" s="14"/>
      <c r="I9" s="14"/>
      <c r="J9" s="14"/>
      <c r="K9" s="15">
        <v>3</v>
      </c>
      <c r="L9" s="15">
        <v>515</v>
      </c>
      <c r="M9" s="16">
        <v>171.66666666666666</v>
      </c>
      <c r="N9" s="17">
        <v>3</v>
      </c>
      <c r="O9" s="18">
        <v>174.66666666666666</v>
      </c>
    </row>
    <row r="10" spans="1:17" x14ac:dyDescent="0.25">
      <c r="A10" s="10" t="s">
        <v>41</v>
      </c>
      <c r="B10" s="11" t="s">
        <v>27</v>
      </c>
      <c r="C10" s="12">
        <v>45409</v>
      </c>
      <c r="D10" s="13" t="s">
        <v>29</v>
      </c>
      <c r="E10" s="14">
        <v>173</v>
      </c>
      <c r="F10" s="14">
        <v>160</v>
      </c>
      <c r="G10" s="14">
        <v>167</v>
      </c>
      <c r="H10" s="14">
        <v>162</v>
      </c>
      <c r="I10" s="14"/>
      <c r="J10" s="14"/>
      <c r="K10" s="15">
        <v>4</v>
      </c>
      <c r="L10" s="15">
        <v>662</v>
      </c>
      <c r="M10" s="16">
        <v>165.5</v>
      </c>
      <c r="N10" s="17">
        <v>2</v>
      </c>
      <c r="O10" s="18">
        <v>167.5</v>
      </c>
    </row>
    <row r="11" spans="1:17" x14ac:dyDescent="0.25">
      <c r="A11" s="10" t="s">
        <v>41</v>
      </c>
      <c r="B11" s="11" t="s">
        <v>27</v>
      </c>
      <c r="C11" s="12">
        <v>45437</v>
      </c>
      <c r="D11" s="13" t="s">
        <v>29</v>
      </c>
      <c r="E11" s="14">
        <v>175</v>
      </c>
      <c r="F11" s="14">
        <v>185</v>
      </c>
      <c r="G11" s="14">
        <v>168</v>
      </c>
      <c r="H11" s="14">
        <v>173</v>
      </c>
      <c r="I11" s="14"/>
      <c r="J11" s="14"/>
      <c r="K11" s="15">
        <v>4</v>
      </c>
      <c r="L11" s="15">
        <v>701</v>
      </c>
      <c r="M11" s="16">
        <v>175.25</v>
      </c>
      <c r="N11" s="17">
        <v>2</v>
      </c>
      <c r="O11" s="18">
        <v>177.25</v>
      </c>
    </row>
    <row r="12" spans="1:17" x14ac:dyDescent="0.25">
      <c r="A12" s="10" t="s">
        <v>41</v>
      </c>
      <c r="B12" s="11" t="s">
        <v>27</v>
      </c>
      <c r="C12" s="12">
        <v>45447</v>
      </c>
      <c r="D12" s="13" t="s">
        <v>29</v>
      </c>
      <c r="E12" s="14">
        <v>181</v>
      </c>
      <c r="F12" s="14">
        <v>187</v>
      </c>
      <c r="G12" s="14">
        <v>186</v>
      </c>
      <c r="H12" s="14">
        <v>179</v>
      </c>
      <c r="I12" s="14"/>
      <c r="J12" s="14"/>
      <c r="K12" s="15">
        <v>4</v>
      </c>
      <c r="L12" s="15">
        <v>733</v>
      </c>
      <c r="M12" s="16">
        <v>183.25</v>
      </c>
      <c r="N12" s="17">
        <v>11</v>
      </c>
      <c r="O12" s="18">
        <v>194.25</v>
      </c>
    </row>
    <row r="13" spans="1:17" x14ac:dyDescent="0.25">
      <c r="A13" s="10" t="s">
        <v>41</v>
      </c>
      <c r="B13" s="11" t="s">
        <v>27</v>
      </c>
      <c r="C13" s="12">
        <v>45451</v>
      </c>
      <c r="D13" s="13" t="s">
        <v>29</v>
      </c>
      <c r="E13" s="14">
        <v>177</v>
      </c>
      <c r="F13" s="14">
        <v>160</v>
      </c>
      <c r="G13" s="14">
        <v>179</v>
      </c>
      <c r="H13" s="14">
        <v>161</v>
      </c>
      <c r="I13" s="14"/>
      <c r="J13" s="14"/>
      <c r="K13" s="15">
        <v>4</v>
      </c>
      <c r="L13" s="15">
        <v>677</v>
      </c>
      <c r="M13" s="16">
        <v>169.25</v>
      </c>
      <c r="N13" s="17">
        <v>2</v>
      </c>
      <c r="O13" s="18">
        <v>171.25</v>
      </c>
    </row>
    <row r="14" spans="1:17" x14ac:dyDescent="0.25">
      <c r="A14" s="10" t="s">
        <v>41</v>
      </c>
      <c r="B14" s="11" t="s">
        <v>27</v>
      </c>
      <c r="C14" s="12">
        <v>45465</v>
      </c>
      <c r="D14" s="13" t="s">
        <v>29</v>
      </c>
      <c r="E14" s="14">
        <v>185</v>
      </c>
      <c r="F14" s="14">
        <v>182</v>
      </c>
      <c r="G14" s="14">
        <v>175</v>
      </c>
      <c r="H14" s="14">
        <v>173</v>
      </c>
      <c r="I14" s="14"/>
      <c r="J14" s="14"/>
      <c r="K14" s="15">
        <v>4</v>
      </c>
      <c r="L14" s="15">
        <v>715</v>
      </c>
      <c r="M14" s="16">
        <v>178.75</v>
      </c>
      <c r="N14" s="17">
        <v>4</v>
      </c>
      <c r="O14" s="18">
        <v>182.75</v>
      </c>
    </row>
    <row r="15" spans="1:17" x14ac:dyDescent="0.25">
      <c r="A15" s="10" t="s">
        <v>41</v>
      </c>
      <c r="B15" s="11" t="s">
        <v>27</v>
      </c>
      <c r="C15" s="12">
        <v>45470</v>
      </c>
      <c r="D15" s="13" t="s">
        <v>29</v>
      </c>
      <c r="E15" s="14">
        <v>177</v>
      </c>
      <c r="F15" s="14">
        <v>174</v>
      </c>
      <c r="G15" s="14">
        <v>182</v>
      </c>
      <c r="H15" s="14"/>
      <c r="I15" s="14"/>
      <c r="J15" s="14"/>
      <c r="K15" s="15">
        <v>3</v>
      </c>
      <c r="L15" s="15">
        <v>533</v>
      </c>
      <c r="M15" s="16">
        <v>177.66666666666666</v>
      </c>
      <c r="N15" s="17">
        <v>3</v>
      </c>
      <c r="O15" s="18">
        <v>180.66666666666666</v>
      </c>
    </row>
    <row r="16" spans="1:17" x14ac:dyDescent="0.25">
      <c r="A16" s="10" t="s">
        <v>41</v>
      </c>
      <c r="B16" s="11" t="s">
        <v>27</v>
      </c>
      <c r="C16" s="12">
        <v>45472</v>
      </c>
      <c r="D16" s="13" t="s">
        <v>29</v>
      </c>
      <c r="E16" s="14">
        <v>171</v>
      </c>
      <c r="F16" s="14">
        <v>175</v>
      </c>
      <c r="G16" s="14">
        <v>175</v>
      </c>
      <c r="H16" s="14">
        <v>175</v>
      </c>
      <c r="I16" s="14">
        <v>168</v>
      </c>
      <c r="J16" s="14">
        <v>169</v>
      </c>
      <c r="K16" s="15">
        <v>6</v>
      </c>
      <c r="L16" s="15">
        <v>1033</v>
      </c>
      <c r="M16" s="16">
        <v>172.16666666666666</v>
      </c>
      <c r="N16" s="17">
        <v>4</v>
      </c>
      <c r="O16" s="18">
        <v>176.16666666666666</v>
      </c>
    </row>
    <row r="18" spans="1:15" x14ac:dyDescent="0.25">
      <c r="K18" s="8">
        <f>SUM(K2:K17)</f>
        <v>59</v>
      </c>
      <c r="L18" s="8">
        <f>SUM(L2:L17)</f>
        <v>10439.002</v>
      </c>
      <c r="M18" s="7">
        <f>SUM(L18/K18)</f>
        <v>176.93223728813561</v>
      </c>
      <c r="N18" s="8">
        <f>SUM(N2:N17)</f>
        <v>89</v>
      </c>
      <c r="O18" s="9">
        <f>SUM(M18+N18)</f>
        <v>265.93223728813564</v>
      </c>
    </row>
    <row r="21" spans="1:15" ht="30" x14ac:dyDescent="0.25">
      <c r="A21" s="1" t="s">
        <v>1</v>
      </c>
      <c r="B21" s="2" t="s">
        <v>2</v>
      </c>
      <c r="C21" s="2" t="s">
        <v>3</v>
      </c>
      <c r="D21" s="3" t="s">
        <v>4</v>
      </c>
      <c r="E21" s="4" t="s">
        <v>5</v>
      </c>
      <c r="F21" s="4" t="s">
        <v>6</v>
      </c>
      <c r="G21" s="4" t="s">
        <v>7</v>
      </c>
      <c r="H21" s="4" t="s">
        <v>8</v>
      </c>
      <c r="I21" s="4" t="s">
        <v>9</v>
      </c>
      <c r="J21" s="4" t="s">
        <v>10</v>
      </c>
      <c r="K21" s="4" t="s">
        <v>11</v>
      </c>
      <c r="L21" s="3" t="s">
        <v>12</v>
      </c>
      <c r="M21" s="5" t="s">
        <v>13</v>
      </c>
      <c r="N21" s="2" t="s">
        <v>14</v>
      </c>
      <c r="O21" s="6" t="s">
        <v>15</v>
      </c>
    </row>
    <row r="22" spans="1:15" x14ac:dyDescent="0.25">
      <c r="A22" s="10" t="s">
        <v>44</v>
      </c>
      <c r="B22" s="11" t="s">
        <v>27</v>
      </c>
      <c r="C22" s="12">
        <v>45421</v>
      </c>
      <c r="D22" s="13" t="s">
        <v>29</v>
      </c>
      <c r="E22" s="14">
        <v>183</v>
      </c>
      <c r="F22" s="14">
        <v>186</v>
      </c>
      <c r="G22" s="14">
        <v>195</v>
      </c>
      <c r="H22" s="14"/>
      <c r="I22" s="14"/>
      <c r="J22" s="14"/>
      <c r="K22" s="15">
        <v>3</v>
      </c>
      <c r="L22" s="15">
        <v>564</v>
      </c>
      <c r="M22" s="16">
        <v>188</v>
      </c>
      <c r="N22" s="17">
        <v>5</v>
      </c>
      <c r="O22" s="18">
        <v>193</v>
      </c>
    </row>
    <row r="23" spans="1:15" x14ac:dyDescent="0.25">
      <c r="A23" s="10" t="s">
        <v>44</v>
      </c>
      <c r="B23" s="11" t="s">
        <v>27</v>
      </c>
      <c r="C23" s="12">
        <v>45423</v>
      </c>
      <c r="D23" s="13" t="s">
        <v>29</v>
      </c>
      <c r="E23" s="14">
        <v>178</v>
      </c>
      <c r="F23" s="14">
        <v>183</v>
      </c>
      <c r="G23" s="14">
        <v>189</v>
      </c>
      <c r="H23" s="14">
        <v>193.001</v>
      </c>
      <c r="I23" s="14"/>
      <c r="J23" s="14"/>
      <c r="K23" s="15">
        <v>4</v>
      </c>
      <c r="L23" s="15">
        <v>743.00099999999998</v>
      </c>
      <c r="M23" s="16">
        <v>185.75024999999999</v>
      </c>
      <c r="N23" s="17">
        <v>5</v>
      </c>
      <c r="O23" s="18">
        <v>190.75024999999999</v>
      </c>
    </row>
    <row r="24" spans="1:15" x14ac:dyDescent="0.25">
      <c r="A24" s="10" t="s">
        <v>44</v>
      </c>
      <c r="B24" s="11" t="s">
        <v>27</v>
      </c>
      <c r="C24" s="12">
        <v>45435</v>
      </c>
      <c r="D24" s="13" t="s">
        <v>29</v>
      </c>
      <c r="E24" s="14">
        <v>178</v>
      </c>
      <c r="F24" s="14">
        <v>188</v>
      </c>
      <c r="G24" s="14">
        <v>185</v>
      </c>
      <c r="H24" s="14"/>
      <c r="I24" s="14"/>
      <c r="J24" s="14"/>
      <c r="K24" s="15">
        <v>3</v>
      </c>
      <c r="L24" s="15">
        <v>551</v>
      </c>
      <c r="M24" s="16">
        <v>183.66666666666666</v>
      </c>
      <c r="N24" s="17">
        <v>9</v>
      </c>
      <c r="O24" s="18">
        <v>192.66666666666666</v>
      </c>
    </row>
    <row r="26" spans="1:15" x14ac:dyDescent="0.25">
      <c r="K26" s="8">
        <f>SUM(K22:K25)</f>
        <v>10</v>
      </c>
      <c r="L26" s="8">
        <f>SUM(L22:L25)</f>
        <v>1858.001</v>
      </c>
      <c r="M26" s="7">
        <f>SUM(L26/K26)</f>
        <v>185.80009999999999</v>
      </c>
      <c r="N26" s="8">
        <f>SUM(N22:N25)</f>
        <v>19</v>
      </c>
      <c r="O26" s="9">
        <f>SUM(M26+N26)</f>
        <v>204.80009999999999</v>
      </c>
    </row>
    <row r="29" spans="1:15" ht="30" x14ac:dyDescent="0.25">
      <c r="A29" s="1" t="s">
        <v>1</v>
      </c>
      <c r="B29" s="2" t="s">
        <v>2</v>
      </c>
      <c r="C29" s="2" t="s">
        <v>3</v>
      </c>
      <c r="D29" s="3" t="s">
        <v>4</v>
      </c>
      <c r="E29" s="4" t="s">
        <v>5</v>
      </c>
      <c r="F29" s="4" t="s">
        <v>6</v>
      </c>
      <c r="G29" s="4" t="s">
        <v>7</v>
      </c>
      <c r="H29" s="4" t="s">
        <v>8</v>
      </c>
      <c r="I29" s="4" t="s">
        <v>9</v>
      </c>
      <c r="J29" s="4" t="s">
        <v>10</v>
      </c>
      <c r="K29" s="4" t="s">
        <v>11</v>
      </c>
      <c r="L29" s="3" t="s">
        <v>12</v>
      </c>
      <c r="M29" s="5" t="s">
        <v>13</v>
      </c>
      <c r="N29" s="2" t="s">
        <v>14</v>
      </c>
      <c r="O29" s="6" t="s">
        <v>15</v>
      </c>
    </row>
    <row r="30" spans="1:15" x14ac:dyDescent="0.25">
      <c r="A30" s="10" t="s">
        <v>48</v>
      </c>
      <c r="B30" s="11" t="s">
        <v>27</v>
      </c>
      <c r="C30" s="12">
        <v>45484</v>
      </c>
      <c r="D30" s="31" t="s">
        <v>29</v>
      </c>
      <c r="E30" s="14">
        <v>182</v>
      </c>
      <c r="F30" s="14">
        <v>179</v>
      </c>
      <c r="G30" s="14">
        <v>180</v>
      </c>
      <c r="H30" s="14"/>
      <c r="I30" s="14"/>
      <c r="J30" s="14"/>
      <c r="K30" s="15">
        <v>3</v>
      </c>
      <c r="L30" s="15">
        <v>541</v>
      </c>
      <c r="M30" s="16">
        <v>180.33333333333334</v>
      </c>
      <c r="N30" s="17">
        <v>3</v>
      </c>
      <c r="O30" s="18">
        <v>183.33333333333334</v>
      </c>
    </row>
    <row r="31" spans="1:15" x14ac:dyDescent="0.25">
      <c r="A31" s="10" t="s">
        <v>48</v>
      </c>
      <c r="B31" s="11" t="s">
        <v>27</v>
      </c>
      <c r="C31" s="12">
        <v>45486</v>
      </c>
      <c r="D31" s="31" t="s">
        <v>29</v>
      </c>
      <c r="E31" s="14">
        <v>183</v>
      </c>
      <c r="F31" s="14">
        <v>181.001</v>
      </c>
      <c r="G31" s="14">
        <v>188</v>
      </c>
      <c r="H31" s="14">
        <v>186</v>
      </c>
      <c r="I31" s="14"/>
      <c r="J31" s="14"/>
      <c r="K31" s="15">
        <v>4</v>
      </c>
      <c r="L31" s="15">
        <v>738.00099999999998</v>
      </c>
      <c r="M31" s="16">
        <v>184.50024999999999</v>
      </c>
      <c r="N31" s="17">
        <v>3</v>
      </c>
      <c r="O31" s="18">
        <v>187.50024999999999</v>
      </c>
    </row>
    <row r="33" spans="1:15" x14ac:dyDescent="0.25">
      <c r="K33" s="8">
        <f>SUM(K30:K32)</f>
        <v>7</v>
      </c>
      <c r="L33" s="8">
        <f>SUM(L30:L32)</f>
        <v>1279.001</v>
      </c>
      <c r="M33" s="7">
        <f>SUM(L33/K33)</f>
        <v>182.71442857142856</v>
      </c>
      <c r="N33" s="8">
        <f>SUM(N30:N32)</f>
        <v>6</v>
      </c>
      <c r="O33" s="9">
        <f>SUM(M33+N33)</f>
        <v>188.71442857142856</v>
      </c>
    </row>
    <row r="36" spans="1:15" ht="30" x14ac:dyDescent="0.25">
      <c r="A36" s="1" t="s">
        <v>1</v>
      </c>
      <c r="B36" s="2" t="s">
        <v>2</v>
      </c>
      <c r="C36" s="2" t="s">
        <v>3</v>
      </c>
      <c r="D36" s="3" t="s">
        <v>4</v>
      </c>
      <c r="E36" s="4" t="s">
        <v>5</v>
      </c>
      <c r="F36" s="4" t="s">
        <v>6</v>
      </c>
      <c r="G36" s="4" t="s">
        <v>7</v>
      </c>
      <c r="H36" s="4" t="s">
        <v>8</v>
      </c>
      <c r="I36" s="4" t="s">
        <v>9</v>
      </c>
      <c r="J36" s="4" t="s">
        <v>10</v>
      </c>
      <c r="K36" s="4" t="s">
        <v>11</v>
      </c>
      <c r="L36" s="3" t="s">
        <v>12</v>
      </c>
      <c r="M36" s="5" t="s">
        <v>13</v>
      </c>
      <c r="N36" s="2" t="s">
        <v>14</v>
      </c>
      <c r="O36" s="6" t="s">
        <v>15</v>
      </c>
    </row>
    <row r="37" spans="1:15" x14ac:dyDescent="0.25">
      <c r="A37" s="10" t="s">
        <v>22</v>
      </c>
      <c r="B37" s="11" t="s">
        <v>27</v>
      </c>
      <c r="C37" s="12">
        <v>45498</v>
      </c>
      <c r="D37" s="13" t="s">
        <v>29</v>
      </c>
      <c r="E37" s="14">
        <v>187</v>
      </c>
      <c r="F37" s="14">
        <v>189</v>
      </c>
      <c r="G37" s="14">
        <v>186</v>
      </c>
      <c r="H37" s="14"/>
      <c r="I37" s="14"/>
      <c r="J37" s="14"/>
      <c r="K37" s="15">
        <v>3</v>
      </c>
      <c r="L37" s="15">
        <v>562</v>
      </c>
      <c r="M37" s="16">
        <v>187.33333333333334</v>
      </c>
      <c r="N37" s="17">
        <v>6</v>
      </c>
      <c r="O37" s="18">
        <v>193.33333333333334</v>
      </c>
    </row>
    <row r="38" spans="1:15" x14ac:dyDescent="0.25">
      <c r="A38" s="10" t="s">
        <v>22</v>
      </c>
      <c r="B38" s="11" t="s">
        <v>27</v>
      </c>
      <c r="C38" s="12">
        <v>45500</v>
      </c>
      <c r="D38" s="13" t="s">
        <v>29</v>
      </c>
      <c r="E38" s="14">
        <v>188</v>
      </c>
      <c r="F38" s="14">
        <v>187</v>
      </c>
      <c r="G38" s="14">
        <v>190</v>
      </c>
      <c r="H38" s="14">
        <v>182</v>
      </c>
      <c r="I38" s="14"/>
      <c r="J38" s="14"/>
      <c r="K38" s="15">
        <v>4</v>
      </c>
      <c r="L38" s="15">
        <v>747</v>
      </c>
      <c r="M38" s="16">
        <v>186.75</v>
      </c>
      <c r="N38" s="17">
        <v>3</v>
      </c>
      <c r="O38" s="18">
        <v>189.75</v>
      </c>
    </row>
    <row r="39" spans="1:15" x14ac:dyDescent="0.25">
      <c r="A39" s="10" t="s">
        <v>22</v>
      </c>
      <c r="B39" s="11" t="s">
        <v>27</v>
      </c>
      <c r="C39" s="12">
        <v>45512</v>
      </c>
      <c r="D39" s="13" t="s">
        <v>29</v>
      </c>
      <c r="E39" s="14">
        <v>182</v>
      </c>
      <c r="F39" s="14">
        <v>191</v>
      </c>
      <c r="G39" s="14">
        <v>191</v>
      </c>
      <c r="H39" s="14"/>
      <c r="I39" s="14"/>
      <c r="J39" s="14"/>
      <c r="K39" s="15">
        <v>3</v>
      </c>
      <c r="L39" s="15">
        <v>564</v>
      </c>
      <c r="M39" s="16">
        <v>188</v>
      </c>
      <c r="N39" s="17">
        <v>4</v>
      </c>
      <c r="O39" s="18">
        <v>192</v>
      </c>
    </row>
    <row r="40" spans="1:15" x14ac:dyDescent="0.25">
      <c r="A40" s="10" t="s">
        <v>22</v>
      </c>
      <c r="B40" s="11" t="s">
        <v>27</v>
      </c>
      <c r="C40" s="12">
        <v>45514</v>
      </c>
      <c r="D40" s="13" t="s">
        <v>29</v>
      </c>
      <c r="E40" s="14">
        <v>184</v>
      </c>
      <c r="F40" s="14">
        <v>191</v>
      </c>
      <c r="G40" s="14">
        <v>187</v>
      </c>
      <c r="H40" s="14">
        <v>178</v>
      </c>
      <c r="I40" s="14"/>
      <c r="J40" s="14"/>
      <c r="K40" s="15">
        <v>4</v>
      </c>
      <c r="L40" s="15">
        <v>740</v>
      </c>
      <c r="M40" s="16">
        <v>185</v>
      </c>
      <c r="N40" s="17">
        <v>3</v>
      </c>
      <c r="O40" s="18">
        <v>188</v>
      </c>
    </row>
    <row r="41" spans="1:15" x14ac:dyDescent="0.25">
      <c r="A41" s="10" t="s">
        <v>22</v>
      </c>
      <c r="B41" s="11" t="s">
        <v>27</v>
      </c>
      <c r="C41" s="12">
        <v>45526</v>
      </c>
      <c r="D41" s="13" t="s">
        <v>29</v>
      </c>
      <c r="E41" s="14">
        <v>176</v>
      </c>
      <c r="F41" s="14">
        <v>181.00200000000001</v>
      </c>
      <c r="G41" s="14">
        <v>185</v>
      </c>
      <c r="H41" s="14"/>
      <c r="I41" s="14"/>
      <c r="J41" s="14"/>
      <c r="K41" s="15">
        <v>3</v>
      </c>
      <c r="L41" s="15">
        <v>542.00199999999995</v>
      </c>
      <c r="M41" s="16">
        <v>180.66733333333332</v>
      </c>
      <c r="N41" s="17">
        <v>3</v>
      </c>
      <c r="O41" s="18">
        <v>183.66733333333332</v>
      </c>
    </row>
    <row r="42" spans="1:15" x14ac:dyDescent="0.25">
      <c r="A42" s="10" t="s">
        <v>22</v>
      </c>
      <c r="B42" s="11" t="s">
        <v>27</v>
      </c>
      <c r="C42" s="12">
        <v>45528</v>
      </c>
      <c r="D42" s="13" t="s">
        <v>29</v>
      </c>
      <c r="E42" s="14">
        <v>189</v>
      </c>
      <c r="F42" s="14">
        <v>185</v>
      </c>
      <c r="G42" s="14">
        <v>186</v>
      </c>
      <c r="H42" s="14">
        <v>184</v>
      </c>
      <c r="I42" s="14"/>
      <c r="J42" s="14"/>
      <c r="K42" s="15">
        <v>4</v>
      </c>
      <c r="L42" s="15">
        <v>744</v>
      </c>
      <c r="M42" s="16">
        <v>186</v>
      </c>
      <c r="N42" s="17">
        <v>3</v>
      </c>
      <c r="O42" s="18">
        <v>189</v>
      </c>
    </row>
    <row r="43" spans="1:15" x14ac:dyDescent="0.25">
      <c r="A43" s="10" t="s">
        <v>22</v>
      </c>
      <c r="B43" s="11" t="s">
        <v>27</v>
      </c>
      <c r="C43" s="12">
        <v>45547</v>
      </c>
      <c r="D43" s="13" t="s">
        <v>29</v>
      </c>
      <c r="E43" s="14">
        <v>176</v>
      </c>
      <c r="F43" s="14">
        <v>173</v>
      </c>
      <c r="G43" s="14">
        <v>184</v>
      </c>
      <c r="H43" s="14"/>
      <c r="I43" s="14"/>
      <c r="J43" s="14"/>
      <c r="K43" s="15">
        <v>3</v>
      </c>
      <c r="L43" s="15">
        <v>533</v>
      </c>
      <c r="M43" s="16">
        <v>177.66666666666666</v>
      </c>
      <c r="N43" s="17">
        <v>3</v>
      </c>
      <c r="O43" s="18">
        <v>180.66666666666666</v>
      </c>
    </row>
    <row r="44" spans="1:15" x14ac:dyDescent="0.25">
      <c r="A44" s="10" t="s">
        <v>22</v>
      </c>
      <c r="B44" s="11" t="s">
        <v>27</v>
      </c>
      <c r="C44" s="12">
        <v>45549</v>
      </c>
      <c r="D44" s="13" t="s">
        <v>29</v>
      </c>
      <c r="E44" s="14">
        <v>174</v>
      </c>
      <c r="F44" s="14">
        <v>183</v>
      </c>
      <c r="G44" s="14">
        <v>181</v>
      </c>
      <c r="H44" s="14">
        <v>182</v>
      </c>
      <c r="I44" s="14"/>
      <c r="J44" s="14"/>
      <c r="K44" s="15">
        <v>4</v>
      </c>
      <c r="L44" s="15">
        <v>720</v>
      </c>
      <c r="M44" s="16">
        <v>180</v>
      </c>
      <c r="N44" s="17">
        <v>3</v>
      </c>
      <c r="O44" s="18">
        <v>183</v>
      </c>
    </row>
    <row r="45" spans="1:15" x14ac:dyDescent="0.25">
      <c r="A45" s="10" t="s">
        <v>22</v>
      </c>
      <c r="B45" s="11" t="s">
        <v>27</v>
      </c>
      <c r="C45" s="12">
        <v>45563</v>
      </c>
      <c r="D45" s="13" t="s">
        <v>29</v>
      </c>
      <c r="E45" s="14">
        <v>180</v>
      </c>
      <c r="F45" s="14">
        <v>178</v>
      </c>
      <c r="G45" s="14">
        <v>186</v>
      </c>
      <c r="H45" s="14">
        <v>183</v>
      </c>
      <c r="I45" s="14"/>
      <c r="J45" s="14"/>
      <c r="K45" s="15">
        <v>4</v>
      </c>
      <c r="L45" s="15">
        <v>727</v>
      </c>
      <c r="M45" s="16">
        <v>181.75</v>
      </c>
      <c r="N45" s="17">
        <v>2</v>
      </c>
      <c r="O45" s="18">
        <v>183.75</v>
      </c>
    </row>
    <row r="46" spans="1:15" x14ac:dyDescent="0.25">
      <c r="A46" s="10" t="s">
        <v>22</v>
      </c>
      <c r="B46" s="11" t="s">
        <v>27</v>
      </c>
      <c r="C46" s="12">
        <v>45575</v>
      </c>
      <c r="D46" s="13" t="s">
        <v>29</v>
      </c>
      <c r="E46" s="14">
        <v>182</v>
      </c>
      <c r="F46" s="14">
        <v>184</v>
      </c>
      <c r="G46" s="14">
        <v>185</v>
      </c>
      <c r="H46" s="14"/>
      <c r="I46" s="14"/>
      <c r="J46" s="14"/>
      <c r="K46" s="15">
        <v>3</v>
      </c>
      <c r="L46" s="15">
        <v>551</v>
      </c>
      <c r="M46" s="16">
        <v>183.66666666666666</v>
      </c>
      <c r="N46" s="17">
        <v>3</v>
      </c>
      <c r="O46" s="18">
        <v>186.66666666666666</v>
      </c>
    </row>
    <row r="47" spans="1:15" x14ac:dyDescent="0.25">
      <c r="A47" s="10" t="s">
        <v>22</v>
      </c>
      <c r="B47" s="11" t="s">
        <v>27</v>
      </c>
      <c r="C47" s="12">
        <v>45577</v>
      </c>
      <c r="D47" s="13" t="s">
        <v>29</v>
      </c>
      <c r="E47" s="14">
        <v>186</v>
      </c>
      <c r="F47" s="14">
        <v>183</v>
      </c>
      <c r="G47" s="14">
        <v>182</v>
      </c>
      <c r="H47" s="14">
        <v>176</v>
      </c>
      <c r="I47" s="14"/>
      <c r="J47" s="14"/>
      <c r="K47" s="15">
        <v>4</v>
      </c>
      <c r="L47" s="15">
        <v>727</v>
      </c>
      <c r="M47" s="16">
        <v>181.75</v>
      </c>
      <c r="N47" s="17">
        <v>2</v>
      </c>
      <c r="O47" s="18">
        <v>183.75</v>
      </c>
    </row>
    <row r="48" spans="1:15" x14ac:dyDescent="0.25">
      <c r="A48" s="10" t="s">
        <v>22</v>
      </c>
      <c r="B48" s="11" t="s">
        <v>27</v>
      </c>
      <c r="C48" s="12">
        <v>45585</v>
      </c>
      <c r="D48" s="13" t="s">
        <v>29</v>
      </c>
      <c r="E48" s="14">
        <v>180.001</v>
      </c>
      <c r="F48" s="14">
        <v>176</v>
      </c>
      <c r="G48" s="14">
        <v>180</v>
      </c>
      <c r="H48" s="14">
        <v>192</v>
      </c>
      <c r="I48" s="14">
        <v>182</v>
      </c>
      <c r="J48" s="14">
        <v>181</v>
      </c>
      <c r="K48" s="15">
        <v>6</v>
      </c>
      <c r="L48" s="15">
        <v>1091.001</v>
      </c>
      <c r="M48" s="16">
        <v>181.83349999999999</v>
      </c>
      <c r="N48" s="17">
        <v>4</v>
      </c>
      <c r="O48" s="18">
        <v>185.83349999999999</v>
      </c>
    </row>
    <row r="49" spans="1:15" x14ac:dyDescent="0.25">
      <c r="A49" s="10" t="s">
        <v>22</v>
      </c>
      <c r="B49" s="11" t="s">
        <v>27</v>
      </c>
      <c r="C49" s="12">
        <v>45591</v>
      </c>
      <c r="D49" s="13" t="s">
        <v>29</v>
      </c>
      <c r="E49" s="14">
        <v>182</v>
      </c>
      <c r="F49" s="14">
        <v>185</v>
      </c>
      <c r="G49" s="14">
        <v>188</v>
      </c>
      <c r="H49" s="14">
        <v>191</v>
      </c>
      <c r="I49" s="14"/>
      <c r="J49" s="14"/>
      <c r="K49" s="15">
        <v>4</v>
      </c>
      <c r="L49" s="15">
        <v>746</v>
      </c>
      <c r="M49" s="16">
        <v>186.5</v>
      </c>
      <c r="N49" s="17">
        <v>2</v>
      </c>
      <c r="O49" s="18">
        <v>188.5</v>
      </c>
    </row>
    <row r="50" spans="1:15" x14ac:dyDescent="0.25">
      <c r="A50" s="10" t="s">
        <v>22</v>
      </c>
      <c r="B50" s="11" t="s">
        <v>27</v>
      </c>
      <c r="C50" s="12">
        <v>45605</v>
      </c>
      <c r="D50" s="13" t="s">
        <v>29</v>
      </c>
      <c r="E50" s="14">
        <v>192.00299999999999</v>
      </c>
      <c r="F50" s="14">
        <v>183</v>
      </c>
      <c r="G50" s="14">
        <v>181</v>
      </c>
      <c r="H50" s="14">
        <v>184</v>
      </c>
      <c r="I50" s="14">
        <v>185</v>
      </c>
      <c r="J50" s="14">
        <v>183</v>
      </c>
      <c r="K50" s="15">
        <v>6</v>
      </c>
      <c r="L50" s="15">
        <v>1108.0029999999999</v>
      </c>
      <c r="M50" s="16">
        <v>184.66716666666665</v>
      </c>
      <c r="N50" s="17">
        <v>4</v>
      </c>
      <c r="O50" s="18">
        <v>188.66716666666665</v>
      </c>
    </row>
    <row r="52" spans="1:15" x14ac:dyDescent="0.25">
      <c r="K52" s="8">
        <f>SUM(K37:K51)</f>
        <v>55</v>
      </c>
      <c r="L52" s="8">
        <f>SUM(L37:L51)</f>
        <v>10102.006000000001</v>
      </c>
      <c r="M52" s="7">
        <f>SUM(L52/K52)</f>
        <v>183.67283636363638</v>
      </c>
      <c r="N52" s="8">
        <f>SUM(N37:N51)</f>
        <v>45</v>
      </c>
      <c r="O52" s="9">
        <f>SUM(M52+N52)</f>
        <v>228.67283636363638</v>
      </c>
    </row>
  </sheetData>
  <protectedRanges>
    <protectedRange algorithmName="SHA-512" hashValue="ON39YdpmFHfN9f47KpiRvqrKx0V9+erV1CNkpWzYhW/Qyc6aT8rEyCrvauWSYGZK2ia3o7vd3akF07acHAFpOA==" saltValue="yVW9XmDwTqEnmpSGai0KYg==" spinCount="100000" sqref="B1 B21 B29 B36" name="Range1_2"/>
    <protectedRange algorithmName="SHA-512" hashValue="ON39YdpmFHfN9f47KpiRvqrKx0V9+erV1CNkpWzYhW/Qyc6aT8rEyCrvauWSYGZK2ia3o7vd3akF07acHAFpOA==" saltValue="yVW9XmDwTqEnmpSGai0KYg==" spinCount="100000" sqref="A2:B3 H2:I3" name="Range1"/>
    <protectedRange algorithmName="SHA-512" hashValue="ON39YdpmFHfN9f47KpiRvqrKx0V9+erV1CNkpWzYhW/Qyc6aT8rEyCrvauWSYGZK2ia3o7vd3akF07acHAFpOA==" saltValue="yVW9XmDwTqEnmpSGai0KYg==" spinCount="100000" sqref="D2:G3" name="Range1_3"/>
    <protectedRange algorithmName="SHA-512" hashValue="ON39YdpmFHfN9f47KpiRvqrKx0V9+erV1CNkpWzYhW/Qyc6aT8rEyCrvauWSYGZK2ia3o7vd3akF07acHAFpOA==" saltValue="yVW9XmDwTqEnmpSGai0KYg==" spinCount="100000" sqref="B4:C4 E4:J4" name="Range1_5"/>
    <protectedRange algorithmName="SHA-512" hashValue="ON39YdpmFHfN9f47KpiRvqrKx0V9+erV1CNkpWzYhW/Qyc6aT8rEyCrvauWSYGZK2ia3o7vd3akF07acHAFpOA==" saltValue="yVW9XmDwTqEnmpSGai0KYg==" spinCount="100000" sqref="D4" name="Range1_1_3_1"/>
  </protectedRanges>
  <hyperlinks>
    <hyperlink ref="Q1" location="'Texas 2024'!A1" display="Back to Ranking" xr:uid="{186C268B-4222-4989-8F66-27645DB203C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C907FAB-C940-4A50-BB71-5F3D23377908}">
          <x14:formula1>
            <xm:f>'C:\Users\abra2\Desktop\ABRA Files and More\AUTO BENCH REST ASSOCIATION FILE\ABRA 2019\Georgia\[Georgia Results 01 19 20.xlsm]DATA SHEET'!#REF!</xm:f>
          </x14:formula1>
          <xm:sqref>B1 B21 B29 B36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790B-B6F0-4703-AF33-681169439BAD}">
  <dimension ref="A1:Q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37</v>
      </c>
      <c r="B2" s="11" t="s">
        <v>51</v>
      </c>
      <c r="C2" s="12">
        <v>45346</v>
      </c>
      <c r="D2" s="13" t="s">
        <v>29</v>
      </c>
      <c r="E2" s="14">
        <v>176</v>
      </c>
      <c r="F2" s="14">
        <v>165</v>
      </c>
      <c r="G2" s="14">
        <v>182</v>
      </c>
      <c r="H2" s="14">
        <v>175</v>
      </c>
      <c r="I2" s="14"/>
      <c r="J2" s="14"/>
      <c r="K2" s="15">
        <v>4</v>
      </c>
      <c r="L2" s="15">
        <v>698</v>
      </c>
      <c r="M2" s="16">
        <v>174.5</v>
      </c>
      <c r="N2" s="17">
        <v>2</v>
      </c>
      <c r="O2" s="18">
        <v>176.5</v>
      </c>
    </row>
    <row r="3" spans="1:17" x14ac:dyDescent="0.25">
      <c r="A3" s="10" t="s">
        <v>41</v>
      </c>
      <c r="B3" s="11" t="s">
        <v>51</v>
      </c>
      <c r="C3" s="12">
        <v>45374</v>
      </c>
      <c r="D3" s="13" t="s">
        <v>29</v>
      </c>
      <c r="E3" s="14">
        <v>172</v>
      </c>
      <c r="F3" s="14">
        <v>181</v>
      </c>
      <c r="G3" s="14">
        <v>177</v>
      </c>
      <c r="H3" s="14">
        <v>173</v>
      </c>
      <c r="I3" s="14"/>
      <c r="J3" s="14"/>
      <c r="K3" s="15">
        <v>4</v>
      </c>
      <c r="L3" s="15">
        <v>703</v>
      </c>
      <c r="M3" s="16">
        <v>175.75</v>
      </c>
      <c r="N3" s="17">
        <v>4</v>
      </c>
      <c r="O3" s="18">
        <v>179.75</v>
      </c>
    </row>
    <row r="4" spans="1:17" x14ac:dyDescent="0.25">
      <c r="A4" s="10" t="s">
        <v>41</v>
      </c>
      <c r="B4" s="11" t="s">
        <v>51</v>
      </c>
      <c r="C4" s="12">
        <v>45409</v>
      </c>
      <c r="D4" s="13" t="s">
        <v>29</v>
      </c>
      <c r="E4" s="14">
        <v>161</v>
      </c>
      <c r="F4" s="14">
        <v>161</v>
      </c>
      <c r="G4" s="14">
        <v>167.001</v>
      </c>
      <c r="H4" s="14">
        <v>159</v>
      </c>
      <c r="I4" s="14"/>
      <c r="J4" s="14"/>
      <c r="K4" s="15">
        <v>4</v>
      </c>
      <c r="L4" s="15">
        <v>648.00099999999998</v>
      </c>
      <c r="M4" s="16">
        <v>162.00024999999999</v>
      </c>
      <c r="N4" s="17">
        <v>2</v>
      </c>
      <c r="O4" s="18">
        <v>164.00024999999999</v>
      </c>
    </row>
    <row r="5" spans="1:17" x14ac:dyDescent="0.25">
      <c r="A5" s="10" t="s">
        <v>41</v>
      </c>
      <c r="B5" s="11" t="s">
        <v>51</v>
      </c>
      <c r="C5" s="12">
        <v>45437</v>
      </c>
      <c r="D5" s="13" t="s">
        <v>29</v>
      </c>
      <c r="E5" s="14">
        <v>174</v>
      </c>
      <c r="F5" s="14">
        <v>178</v>
      </c>
      <c r="G5" s="14">
        <v>148</v>
      </c>
      <c r="H5" s="14">
        <v>175</v>
      </c>
      <c r="I5" s="14"/>
      <c r="J5" s="14"/>
      <c r="K5" s="15">
        <v>4</v>
      </c>
      <c r="L5" s="15">
        <v>675</v>
      </c>
      <c r="M5" s="16">
        <v>168.75</v>
      </c>
      <c r="N5" s="17">
        <v>2</v>
      </c>
      <c r="O5" s="18">
        <v>170.75</v>
      </c>
    </row>
    <row r="6" spans="1:17" x14ac:dyDescent="0.25">
      <c r="A6" s="10" t="s">
        <v>41</v>
      </c>
      <c r="B6" s="11" t="s">
        <v>51</v>
      </c>
      <c r="C6" s="12">
        <v>45500</v>
      </c>
      <c r="D6" s="13" t="s">
        <v>29</v>
      </c>
      <c r="E6" s="14">
        <v>182</v>
      </c>
      <c r="F6" s="14">
        <v>176</v>
      </c>
      <c r="G6" s="14">
        <v>179</v>
      </c>
      <c r="H6" s="14">
        <v>178</v>
      </c>
      <c r="I6" s="14"/>
      <c r="J6" s="14"/>
      <c r="K6" s="15">
        <v>4</v>
      </c>
      <c r="L6" s="15">
        <v>715</v>
      </c>
      <c r="M6" s="16">
        <v>178.75</v>
      </c>
      <c r="N6" s="17">
        <v>2</v>
      </c>
      <c r="O6" s="18">
        <v>180.75</v>
      </c>
    </row>
    <row r="7" spans="1:17" x14ac:dyDescent="0.25">
      <c r="A7" s="10" t="s">
        <v>41</v>
      </c>
      <c r="B7" s="11" t="s">
        <v>51</v>
      </c>
      <c r="C7" s="12">
        <v>45591</v>
      </c>
      <c r="D7" s="13" t="s">
        <v>29</v>
      </c>
      <c r="E7" s="14">
        <v>179</v>
      </c>
      <c r="F7" s="14">
        <v>174</v>
      </c>
      <c r="G7" s="14">
        <v>184</v>
      </c>
      <c r="H7" s="14">
        <v>174</v>
      </c>
      <c r="I7" s="14"/>
      <c r="J7" s="14"/>
      <c r="K7" s="15">
        <v>4</v>
      </c>
      <c r="L7" s="15">
        <v>711</v>
      </c>
      <c r="M7" s="16">
        <v>177.75</v>
      </c>
      <c r="N7" s="17">
        <v>3</v>
      </c>
      <c r="O7" s="18">
        <v>180.75</v>
      </c>
    </row>
    <row r="9" spans="1:17" x14ac:dyDescent="0.25">
      <c r="K9" s="8">
        <f>SUM(K2:K8)</f>
        <v>24</v>
      </c>
      <c r="L9" s="8">
        <f>SUM(L2:L8)</f>
        <v>4150.0010000000002</v>
      </c>
      <c r="M9" s="7">
        <f>SUM(L9/K9)</f>
        <v>172.91670833333333</v>
      </c>
      <c r="N9" s="8">
        <f>SUM(N2:N8)</f>
        <v>15</v>
      </c>
      <c r="O9" s="9">
        <f>SUM(M9+N9)</f>
        <v>187.91670833333333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5_1"/>
    <protectedRange algorithmName="SHA-512" hashValue="ON39YdpmFHfN9f47KpiRvqrKx0V9+erV1CNkpWzYhW/Qyc6aT8rEyCrvauWSYGZK2ia3o7vd3akF07acHAFpOA==" saltValue="yVW9XmDwTqEnmpSGai0KYg==" spinCount="100000" sqref="D2" name="Range1_1_3_2"/>
  </protectedRanges>
  <hyperlinks>
    <hyperlink ref="Q1" location="'Texas 2024'!A1" display="Back to Ranking" xr:uid="{5088C41A-E063-490B-B1D2-41599EE212E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838275-31EF-48FB-805B-4FAF47607AD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F9CB8-0F53-4E9D-A74D-1537786D237C}">
  <dimension ref="A1:Q20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43</v>
      </c>
      <c r="C2" s="12">
        <v>45332</v>
      </c>
      <c r="D2" s="13" t="s">
        <v>29</v>
      </c>
      <c r="E2" s="14">
        <v>185.001</v>
      </c>
      <c r="F2" s="14">
        <v>188</v>
      </c>
      <c r="G2" s="14">
        <v>183</v>
      </c>
      <c r="H2" s="14">
        <v>187</v>
      </c>
      <c r="I2" s="14"/>
      <c r="J2" s="14"/>
      <c r="K2" s="15">
        <v>4</v>
      </c>
      <c r="L2" s="15">
        <v>743.00099999999998</v>
      </c>
      <c r="M2" s="16">
        <v>185.75024999999999</v>
      </c>
      <c r="N2" s="17">
        <v>4</v>
      </c>
      <c r="O2" s="18">
        <v>189.75024999999999</v>
      </c>
    </row>
    <row r="3" spans="1:17" x14ac:dyDescent="0.25">
      <c r="A3" s="10" t="s">
        <v>22</v>
      </c>
      <c r="B3" s="11" t="s">
        <v>43</v>
      </c>
      <c r="C3" s="12">
        <v>45346</v>
      </c>
      <c r="D3" s="13" t="s">
        <v>29</v>
      </c>
      <c r="E3" s="14">
        <v>182</v>
      </c>
      <c r="F3" s="14">
        <v>179</v>
      </c>
      <c r="G3" s="14">
        <v>182</v>
      </c>
      <c r="H3" s="14">
        <v>172</v>
      </c>
      <c r="I3" s="14"/>
      <c r="J3" s="14"/>
      <c r="K3" s="15">
        <v>4</v>
      </c>
      <c r="L3" s="15">
        <v>715</v>
      </c>
      <c r="M3" s="16">
        <v>178.75</v>
      </c>
      <c r="N3" s="17">
        <v>2</v>
      </c>
      <c r="O3" s="18">
        <v>180.75</v>
      </c>
    </row>
    <row r="4" spans="1:17" x14ac:dyDescent="0.25">
      <c r="A4" s="10" t="s">
        <v>22</v>
      </c>
      <c r="B4" s="11" t="s">
        <v>43</v>
      </c>
      <c r="C4" s="12">
        <v>45374</v>
      </c>
      <c r="D4" s="13" t="s">
        <v>29</v>
      </c>
      <c r="E4" s="14">
        <v>188</v>
      </c>
      <c r="F4" s="14">
        <v>194</v>
      </c>
      <c r="G4" s="14">
        <v>185</v>
      </c>
      <c r="H4" s="14">
        <v>188</v>
      </c>
      <c r="I4" s="14"/>
      <c r="J4" s="14"/>
      <c r="K4" s="15">
        <v>4</v>
      </c>
      <c r="L4" s="15">
        <v>755</v>
      </c>
      <c r="M4" s="16">
        <v>188.75</v>
      </c>
      <c r="N4" s="17">
        <v>6</v>
      </c>
      <c r="O4" s="18">
        <v>194.75</v>
      </c>
    </row>
    <row r="5" spans="1:17" x14ac:dyDescent="0.25">
      <c r="A5" s="10" t="s">
        <v>22</v>
      </c>
      <c r="B5" s="11" t="s">
        <v>43</v>
      </c>
      <c r="C5" s="12">
        <v>45514</v>
      </c>
      <c r="D5" s="13" t="s">
        <v>29</v>
      </c>
      <c r="E5" s="14">
        <v>183</v>
      </c>
      <c r="F5" s="14">
        <v>187</v>
      </c>
      <c r="G5" s="14">
        <v>188</v>
      </c>
      <c r="H5" s="14">
        <v>179</v>
      </c>
      <c r="I5" s="14"/>
      <c r="J5" s="14"/>
      <c r="K5" s="15">
        <v>4</v>
      </c>
      <c r="L5" s="15">
        <v>737</v>
      </c>
      <c r="M5" s="16">
        <v>184.25</v>
      </c>
      <c r="N5" s="17">
        <v>2</v>
      </c>
      <c r="O5" s="18">
        <v>186.25</v>
      </c>
    </row>
    <row r="7" spans="1:17" x14ac:dyDescent="0.25">
      <c r="K7" s="8">
        <f>SUM(K2:K6)</f>
        <v>16</v>
      </c>
      <c r="L7" s="8">
        <f>SUM(L2:L6)</f>
        <v>2950.0010000000002</v>
      </c>
      <c r="M7" s="7">
        <f>SUM(L7/K7)</f>
        <v>184.37506250000001</v>
      </c>
      <c r="N7" s="8">
        <f>SUM(N2:N6)</f>
        <v>14</v>
      </c>
      <c r="O7" s="9">
        <f>SUM(M7+N7)</f>
        <v>198.37506250000001</v>
      </c>
    </row>
    <row r="10" spans="1:17" ht="30" x14ac:dyDescent="0.25">
      <c r="A10" s="1" t="s">
        <v>1</v>
      </c>
      <c r="B10" s="2" t="s">
        <v>2</v>
      </c>
      <c r="C10" s="2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  <c r="I10" s="4" t="s">
        <v>9</v>
      </c>
      <c r="J10" s="4" t="s">
        <v>10</v>
      </c>
      <c r="K10" s="4" t="s">
        <v>11</v>
      </c>
      <c r="L10" s="3" t="s">
        <v>12</v>
      </c>
      <c r="M10" s="5" t="s">
        <v>13</v>
      </c>
      <c r="N10" s="2" t="s">
        <v>14</v>
      </c>
      <c r="O10" s="6" t="s">
        <v>15</v>
      </c>
    </row>
    <row r="11" spans="1:17" x14ac:dyDescent="0.25">
      <c r="A11" s="10" t="s">
        <v>25</v>
      </c>
      <c r="B11" s="11" t="s">
        <v>43</v>
      </c>
      <c r="C11" s="12">
        <v>45384</v>
      </c>
      <c r="D11" s="13" t="s">
        <v>29</v>
      </c>
      <c r="E11" s="14">
        <v>190</v>
      </c>
      <c r="F11" s="14">
        <v>182</v>
      </c>
      <c r="G11" s="14">
        <v>187</v>
      </c>
      <c r="H11" s="14">
        <v>195.001</v>
      </c>
      <c r="I11" s="14"/>
      <c r="J11" s="14"/>
      <c r="K11" s="15">
        <v>4</v>
      </c>
      <c r="L11" s="15">
        <v>754.00099999999998</v>
      </c>
      <c r="M11" s="16">
        <v>188.50024999999999</v>
      </c>
      <c r="N11" s="17">
        <v>6</v>
      </c>
      <c r="O11" s="18">
        <v>194.50024999999999</v>
      </c>
    </row>
    <row r="12" spans="1:17" x14ac:dyDescent="0.25">
      <c r="A12" s="10" t="s">
        <v>44</v>
      </c>
      <c r="B12" s="11" t="s">
        <v>43</v>
      </c>
      <c r="C12" s="12">
        <v>45410</v>
      </c>
      <c r="D12" s="13" t="s">
        <v>72</v>
      </c>
      <c r="E12" s="14">
        <v>196</v>
      </c>
      <c r="F12" s="14">
        <v>198</v>
      </c>
      <c r="G12" s="14">
        <v>194.00200000000001</v>
      </c>
      <c r="H12" s="14">
        <v>194</v>
      </c>
      <c r="I12" s="14">
        <v>193</v>
      </c>
      <c r="J12" s="14">
        <v>193</v>
      </c>
      <c r="K12" s="15">
        <v>6</v>
      </c>
      <c r="L12" s="15">
        <v>1168.002</v>
      </c>
      <c r="M12" s="16">
        <v>194.667</v>
      </c>
      <c r="N12" s="17">
        <v>14</v>
      </c>
      <c r="O12" s="18">
        <v>208.667</v>
      </c>
    </row>
    <row r="13" spans="1:17" x14ac:dyDescent="0.25">
      <c r="A13" s="10" t="s">
        <v>44</v>
      </c>
      <c r="B13" s="11" t="s">
        <v>43</v>
      </c>
      <c r="C13" s="12">
        <v>45451</v>
      </c>
      <c r="D13" s="13" t="s">
        <v>29</v>
      </c>
      <c r="E13" s="14">
        <v>190.001</v>
      </c>
      <c r="F13" s="14">
        <v>184</v>
      </c>
      <c r="G13" s="14">
        <v>189</v>
      </c>
      <c r="H13" s="14">
        <v>186</v>
      </c>
      <c r="I13" s="14"/>
      <c r="J13" s="14"/>
      <c r="K13" s="15">
        <v>4</v>
      </c>
      <c r="L13" s="15">
        <v>749.00099999999998</v>
      </c>
      <c r="M13" s="16">
        <v>187.25024999999999</v>
      </c>
      <c r="N13" s="17">
        <v>6</v>
      </c>
      <c r="O13" s="18">
        <v>193.25024999999999</v>
      </c>
    </row>
    <row r="14" spans="1:17" x14ac:dyDescent="0.25">
      <c r="A14" s="10" t="s">
        <v>44</v>
      </c>
      <c r="B14" s="11" t="s">
        <v>43</v>
      </c>
      <c r="C14" s="12">
        <v>45465</v>
      </c>
      <c r="D14" s="13" t="s">
        <v>29</v>
      </c>
      <c r="E14" s="14">
        <v>190</v>
      </c>
      <c r="F14" s="14">
        <v>192.001</v>
      </c>
      <c r="G14" s="14">
        <v>193</v>
      </c>
      <c r="H14" s="14">
        <v>189</v>
      </c>
      <c r="I14" s="14"/>
      <c r="J14" s="14"/>
      <c r="K14" s="15">
        <v>4</v>
      </c>
      <c r="L14" s="15">
        <v>764.00099999999998</v>
      </c>
      <c r="M14" s="16">
        <v>191.00024999999999</v>
      </c>
      <c r="N14" s="17">
        <v>3</v>
      </c>
      <c r="O14" s="18">
        <v>194.00024999999999</v>
      </c>
    </row>
    <row r="15" spans="1:17" x14ac:dyDescent="0.25">
      <c r="A15" s="10" t="s">
        <v>44</v>
      </c>
      <c r="B15" s="11" t="s">
        <v>43</v>
      </c>
      <c r="C15" s="12">
        <v>45472</v>
      </c>
      <c r="D15" s="13" t="s">
        <v>29</v>
      </c>
      <c r="E15" s="14">
        <v>181</v>
      </c>
      <c r="F15" s="14">
        <v>187</v>
      </c>
      <c r="G15" s="14">
        <v>191</v>
      </c>
      <c r="H15" s="14">
        <v>190.001</v>
      </c>
      <c r="I15" s="14">
        <v>189</v>
      </c>
      <c r="J15" s="14">
        <v>188</v>
      </c>
      <c r="K15" s="15">
        <v>6</v>
      </c>
      <c r="L15" s="15">
        <v>1126.001</v>
      </c>
      <c r="M15" s="16">
        <v>187.66683333333333</v>
      </c>
      <c r="N15" s="17">
        <v>6</v>
      </c>
      <c r="O15" s="18">
        <v>193.66683333333333</v>
      </c>
    </row>
    <row r="16" spans="1:17" x14ac:dyDescent="0.25">
      <c r="A16" s="10" t="s">
        <v>44</v>
      </c>
      <c r="B16" s="11" t="s">
        <v>43</v>
      </c>
      <c r="C16" s="12">
        <v>45549</v>
      </c>
      <c r="D16" s="13" t="s">
        <v>29</v>
      </c>
      <c r="E16" s="14">
        <v>187</v>
      </c>
      <c r="F16" s="14">
        <v>193</v>
      </c>
      <c r="G16" s="14">
        <v>191</v>
      </c>
      <c r="H16" s="14">
        <v>191</v>
      </c>
      <c r="I16" s="14"/>
      <c r="J16" s="14"/>
      <c r="K16" s="15">
        <v>4</v>
      </c>
      <c r="L16" s="15">
        <v>762</v>
      </c>
      <c r="M16" s="16">
        <v>190.5</v>
      </c>
      <c r="N16" s="17">
        <v>4</v>
      </c>
      <c r="O16" s="18">
        <v>194.5</v>
      </c>
    </row>
    <row r="17" spans="1:15" x14ac:dyDescent="0.25">
      <c r="A17" s="10" t="s">
        <v>44</v>
      </c>
      <c r="B17" s="11" t="s">
        <v>43</v>
      </c>
      <c r="C17" s="12">
        <v>45563</v>
      </c>
      <c r="D17" s="13" t="s">
        <v>29</v>
      </c>
      <c r="E17" s="14">
        <v>192</v>
      </c>
      <c r="F17" s="14">
        <v>195</v>
      </c>
      <c r="G17" s="14">
        <v>199</v>
      </c>
      <c r="H17" s="14">
        <v>199</v>
      </c>
      <c r="I17" s="14"/>
      <c r="J17" s="14"/>
      <c r="K17" s="15">
        <v>4</v>
      </c>
      <c r="L17" s="15">
        <v>785</v>
      </c>
      <c r="M17" s="16">
        <v>196.25</v>
      </c>
      <c r="N17" s="17">
        <v>8</v>
      </c>
      <c r="O17" s="18">
        <v>204.25</v>
      </c>
    </row>
    <row r="18" spans="1:15" x14ac:dyDescent="0.25">
      <c r="A18" s="50" t="s">
        <v>44</v>
      </c>
      <c r="B18" s="51" t="s">
        <v>43</v>
      </c>
      <c r="C18" s="52">
        <v>45605</v>
      </c>
      <c r="D18" s="53" t="s">
        <v>29</v>
      </c>
      <c r="E18" s="54">
        <v>196</v>
      </c>
      <c r="F18" s="54">
        <v>197</v>
      </c>
      <c r="G18" s="54">
        <v>196</v>
      </c>
      <c r="H18" s="54">
        <v>199.001</v>
      </c>
      <c r="I18" s="54">
        <v>198</v>
      </c>
      <c r="J18" s="54">
        <v>198</v>
      </c>
      <c r="K18" s="55">
        <v>6</v>
      </c>
      <c r="L18" s="55">
        <v>1184.001</v>
      </c>
      <c r="M18" s="56">
        <v>197.33349999999999</v>
      </c>
      <c r="N18" s="57">
        <v>22</v>
      </c>
      <c r="O18" s="58">
        <v>219.33349999999999</v>
      </c>
    </row>
    <row r="20" spans="1:15" x14ac:dyDescent="0.25">
      <c r="K20" s="8">
        <f>SUM(K11:K19)</f>
        <v>38</v>
      </c>
      <c r="L20" s="8">
        <f>SUM(L11:L19)</f>
        <v>7292.0070000000005</v>
      </c>
      <c r="M20" s="7">
        <f>SUM(L20/K20)</f>
        <v>191.89492105263159</v>
      </c>
      <c r="N20" s="8">
        <f>SUM(N11:N19)</f>
        <v>69</v>
      </c>
      <c r="O20" s="9">
        <f>SUM(M20+N20)</f>
        <v>260.89492105263162</v>
      </c>
    </row>
  </sheetData>
  <protectedRanges>
    <protectedRange algorithmName="SHA-512" hashValue="ON39YdpmFHfN9f47KpiRvqrKx0V9+erV1CNkpWzYhW/Qyc6aT8rEyCrvauWSYGZK2ia3o7vd3akF07acHAFpOA==" saltValue="yVW9XmDwTqEnmpSGai0KYg==" spinCount="100000" sqref="B1 B10" name="Range1_2"/>
    <protectedRange algorithmName="SHA-512" hashValue="ON39YdpmFHfN9f47KpiRvqrKx0V9+erV1CNkpWzYhW/Qyc6aT8rEyCrvauWSYGZK2ia3o7vd3akF07acHAFpOA==" saltValue="yVW9XmDwTqEnmpSGai0KYg==" spinCount="100000" sqref="B2:C3 E2:J3" name="Range1_1_3"/>
    <protectedRange algorithmName="SHA-512" hashValue="ON39YdpmFHfN9f47KpiRvqrKx0V9+erV1CNkpWzYhW/Qyc6aT8rEyCrvauWSYGZK2ia3o7vd3akF07acHAFpOA==" saltValue="yVW9XmDwTqEnmpSGai0KYg==" spinCount="100000" sqref="D2:D3" name="Range1_1_1_2"/>
  </protectedRanges>
  <hyperlinks>
    <hyperlink ref="Q1" location="'Texas 2024'!A1" display="Back to Ranking" xr:uid="{921D69F0-EC82-4359-B92C-4473B964CEC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6EEE41-A8FA-440C-976F-357CC81AA589}">
          <x14:formula1>
            <xm:f>'C:\Users\abra2\Desktop\ABRA Files and More\AUTO BENCH REST ASSOCIATION FILE\ABRA 2019\Georgia\[Georgia Results 01 19 20.xlsm]DATA SHEET'!#REF!</xm:f>
          </x14:formula1>
          <xm:sqref>B1 B10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897A6-587F-4687-8A7B-3154D1F73BEA}">
  <dimension ref="A1:Q13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25</v>
      </c>
      <c r="B2" s="11" t="s">
        <v>99</v>
      </c>
      <c r="C2" s="12">
        <v>45438</v>
      </c>
      <c r="D2" s="13" t="s">
        <v>72</v>
      </c>
      <c r="E2" s="14">
        <v>193</v>
      </c>
      <c r="F2" s="14">
        <v>195</v>
      </c>
      <c r="G2" s="14">
        <v>198</v>
      </c>
      <c r="H2" s="14">
        <v>198</v>
      </c>
      <c r="I2" s="14"/>
      <c r="J2" s="14"/>
      <c r="K2" s="15">
        <v>4</v>
      </c>
      <c r="L2" s="15">
        <v>784</v>
      </c>
      <c r="M2" s="16">
        <v>196</v>
      </c>
      <c r="N2" s="17">
        <v>7</v>
      </c>
      <c r="O2" s="18">
        <v>203</v>
      </c>
    </row>
    <row r="3" spans="1:17" x14ac:dyDescent="0.25">
      <c r="A3" s="10" t="s">
        <v>44</v>
      </c>
      <c r="B3" s="11" t="s">
        <v>99</v>
      </c>
      <c r="C3" s="12">
        <v>45452</v>
      </c>
      <c r="D3" s="13" t="s">
        <v>72</v>
      </c>
      <c r="E3" s="14">
        <v>186</v>
      </c>
      <c r="F3" s="14">
        <v>192</v>
      </c>
      <c r="G3" s="14">
        <v>190</v>
      </c>
      <c r="H3" s="14">
        <v>193</v>
      </c>
      <c r="I3" s="14"/>
      <c r="J3" s="14"/>
      <c r="K3" s="15">
        <v>4</v>
      </c>
      <c r="L3" s="15">
        <v>761</v>
      </c>
      <c r="M3" s="16">
        <v>190.25</v>
      </c>
      <c r="N3" s="17">
        <v>2</v>
      </c>
      <c r="O3" s="18">
        <v>192.25</v>
      </c>
    </row>
    <row r="4" spans="1:17" x14ac:dyDescent="0.25">
      <c r="A4" s="10" t="s">
        <v>44</v>
      </c>
      <c r="B4" s="11" t="s">
        <v>99</v>
      </c>
      <c r="C4" s="12">
        <v>45466</v>
      </c>
      <c r="D4" s="13" t="s">
        <v>72</v>
      </c>
      <c r="E4" s="14">
        <v>191.001</v>
      </c>
      <c r="F4" s="14">
        <v>192</v>
      </c>
      <c r="G4" s="14">
        <v>195.001</v>
      </c>
      <c r="H4" s="14">
        <v>192</v>
      </c>
      <c r="I4" s="14"/>
      <c r="J4" s="14"/>
      <c r="K4" s="15">
        <v>4</v>
      </c>
      <c r="L4" s="15">
        <v>770.00199999999995</v>
      </c>
      <c r="M4" s="16">
        <v>192.50049999999999</v>
      </c>
      <c r="N4" s="17">
        <v>2</v>
      </c>
      <c r="O4" s="18">
        <v>194.50049999999999</v>
      </c>
    </row>
    <row r="5" spans="1:17" x14ac:dyDescent="0.25">
      <c r="A5" s="10" t="s">
        <v>44</v>
      </c>
      <c r="B5" s="11" t="s">
        <v>99</v>
      </c>
      <c r="C5" s="12">
        <v>45487</v>
      </c>
      <c r="D5" s="13" t="s">
        <v>72</v>
      </c>
      <c r="E5" s="14">
        <v>199</v>
      </c>
      <c r="F5" s="14">
        <v>196.001</v>
      </c>
      <c r="G5" s="14">
        <v>194</v>
      </c>
      <c r="H5" s="14">
        <v>198.001</v>
      </c>
      <c r="I5" s="14"/>
      <c r="J5" s="14"/>
      <c r="K5" s="15">
        <v>4</v>
      </c>
      <c r="L5" s="15">
        <v>787.00199999999995</v>
      </c>
      <c r="M5" s="16">
        <v>196.75049999999999</v>
      </c>
      <c r="N5" s="17">
        <v>7</v>
      </c>
      <c r="O5" s="18">
        <v>203.75049999999999</v>
      </c>
    </row>
    <row r="6" spans="1:17" x14ac:dyDescent="0.25">
      <c r="A6" s="10" t="s">
        <v>44</v>
      </c>
      <c r="B6" s="11" t="s">
        <v>99</v>
      </c>
      <c r="C6" s="12">
        <v>45501</v>
      </c>
      <c r="D6" s="13" t="s">
        <v>72</v>
      </c>
      <c r="E6" s="14">
        <v>194</v>
      </c>
      <c r="F6" s="14">
        <v>194</v>
      </c>
      <c r="G6" s="14">
        <v>197</v>
      </c>
      <c r="H6" s="14">
        <v>198</v>
      </c>
      <c r="I6" s="14"/>
      <c r="J6" s="14"/>
      <c r="K6" s="15">
        <v>4</v>
      </c>
      <c r="L6" s="15">
        <v>783</v>
      </c>
      <c r="M6" s="16">
        <v>195.75</v>
      </c>
      <c r="N6" s="17">
        <v>2</v>
      </c>
      <c r="O6" s="18">
        <v>197.75</v>
      </c>
    </row>
    <row r="7" spans="1:17" x14ac:dyDescent="0.25">
      <c r="A7" s="10" t="s">
        <v>44</v>
      </c>
      <c r="B7" s="11" t="s">
        <v>99</v>
      </c>
      <c r="C7" s="12">
        <v>45515</v>
      </c>
      <c r="D7" s="13" t="s">
        <v>72</v>
      </c>
      <c r="E7" s="14">
        <v>196</v>
      </c>
      <c r="F7" s="14">
        <v>192</v>
      </c>
      <c r="G7" s="14">
        <v>196.001</v>
      </c>
      <c r="H7" s="14">
        <v>195.001</v>
      </c>
      <c r="I7" s="14"/>
      <c r="J7" s="14"/>
      <c r="K7" s="15">
        <v>4</v>
      </c>
      <c r="L7" s="15">
        <v>779.00199999999995</v>
      </c>
      <c r="M7" s="16">
        <v>194.75049999999999</v>
      </c>
      <c r="N7" s="17">
        <v>2</v>
      </c>
      <c r="O7" s="18">
        <v>196.75049999999999</v>
      </c>
    </row>
    <row r="8" spans="1:17" x14ac:dyDescent="0.25">
      <c r="A8" s="10" t="s">
        <v>44</v>
      </c>
      <c r="B8" s="11" t="s">
        <v>99</v>
      </c>
      <c r="C8" s="12">
        <v>45529</v>
      </c>
      <c r="D8" s="13" t="s">
        <v>72</v>
      </c>
      <c r="E8" s="14">
        <v>194.001</v>
      </c>
      <c r="F8" s="14">
        <v>190</v>
      </c>
      <c r="G8" s="14">
        <v>192.001</v>
      </c>
      <c r="H8" s="14">
        <v>194</v>
      </c>
      <c r="I8" s="14"/>
      <c r="J8" s="14"/>
      <c r="K8" s="15">
        <v>4</v>
      </c>
      <c r="L8" s="15">
        <v>770.00199999999995</v>
      </c>
      <c r="M8" s="16">
        <v>192.50049999999999</v>
      </c>
      <c r="N8" s="17">
        <v>2</v>
      </c>
      <c r="O8" s="18">
        <v>194.50049999999999</v>
      </c>
    </row>
    <row r="9" spans="1:17" x14ac:dyDescent="0.25">
      <c r="A9" s="10" t="s">
        <v>44</v>
      </c>
      <c r="B9" s="11" t="s">
        <v>99</v>
      </c>
      <c r="C9" s="12">
        <v>45550</v>
      </c>
      <c r="D9" s="13" t="s">
        <v>72</v>
      </c>
      <c r="E9" s="14">
        <v>192</v>
      </c>
      <c r="F9" s="14">
        <v>188</v>
      </c>
      <c r="G9" s="14">
        <v>185</v>
      </c>
      <c r="H9" s="14">
        <v>179</v>
      </c>
      <c r="I9" s="14"/>
      <c r="J9" s="14"/>
      <c r="K9" s="15">
        <v>4</v>
      </c>
      <c r="L9" s="15">
        <v>744</v>
      </c>
      <c r="M9" s="16">
        <v>186</v>
      </c>
      <c r="N9" s="17">
        <v>2</v>
      </c>
      <c r="O9" s="18">
        <v>188</v>
      </c>
    </row>
    <row r="10" spans="1:17" x14ac:dyDescent="0.25">
      <c r="A10" s="10" t="s">
        <v>44</v>
      </c>
      <c r="B10" s="11" t="s">
        <v>99</v>
      </c>
      <c r="C10" s="12">
        <v>45564</v>
      </c>
      <c r="D10" s="13" t="s">
        <v>72</v>
      </c>
      <c r="E10" s="14">
        <v>194.00200000000001</v>
      </c>
      <c r="F10" s="14">
        <v>190</v>
      </c>
      <c r="G10" s="14">
        <v>188</v>
      </c>
      <c r="H10" s="14">
        <v>195</v>
      </c>
      <c r="I10" s="14"/>
      <c r="J10" s="14"/>
      <c r="K10" s="15">
        <v>4</v>
      </c>
      <c r="L10" s="15">
        <v>767.00199999999995</v>
      </c>
      <c r="M10" s="16">
        <v>191.75049999999999</v>
      </c>
      <c r="N10" s="17">
        <v>2</v>
      </c>
      <c r="O10" s="18">
        <v>193.75049999999999</v>
      </c>
    </row>
    <row r="11" spans="1:17" x14ac:dyDescent="0.25">
      <c r="A11" s="10" t="s">
        <v>44</v>
      </c>
      <c r="B11" s="11" t="s">
        <v>99</v>
      </c>
      <c r="C11" s="12">
        <v>45592</v>
      </c>
      <c r="D11" s="13" t="s">
        <v>72</v>
      </c>
      <c r="E11" s="14">
        <v>193.001</v>
      </c>
      <c r="F11" s="14">
        <v>196.001</v>
      </c>
      <c r="G11" s="14">
        <v>194</v>
      </c>
      <c r="H11" s="14">
        <v>197</v>
      </c>
      <c r="I11" s="14"/>
      <c r="J11" s="14"/>
      <c r="K11" s="15">
        <v>4</v>
      </c>
      <c r="L11" s="15">
        <v>780.00199999999995</v>
      </c>
      <c r="M11" s="16">
        <v>195.00049999999999</v>
      </c>
      <c r="N11" s="17">
        <v>6</v>
      </c>
      <c r="O11" s="18">
        <v>201.00049999999999</v>
      </c>
    </row>
    <row r="13" spans="1:17" x14ac:dyDescent="0.25">
      <c r="K13" s="8">
        <f>SUM(K2:K12)</f>
        <v>40</v>
      </c>
      <c r="L13" s="8">
        <f>SUM(L2:L12)</f>
        <v>7725.0120000000006</v>
      </c>
      <c r="M13" s="7">
        <f>SUM(L13/K13)</f>
        <v>193.12530000000001</v>
      </c>
      <c r="N13" s="8">
        <f>SUM(N2:N12)</f>
        <v>34</v>
      </c>
      <c r="O13" s="9">
        <f>SUM(M13+N13)</f>
        <v>227.12530000000001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4"/>
  </protectedRanges>
  <hyperlinks>
    <hyperlink ref="Q1" location="'Texas 2024'!A1" display="Back to Ranking" xr:uid="{E97413FD-7AB1-4EB3-9D10-0164A98BA09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948FBA-DEBF-41EC-AAAF-98901F9A47F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04582-ACF7-4548-9024-FF0E4AF0C0DD}">
  <dimension ref="A1:Q7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48</v>
      </c>
      <c r="B2" s="11" t="s">
        <v>62</v>
      </c>
      <c r="C2" s="12">
        <v>45346</v>
      </c>
      <c r="D2" s="31" t="s">
        <v>61</v>
      </c>
      <c r="E2" s="14">
        <v>186</v>
      </c>
      <c r="F2" s="14">
        <v>181</v>
      </c>
      <c r="G2" s="14">
        <v>187</v>
      </c>
      <c r="H2" s="14">
        <v>183</v>
      </c>
      <c r="I2" s="14"/>
      <c r="J2" s="14"/>
      <c r="K2" s="15">
        <v>4</v>
      </c>
      <c r="L2" s="15">
        <v>737</v>
      </c>
      <c r="M2" s="16">
        <v>184.25</v>
      </c>
      <c r="N2" s="17">
        <v>5</v>
      </c>
      <c r="O2" s="18">
        <v>189.25</v>
      </c>
    </row>
    <row r="3" spans="1:17" x14ac:dyDescent="0.25">
      <c r="A3" s="10" t="s">
        <v>48</v>
      </c>
      <c r="B3" s="11" t="s">
        <v>62</v>
      </c>
      <c r="C3" s="12">
        <v>45360</v>
      </c>
      <c r="D3" s="31" t="s">
        <v>61</v>
      </c>
      <c r="E3" s="14">
        <v>166</v>
      </c>
      <c r="F3" s="14">
        <v>184</v>
      </c>
      <c r="G3" s="14">
        <v>183</v>
      </c>
      <c r="H3" s="14">
        <v>184</v>
      </c>
      <c r="I3" s="14"/>
      <c r="J3" s="14"/>
      <c r="K3" s="15">
        <v>4</v>
      </c>
      <c r="L3" s="15">
        <v>717</v>
      </c>
      <c r="M3" s="16">
        <v>179.25</v>
      </c>
      <c r="N3" s="17">
        <v>5</v>
      </c>
      <c r="O3" s="18">
        <v>184.25</v>
      </c>
    </row>
    <row r="4" spans="1:17" x14ac:dyDescent="0.25">
      <c r="A4" s="10" t="s">
        <v>48</v>
      </c>
      <c r="B4" s="11" t="s">
        <v>62</v>
      </c>
      <c r="C4" s="12">
        <v>45378</v>
      </c>
      <c r="D4" s="31" t="s">
        <v>61</v>
      </c>
      <c r="E4" s="14">
        <v>183</v>
      </c>
      <c r="F4" s="14">
        <v>175</v>
      </c>
      <c r="G4" s="14">
        <v>179</v>
      </c>
      <c r="H4" s="14">
        <v>175</v>
      </c>
      <c r="I4" s="14"/>
      <c r="J4" s="14"/>
      <c r="K4" s="15">
        <v>4</v>
      </c>
      <c r="L4" s="15">
        <v>712</v>
      </c>
      <c r="M4" s="16">
        <v>178</v>
      </c>
      <c r="N4" s="17">
        <v>5</v>
      </c>
      <c r="O4" s="18">
        <v>183</v>
      </c>
    </row>
    <row r="5" spans="1:17" x14ac:dyDescent="0.25">
      <c r="A5" s="10" t="s">
        <v>48</v>
      </c>
      <c r="B5" s="11" t="s">
        <v>62</v>
      </c>
      <c r="C5" s="12">
        <v>45430</v>
      </c>
      <c r="D5" s="31" t="s">
        <v>61</v>
      </c>
      <c r="E5" s="14">
        <v>182</v>
      </c>
      <c r="F5" s="14">
        <v>187</v>
      </c>
      <c r="G5" s="14">
        <v>182</v>
      </c>
      <c r="H5" s="14">
        <v>185</v>
      </c>
      <c r="I5" s="14"/>
      <c r="J5" s="14"/>
      <c r="K5" s="15">
        <v>4</v>
      </c>
      <c r="L5" s="15">
        <v>736</v>
      </c>
      <c r="M5" s="16">
        <v>184</v>
      </c>
      <c r="N5" s="17">
        <v>5</v>
      </c>
      <c r="O5" s="18">
        <v>189</v>
      </c>
    </row>
    <row r="7" spans="1:17" x14ac:dyDescent="0.25">
      <c r="K7" s="8">
        <f>SUM(K2:K6)</f>
        <v>16</v>
      </c>
      <c r="L7" s="8">
        <f>SUM(L2:L6)</f>
        <v>2902</v>
      </c>
      <c r="M7" s="7">
        <f>SUM(L7/K7)</f>
        <v>181.375</v>
      </c>
      <c r="N7" s="8">
        <f>SUM(N2:N6)</f>
        <v>20</v>
      </c>
      <c r="O7" s="9">
        <f>SUM(M7+N7)</f>
        <v>201.375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:I2 A2:B3 D3" name="Range1_4_1"/>
    <protectedRange algorithmName="SHA-512" hashValue="ON39YdpmFHfN9f47KpiRvqrKx0V9+erV1CNkpWzYhW/Qyc6aT8rEyCrvauWSYGZK2ia3o7vd3akF07acHAFpOA==" saltValue="yVW9XmDwTqEnmpSGai0KYg==" spinCount="100000" sqref="C2:C3" name="Range1_1_2_1_1"/>
    <protectedRange algorithmName="SHA-512" hashValue="ON39YdpmFHfN9f47KpiRvqrKx0V9+erV1CNkpWzYhW/Qyc6aT8rEyCrvauWSYGZK2ia3o7vd3akF07acHAFpOA==" saltValue="yVW9XmDwTqEnmpSGai0KYg==" spinCount="100000" sqref="E4:J4 B4:C4" name="Range1_11"/>
    <protectedRange algorithmName="SHA-512" hashValue="ON39YdpmFHfN9f47KpiRvqrKx0V9+erV1CNkpWzYhW/Qyc6aT8rEyCrvauWSYGZK2ia3o7vd3akF07acHAFpOA==" saltValue="yVW9XmDwTqEnmpSGai0KYg==" spinCount="100000" sqref="D4" name="Range1_1_9"/>
    <protectedRange algorithmName="SHA-512" hashValue="ON39YdpmFHfN9f47KpiRvqrKx0V9+erV1CNkpWzYhW/Qyc6aT8rEyCrvauWSYGZK2ia3o7vd3akF07acHAFpOA==" saltValue="yVW9XmDwTqEnmpSGai0KYg==" spinCount="100000" sqref="E5:J5 B5:C5" name="Range1_14"/>
    <protectedRange algorithmName="SHA-512" hashValue="ON39YdpmFHfN9f47KpiRvqrKx0V9+erV1CNkpWzYhW/Qyc6aT8rEyCrvauWSYGZK2ia3o7vd3akF07acHAFpOA==" saltValue="yVW9XmDwTqEnmpSGai0KYg==" spinCount="100000" sqref="D5" name="Range1_1_12"/>
  </protectedRanges>
  <hyperlinks>
    <hyperlink ref="Q1" location="'Texas 2024'!A1" display="Back to Ranking" xr:uid="{80B19D28-7E44-45F5-B183-94625D4FC5F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CC7BD8-037F-459E-959C-CF382F3BFBA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EA3D7-6316-4F72-85E1-E0CE0F37E9B9}">
  <dimension ref="A1:Q7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37</v>
      </c>
      <c r="B2" s="11" t="s">
        <v>53</v>
      </c>
      <c r="C2" s="12">
        <v>45346</v>
      </c>
      <c r="D2" s="13" t="s">
        <v>29</v>
      </c>
      <c r="E2" s="14">
        <v>189</v>
      </c>
      <c r="F2" s="14">
        <v>169</v>
      </c>
      <c r="G2" s="14">
        <v>168</v>
      </c>
      <c r="H2" s="14">
        <v>171</v>
      </c>
      <c r="I2" s="14"/>
      <c r="J2" s="14"/>
      <c r="K2" s="15">
        <v>4</v>
      </c>
      <c r="L2" s="15">
        <v>697</v>
      </c>
      <c r="M2" s="16">
        <v>174.25</v>
      </c>
      <c r="N2" s="17">
        <v>4</v>
      </c>
      <c r="O2" s="18">
        <v>178.25</v>
      </c>
    </row>
    <row r="3" spans="1:17" x14ac:dyDescent="0.25">
      <c r="A3" s="10" t="s">
        <v>41</v>
      </c>
      <c r="B3" s="11" t="s">
        <v>53</v>
      </c>
      <c r="C3" s="12">
        <v>45438</v>
      </c>
      <c r="D3" s="13" t="s">
        <v>72</v>
      </c>
      <c r="E3" s="14">
        <v>182</v>
      </c>
      <c r="F3" s="14">
        <v>181</v>
      </c>
      <c r="G3" s="14">
        <v>176</v>
      </c>
      <c r="H3" s="14">
        <v>177</v>
      </c>
      <c r="I3" s="14"/>
      <c r="J3" s="14"/>
      <c r="K3" s="15">
        <v>4</v>
      </c>
      <c r="L3" s="15">
        <v>716</v>
      </c>
      <c r="M3" s="16">
        <v>179</v>
      </c>
      <c r="N3" s="17">
        <v>3</v>
      </c>
      <c r="O3" s="18">
        <v>182</v>
      </c>
    </row>
    <row r="4" spans="1:17" x14ac:dyDescent="0.25">
      <c r="A4" s="10" t="s">
        <v>41</v>
      </c>
      <c r="B4" s="11" t="s">
        <v>53</v>
      </c>
      <c r="C4" s="12">
        <v>45451</v>
      </c>
      <c r="D4" s="13" t="s">
        <v>29</v>
      </c>
      <c r="E4" s="14">
        <v>167</v>
      </c>
      <c r="F4" s="14">
        <v>179</v>
      </c>
      <c r="G4" s="14">
        <v>171</v>
      </c>
      <c r="H4" s="14">
        <v>180</v>
      </c>
      <c r="I4" s="14"/>
      <c r="J4" s="14"/>
      <c r="K4" s="15">
        <v>4</v>
      </c>
      <c r="L4" s="15">
        <v>697</v>
      </c>
      <c r="M4" s="16">
        <v>174.25</v>
      </c>
      <c r="N4" s="17">
        <v>7</v>
      </c>
      <c r="O4" s="18">
        <v>181.25</v>
      </c>
    </row>
    <row r="5" spans="1:17" x14ac:dyDescent="0.25">
      <c r="A5" s="10" t="s">
        <v>41</v>
      </c>
      <c r="B5" s="11" t="s">
        <v>53</v>
      </c>
      <c r="C5" s="12">
        <v>45452</v>
      </c>
      <c r="D5" s="13" t="s">
        <v>72</v>
      </c>
      <c r="E5" s="14">
        <v>175</v>
      </c>
      <c r="F5" s="14">
        <v>173</v>
      </c>
      <c r="G5" s="14">
        <v>174</v>
      </c>
      <c r="H5" s="14">
        <v>176</v>
      </c>
      <c r="I5" s="14"/>
      <c r="J5" s="14"/>
      <c r="K5" s="15">
        <v>4</v>
      </c>
      <c r="L5" s="15">
        <v>698</v>
      </c>
      <c r="M5" s="16">
        <v>174.5</v>
      </c>
      <c r="N5" s="17">
        <v>4</v>
      </c>
      <c r="O5" s="18">
        <v>178.5</v>
      </c>
    </row>
    <row r="7" spans="1:17" x14ac:dyDescent="0.25">
      <c r="K7" s="8">
        <f>SUM(K2:K6)</f>
        <v>16</v>
      </c>
      <c r="L7" s="8">
        <f>SUM(L2:L6)</f>
        <v>2808</v>
      </c>
      <c r="M7" s="7">
        <f>SUM(L7/K7)</f>
        <v>175.5</v>
      </c>
      <c r="N7" s="8">
        <f>SUM(N2:N6)</f>
        <v>18</v>
      </c>
      <c r="O7" s="9">
        <f>SUM(M7+N7)</f>
        <v>193.5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5_1"/>
    <protectedRange algorithmName="SHA-512" hashValue="ON39YdpmFHfN9f47KpiRvqrKx0V9+erV1CNkpWzYhW/Qyc6aT8rEyCrvauWSYGZK2ia3o7vd3akF07acHAFpOA==" saltValue="yVW9XmDwTqEnmpSGai0KYg==" spinCount="100000" sqref="D2" name="Range1_1_3_2"/>
  </protectedRanges>
  <hyperlinks>
    <hyperlink ref="Q1" location="'Texas 2024'!A1" display="Back to Ranking" xr:uid="{25EC7E43-1B04-4F32-A326-AB3262427B1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FED4FD4-DA8B-47B6-B051-E1E7A0FF6F1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38A13-4D1A-4BA1-A90D-941A253F8482}">
  <dimension ref="A1:Q17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37</v>
      </c>
      <c r="B2" s="11" t="s">
        <v>79</v>
      </c>
      <c r="C2" s="12">
        <v>45361</v>
      </c>
      <c r="D2" s="13" t="s">
        <v>72</v>
      </c>
      <c r="E2" s="14">
        <v>167</v>
      </c>
      <c r="F2" s="14">
        <v>169</v>
      </c>
      <c r="G2" s="14">
        <v>170</v>
      </c>
      <c r="H2" s="14">
        <v>166</v>
      </c>
      <c r="I2" s="14"/>
      <c r="J2" s="14"/>
      <c r="K2" s="15">
        <v>4</v>
      </c>
      <c r="L2" s="15">
        <v>672</v>
      </c>
      <c r="M2" s="16">
        <v>168</v>
      </c>
      <c r="N2" s="17">
        <v>4</v>
      </c>
      <c r="O2" s="18">
        <v>172</v>
      </c>
    </row>
    <row r="3" spans="1:17" x14ac:dyDescent="0.25">
      <c r="A3" s="10" t="s">
        <v>41</v>
      </c>
      <c r="B3" s="11" t="s">
        <v>79</v>
      </c>
      <c r="C3" s="12">
        <v>45375</v>
      </c>
      <c r="D3" s="13" t="s">
        <v>72</v>
      </c>
      <c r="E3" s="14">
        <v>182</v>
      </c>
      <c r="F3" s="14">
        <v>185</v>
      </c>
      <c r="G3" s="14">
        <v>178</v>
      </c>
      <c r="H3" s="14">
        <v>179</v>
      </c>
      <c r="I3" s="14"/>
      <c r="J3" s="14"/>
      <c r="K3" s="15">
        <v>4</v>
      </c>
      <c r="L3" s="15">
        <v>724</v>
      </c>
      <c r="M3" s="16">
        <v>181</v>
      </c>
      <c r="N3" s="17">
        <v>6</v>
      </c>
      <c r="O3" s="18">
        <v>187</v>
      </c>
    </row>
    <row r="4" spans="1:17" x14ac:dyDescent="0.25">
      <c r="A4" s="10" t="s">
        <v>41</v>
      </c>
      <c r="B4" s="11" t="s">
        <v>79</v>
      </c>
      <c r="C4" s="12">
        <v>45487</v>
      </c>
      <c r="D4" s="13" t="s">
        <v>72</v>
      </c>
      <c r="E4" s="14">
        <v>181</v>
      </c>
      <c r="F4" s="14">
        <v>179</v>
      </c>
      <c r="G4" s="14">
        <v>176</v>
      </c>
      <c r="H4" s="14">
        <v>188</v>
      </c>
      <c r="I4" s="14"/>
      <c r="J4" s="14"/>
      <c r="K4" s="15">
        <v>4</v>
      </c>
      <c r="L4" s="15">
        <v>724</v>
      </c>
      <c r="M4" s="16">
        <v>181</v>
      </c>
      <c r="N4" s="17">
        <v>7</v>
      </c>
      <c r="O4" s="18">
        <v>188</v>
      </c>
    </row>
    <row r="5" spans="1:17" x14ac:dyDescent="0.25">
      <c r="A5" s="10" t="s">
        <v>41</v>
      </c>
      <c r="B5" s="11" t="s">
        <v>79</v>
      </c>
      <c r="C5" s="12">
        <v>45501</v>
      </c>
      <c r="D5" s="13" t="s">
        <v>72</v>
      </c>
      <c r="E5" s="14">
        <v>178</v>
      </c>
      <c r="F5" s="14">
        <v>178</v>
      </c>
      <c r="G5" s="14">
        <v>172</v>
      </c>
      <c r="H5" s="14">
        <v>176</v>
      </c>
      <c r="I5" s="14"/>
      <c r="J5" s="14"/>
      <c r="K5" s="15">
        <v>4</v>
      </c>
      <c r="L5" s="15">
        <v>704</v>
      </c>
      <c r="M5" s="16">
        <v>176</v>
      </c>
      <c r="N5" s="17">
        <v>5</v>
      </c>
      <c r="O5" s="18">
        <v>181</v>
      </c>
    </row>
    <row r="6" spans="1:17" x14ac:dyDescent="0.25">
      <c r="A6" s="10" t="s">
        <v>41</v>
      </c>
      <c r="B6" s="11" t="s">
        <v>79</v>
      </c>
      <c r="C6" s="12">
        <v>45529</v>
      </c>
      <c r="D6" s="13" t="s">
        <v>72</v>
      </c>
      <c r="E6" s="14">
        <v>179</v>
      </c>
      <c r="F6" s="14">
        <v>177</v>
      </c>
      <c r="G6" s="14">
        <v>181</v>
      </c>
      <c r="H6" s="14">
        <v>186</v>
      </c>
      <c r="I6" s="14"/>
      <c r="J6" s="14"/>
      <c r="K6" s="15">
        <v>4</v>
      </c>
      <c r="L6" s="15">
        <v>723</v>
      </c>
      <c r="M6" s="16">
        <v>180.75</v>
      </c>
      <c r="N6" s="17">
        <v>4</v>
      </c>
      <c r="O6" s="18">
        <v>184.75</v>
      </c>
    </row>
    <row r="7" spans="1:17" x14ac:dyDescent="0.25">
      <c r="A7" s="10" t="s">
        <v>41</v>
      </c>
      <c r="B7" s="11" t="s">
        <v>79</v>
      </c>
      <c r="C7" s="12">
        <v>45550</v>
      </c>
      <c r="D7" s="13" t="s">
        <v>72</v>
      </c>
      <c r="E7" s="14">
        <v>179</v>
      </c>
      <c r="F7" s="14">
        <v>183</v>
      </c>
      <c r="G7" s="14">
        <v>178</v>
      </c>
      <c r="H7" s="14">
        <v>177</v>
      </c>
      <c r="I7" s="14"/>
      <c r="J7" s="14"/>
      <c r="K7" s="15">
        <v>4</v>
      </c>
      <c r="L7" s="15">
        <v>717</v>
      </c>
      <c r="M7" s="16">
        <v>179.25</v>
      </c>
      <c r="N7" s="17">
        <v>4</v>
      </c>
      <c r="O7" s="18">
        <v>183.25</v>
      </c>
    </row>
    <row r="8" spans="1:17" x14ac:dyDescent="0.25">
      <c r="A8" s="10" t="s">
        <v>41</v>
      </c>
      <c r="B8" s="11" t="s">
        <v>79</v>
      </c>
      <c r="C8" s="12">
        <v>45578</v>
      </c>
      <c r="D8" s="13" t="s">
        <v>72</v>
      </c>
      <c r="E8" s="14">
        <v>185</v>
      </c>
      <c r="F8" s="14">
        <v>178</v>
      </c>
      <c r="G8" s="14">
        <v>175</v>
      </c>
      <c r="H8" s="14">
        <v>183</v>
      </c>
      <c r="I8" s="14">
        <v>189</v>
      </c>
      <c r="J8" s="14">
        <v>181</v>
      </c>
      <c r="K8" s="15">
        <v>6</v>
      </c>
      <c r="L8" s="15">
        <v>1091</v>
      </c>
      <c r="M8" s="16">
        <v>181.83333333333334</v>
      </c>
      <c r="N8" s="17">
        <v>12</v>
      </c>
      <c r="O8" s="18">
        <v>193.83333333333334</v>
      </c>
    </row>
    <row r="9" spans="1:17" x14ac:dyDescent="0.25">
      <c r="A9" s="10" t="s">
        <v>41</v>
      </c>
      <c r="B9" s="11" t="s">
        <v>79</v>
      </c>
      <c r="C9" s="12">
        <v>45592</v>
      </c>
      <c r="D9" s="13" t="s">
        <v>72</v>
      </c>
      <c r="E9" s="14">
        <v>185</v>
      </c>
      <c r="F9" s="14">
        <v>191</v>
      </c>
      <c r="G9" s="14">
        <v>187</v>
      </c>
      <c r="H9" s="14">
        <v>182</v>
      </c>
      <c r="I9" s="14"/>
      <c r="J9" s="14"/>
      <c r="K9" s="15">
        <v>4</v>
      </c>
      <c r="L9" s="15">
        <v>745</v>
      </c>
      <c r="M9" s="16">
        <v>186.25</v>
      </c>
      <c r="N9" s="17">
        <v>6</v>
      </c>
      <c r="O9" s="18">
        <v>192.25</v>
      </c>
    </row>
    <row r="11" spans="1:17" x14ac:dyDescent="0.25">
      <c r="K11" s="8">
        <f>SUM(K2:K10)</f>
        <v>34</v>
      </c>
      <c r="L11" s="8">
        <f>SUM(L2:L10)</f>
        <v>6100</v>
      </c>
      <c r="M11" s="7">
        <f>SUM(L11/K11)</f>
        <v>179.41176470588235</v>
      </c>
      <c r="N11" s="8">
        <f>SUM(N2:N10)</f>
        <v>48</v>
      </c>
      <c r="O11" s="9">
        <f>SUM(M11+N11)</f>
        <v>227.41176470588235</v>
      </c>
    </row>
    <row r="14" spans="1:17" ht="30" x14ac:dyDescent="0.25">
      <c r="A14" s="1" t="s">
        <v>1</v>
      </c>
      <c r="B14" s="2" t="s">
        <v>2</v>
      </c>
      <c r="C14" s="2" t="s">
        <v>3</v>
      </c>
      <c r="D14" s="3" t="s">
        <v>4</v>
      </c>
      <c r="E14" s="4" t="s">
        <v>5</v>
      </c>
      <c r="F14" s="4" t="s">
        <v>6</v>
      </c>
      <c r="G14" s="4" t="s">
        <v>7</v>
      </c>
      <c r="H14" s="4" t="s">
        <v>8</v>
      </c>
      <c r="I14" s="4" t="s">
        <v>9</v>
      </c>
      <c r="J14" s="4" t="s">
        <v>10</v>
      </c>
      <c r="K14" s="4" t="s">
        <v>11</v>
      </c>
      <c r="L14" s="3" t="s">
        <v>12</v>
      </c>
      <c r="M14" s="5" t="s">
        <v>13</v>
      </c>
      <c r="N14" s="2" t="s">
        <v>14</v>
      </c>
      <c r="O14" s="6" t="s">
        <v>15</v>
      </c>
    </row>
    <row r="15" spans="1:17" x14ac:dyDescent="0.25">
      <c r="A15" s="10" t="s">
        <v>22</v>
      </c>
      <c r="B15" s="11" t="s">
        <v>79</v>
      </c>
      <c r="C15" s="12">
        <v>45452</v>
      </c>
      <c r="D15" s="13" t="s">
        <v>72</v>
      </c>
      <c r="E15" s="14">
        <v>171</v>
      </c>
      <c r="F15" s="14">
        <v>177</v>
      </c>
      <c r="G15" s="14">
        <v>170</v>
      </c>
      <c r="H15" s="14">
        <v>157</v>
      </c>
      <c r="I15" s="14"/>
      <c r="J15" s="14"/>
      <c r="K15" s="15">
        <v>4</v>
      </c>
      <c r="L15" s="15">
        <v>675</v>
      </c>
      <c r="M15" s="16">
        <v>168.75</v>
      </c>
      <c r="N15" s="17">
        <v>2</v>
      </c>
      <c r="O15" s="18">
        <v>170.75</v>
      </c>
    </row>
    <row r="17" spans="11:15" x14ac:dyDescent="0.25">
      <c r="K17" s="8">
        <f>SUM(K15:K16)</f>
        <v>4</v>
      </c>
      <c r="L17" s="8">
        <f>SUM(L15:L16)</f>
        <v>675</v>
      </c>
      <c r="M17" s="7">
        <f>SUM(L17/K17)</f>
        <v>168.75</v>
      </c>
      <c r="N17" s="8">
        <f>SUM(N15:N16)</f>
        <v>2</v>
      </c>
      <c r="O17" s="9">
        <f>SUM(M17+N17)</f>
        <v>170.75</v>
      </c>
    </row>
  </sheetData>
  <protectedRanges>
    <protectedRange algorithmName="SHA-512" hashValue="ON39YdpmFHfN9f47KpiRvqrKx0V9+erV1CNkpWzYhW/Qyc6aT8rEyCrvauWSYGZK2ia3o7vd3akF07acHAFpOA==" saltValue="yVW9XmDwTqEnmpSGai0KYg==" spinCount="100000" sqref="B1 B14" name="Range1_2"/>
    <protectedRange algorithmName="SHA-512" hashValue="ON39YdpmFHfN9f47KpiRvqrKx0V9+erV1CNkpWzYhW/Qyc6aT8rEyCrvauWSYGZK2ia3o7vd3akF07acHAFpOA==" saltValue="yVW9XmDwTqEnmpSGai0KYg==" spinCount="100000" sqref="B3:C3 E3:J3" name="Range1_9"/>
    <protectedRange algorithmName="SHA-512" hashValue="ON39YdpmFHfN9f47KpiRvqrKx0V9+erV1CNkpWzYhW/Qyc6aT8rEyCrvauWSYGZK2ia3o7vd3akF07acHAFpOA==" saltValue="yVW9XmDwTqEnmpSGai0KYg==" spinCount="100000" sqref="D3" name="Range1_1_7"/>
  </protectedRanges>
  <hyperlinks>
    <hyperlink ref="Q1" location="'Texas 2024'!A1" display="Back to Ranking" xr:uid="{52FA694E-DDB2-473E-9D7C-5004FED5E3C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07E697-9793-4273-996C-55071FDFFF86}">
          <x14:formula1>
            <xm:f>'C:\Users\abra2\Desktop\ABRA Files and More\AUTO BENCH REST ASSOCIATION FILE\ABRA 2019\Georgia\[Georgia Results 01 19 20.xlsm]DATA SHEET'!#REF!</xm:f>
          </x14:formula1>
          <xm:sqref>B1 B14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593FE-127A-4E16-AB82-3AC4BE9CBF0D}">
  <dimension ref="A1:Q1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48</v>
      </c>
      <c r="B2" s="11" t="s">
        <v>103</v>
      </c>
      <c r="C2" s="12">
        <v>45452</v>
      </c>
      <c r="D2" s="31" t="s">
        <v>72</v>
      </c>
      <c r="E2" s="14">
        <v>177</v>
      </c>
      <c r="F2" s="14">
        <v>178</v>
      </c>
      <c r="G2" s="14">
        <v>189</v>
      </c>
      <c r="H2" s="14">
        <v>189</v>
      </c>
      <c r="I2" s="14"/>
      <c r="J2" s="14"/>
      <c r="K2" s="15">
        <v>4</v>
      </c>
      <c r="L2" s="15">
        <v>733</v>
      </c>
      <c r="M2" s="16">
        <v>183.25</v>
      </c>
      <c r="N2" s="17">
        <v>4</v>
      </c>
      <c r="O2" s="18">
        <v>187.25</v>
      </c>
    </row>
    <row r="4" spans="1:17" x14ac:dyDescent="0.25">
      <c r="K4" s="8">
        <f>SUM(K2:K3)</f>
        <v>4</v>
      </c>
      <c r="L4" s="8">
        <f>SUM(L2:L3)</f>
        <v>733</v>
      </c>
      <c r="M4" s="7">
        <f>SUM(L4/K4)</f>
        <v>183.25</v>
      </c>
      <c r="N4" s="8">
        <f>SUM(N2:N3)</f>
        <v>4</v>
      </c>
      <c r="O4" s="9">
        <f>SUM(M4+N4)</f>
        <v>187.25</v>
      </c>
    </row>
    <row r="7" spans="1:17" ht="30" x14ac:dyDescent="0.25">
      <c r="A7" s="1" t="s">
        <v>1</v>
      </c>
      <c r="B7" s="2" t="s">
        <v>2</v>
      </c>
      <c r="C7" s="2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3" t="s">
        <v>12</v>
      </c>
      <c r="M7" s="5" t="s">
        <v>13</v>
      </c>
      <c r="N7" s="2" t="s">
        <v>14</v>
      </c>
      <c r="O7" s="6" t="s">
        <v>15</v>
      </c>
    </row>
    <row r="8" spans="1:17" x14ac:dyDescent="0.25">
      <c r="A8" s="10" t="s">
        <v>22</v>
      </c>
      <c r="B8" s="11" t="s">
        <v>103</v>
      </c>
      <c r="C8" s="12">
        <v>45515</v>
      </c>
      <c r="D8" s="13" t="s">
        <v>72</v>
      </c>
      <c r="E8" s="14">
        <v>192</v>
      </c>
      <c r="F8" s="14">
        <v>191</v>
      </c>
      <c r="G8" s="14">
        <v>189</v>
      </c>
      <c r="H8" s="14">
        <v>192</v>
      </c>
      <c r="I8" s="14"/>
      <c r="J8" s="14"/>
      <c r="K8" s="15">
        <v>4</v>
      </c>
      <c r="L8" s="15">
        <v>764</v>
      </c>
      <c r="M8" s="16">
        <v>191</v>
      </c>
      <c r="N8" s="17">
        <v>8</v>
      </c>
      <c r="O8" s="18">
        <v>199</v>
      </c>
    </row>
    <row r="10" spans="1:17" x14ac:dyDescent="0.25">
      <c r="K10" s="8">
        <f>SUM(K8:K9)</f>
        <v>4</v>
      </c>
      <c r="L10" s="8">
        <f>SUM(L8:L9)</f>
        <v>764</v>
      </c>
      <c r="M10" s="7">
        <f>SUM(L10/K10)</f>
        <v>191</v>
      </c>
      <c r="N10" s="8">
        <f>SUM(N8:N9)</f>
        <v>8</v>
      </c>
      <c r="O10" s="9">
        <f>SUM(M10+N10)</f>
        <v>199</v>
      </c>
    </row>
    <row r="13" spans="1:17" ht="30" x14ac:dyDescent="0.25">
      <c r="A13" s="1" t="s">
        <v>1</v>
      </c>
      <c r="B13" s="2" t="s">
        <v>2</v>
      </c>
      <c r="C13" s="2" t="s">
        <v>3</v>
      </c>
      <c r="D13" s="3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3" t="s">
        <v>12</v>
      </c>
      <c r="M13" s="5" t="s">
        <v>13</v>
      </c>
      <c r="N13" s="2" t="s">
        <v>14</v>
      </c>
      <c r="O13" s="6" t="s">
        <v>15</v>
      </c>
    </row>
    <row r="14" spans="1:17" x14ac:dyDescent="0.25">
      <c r="A14" s="10" t="s">
        <v>44</v>
      </c>
      <c r="B14" s="11" t="s">
        <v>103</v>
      </c>
      <c r="C14" s="12">
        <v>45550</v>
      </c>
      <c r="D14" s="13" t="s">
        <v>72</v>
      </c>
      <c r="E14" s="14">
        <v>193</v>
      </c>
      <c r="F14" s="14">
        <v>191</v>
      </c>
      <c r="G14" s="14">
        <v>187</v>
      </c>
      <c r="H14" s="14">
        <v>190</v>
      </c>
      <c r="I14" s="14"/>
      <c r="J14" s="14"/>
      <c r="K14" s="15">
        <v>4</v>
      </c>
      <c r="L14" s="15">
        <v>761</v>
      </c>
      <c r="M14" s="16">
        <v>190.25</v>
      </c>
      <c r="N14" s="17">
        <v>2</v>
      </c>
      <c r="O14" s="18">
        <v>192.25</v>
      </c>
    </row>
    <row r="16" spans="1:17" x14ac:dyDescent="0.25">
      <c r="K16" s="8">
        <f>SUM(K14:K15)</f>
        <v>4</v>
      </c>
      <c r="L16" s="8">
        <f>SUM(L14:L15)</f>
        <v>761</v>
      </c>
      <c r="M16" s="7">
        <f>SUM(L16/K16)</f>
        <v>190.25</v>
      </c>
      <c r="N16" s="8">
        <f>SUM(N14:N15)</f>
        <v>2</v>
      </c>
      <c r="O16" s="9">
        <f>SUM(M16+N16)</f>
        <v>192.25</v>
      </c>
    </row>
  </sheetData>
  <protectedRanges>
    <protectedRange algorithmName="SHA-512" hashValue="ON39YdpmFHfN9f47KpiRvqrKx0V9+erV1CNkpWzYhW/Qyc6aT8rEyCrvauWSYGZK2ia3o7vd3akF07acHAFpOA==" saltValue="yVW9XmDwTqEnmpSGai0KYg==" spinCount="100000" sqref="B1 B7 B13" name="Range1_2"/>
    <protectedRange algorithmName="SHA-512" hashValue="ON39YdpmFHfN9f47KpiRvqrKx0V9+erV1CNkpWzYhW/Qyc6aT8rEyCrvauWSYGZK2ia3o7vd3akF07acHAFpOA==" saltValue="yVW9XmDwTqEnmpSGai0KYg==" spinCount="100000" sqref="A2" name="Range1_4_1"/>
  </protectedRanges>
  <hyperlinks>
    <hyperlink ref="Q1" location="'Texas 2024'!A1" display="Back to Ranking" xr:uid="{49E38B8E-7F7A-4789-833F-C3881E80CF8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783988-0556-4CE3-B103-34BA5044C3B4}">
          <x14:formula1>
            <xm:f>'C:\Users\abra2\Desktop\ABRA Files and More\AUTO BENCH REST ASSOCIATION FILE\ABRA 2019\Georgia\[Georgia Results 01 19 20.xlsm]DATA SHEET'!#REF!</xm:f>
          </x14:formula1>
          <xm:sqref>B1 B7 B13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C8F8B-0D8F-4C5C-A089-AC1AD6E2F2A8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25</v>
      </c>
      <c r="B2" s="11" t="s">
        <v>63</v>
      </c>
      <c r="C2" s="12">
        <v>45360</v>
      </c>
      <c r="D2" s="13" t="s">
        <v>29</v>
      </c>
      <c r="E2" s="14">
        <v>186</v>
      </c>
      <c r="F2" s="14">
        <v>190</v>
      </c>
      <c r="G2" s="14">
        <v>173</v>
      </c>
      <c r="H2" s="14">
        <v>187</v>
      </c>
      <c r="I2" s="14"/>
      <c r="J2" s="14"/>
      <c r="K2" s="15">
        <v>4</v>
      </c>
      <c r="L2" s="15">
        <v>736</v>
      </c>
      <c r="M2" s="16">
        <v>184</v>
      </c>
      <c r="N2" s="17">
        <v>9</v>
      </c>
      <c r="O2" s="18">
        <v>193</v>
      </c>
    </row>
    <row r="4" spans="1:17" x14ac:dyDescent="0.25">
      <c r="K4" s="8">
        <f>SUM(K2:K3)</f>
        <v>4</v>
      </c>
      <c r="L4" s="8">
        <f>SUM(L2:L3)</f>
        <v>736</v>
      </c>
      <c r="M4" s="7">
        <f>SUM(L4/K4)</f>
        <v>184</v>
      </c>
      <c r="N4" s="8">
        <f>SUM(N2:N3)</f>
        <v>9</v>
      </c>
      <c r="O4" s="9">
        <f>SUM(M4+N4)</f>
        <v>193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4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J2" name="Range1_3"/>
  </protectedRanges>
  <hyperlinks>
    <hyperlink ref="Q1" location="'Texas 2024'!A1" display="Back to Ranking" xr:uid="{0FBFC0CE-56BE-4D6E-8727-56938A175E4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E98CC59-52C2-4715-BAE5-848628BA85A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8E7C4-2D30-40C4-802C-EB4AB56C9BAD}">
  <dimension ref="A1:Q7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94</v>
      </c>
      <c r="C2" s="12">
        <v>45402</v>
      </c>
      <c r="D2" s="13" t="s">
        <v>61</v>
      </c>
      <c r="E2" s="14">
        <v>179</v>
      </c>
      <c r="F2" s="14">
        <v>161</v>
      </c>
      <c r="G2" s="14">
        <v>165</v>
      </c>
      <c r="H2" s="14">
        <v>147</v>
      </c>
      <c r="I2" s="14"/>
      <c r="J2" s="14"/>
      <c r="K2" s="15">
        <v>4</v>
      </c>
      <c r="L2" s="15">
        <v>652</v>
      </c>
      <c r="M2" s="16">
        <v>163</v>
      </c>
      <c r="N2" s="17">
        <v>5</v>
      </c>
      <c r="O2" s="18">
        <v>168</v>
      </c>
    </row>
    <row r="3" spans="1:17" x14ac:dyDescent="0.25">
      <c r="A3" s="10" t="s">
        <v>22</v>
      </c>
      <c r="B3" s="11" t="s">
        <v>94</v>
      </c>
      <c r="C3" s="12">
        <v>45406</v>
      </c>
      <c r="D3" s="13" t="s">
        <v>61</v>
      </c>
      <c r="E3" s="14">
        <v>167</v>
      </c>
      <c r="F3" s="14">
        <v>165</v>
      </c>
      <c r="G3" s="14">
        <v>170</v>
      </c>
      <c r="H3" s="14">
        <v>175</v>
      </c>
      <c r="I3" s="14"/>
      <c r="J3" s="14"/>
      <c r="K3" s="15">
        <v>4</v>
      </c>
      <c r="L3" s="15">
        <v>677</v>
      </c>
      <c r="M3" s="16">
        <v>169.25</v>
      </c>
      <c r="N3" s="17">
        <v>3</v>
      </c>
      <c r="O3" s="18">
        <v>172.25</v>
      </c>
    </row>
    <row r="4" spans="1:17" x14ac:dyDescent="0.25">
      <c r="A4" s="10" t="s">
        <v>22</v>
      </c>
      <c r="B4" s="11" t="s">
        <v>94</v>
      </c>
      <c r="C4" s="12">
        <v>45441</v>
      </c>
      <c r="D4" s="13" t="s">
        <v>61</v>
      </c>
      <c r="E4" s="14">
        <v>150</v>
      </c>
      <c r="F4" s="14">
        <v>173</v>
      </c>
      <c r="G4" s="14">
        <v>165</v>
      </c>
      <c r="H4" s="14">
        <v>164</v>
      </c>
      <c r="I4" s="14"/>
      <c r="J4" s="14"/>
      <c r="K4" s="15">
        <f t="shared" ref="K4" si="0">COUNT(E4:J4)</f>
        <v>4</v>
      </c>
      <c r="L4" s="15">
        <f t="shared" ref="L4" si="1">SUM(E4:J4)</f>
        <v>652</v>
      </c>
      <c r="M4" s="16">
        <f t="shared" ref="M4" si="2">IFERROR(L4/K4,0)</f>
        <v>163</v>
      </c>
      <c r="N4" s="17">
        <v>2</v>
      </c>
      <c r="O4" s="18">
        <v>165</v>
      </c>
    </row>
    <row r="5" spans="1:17" x14ac:dyDescent="0.25">
      <c r="A5" s="10" t="s">
        <v>22</v>
      </c>
      <c r="B5" s="11" t="s">
        <v>94</v>
      </c>
      <c r="C5" s="12">
        <v>45504</v>
      </c>
      <c r="D5" s="13" t="s">
        <v>61</v>
      </c>
      <c r="E5" s="14">
        <v>166</v>
      </c>
      <c r="F5" s="14">
        <v>173</v>
      </c>
      <c r="G5" s="14">
        <v>167</v>
      </c>
      <c r="H5" s="14">
        <v>176</v>
      </c>
      <c r="I5" s="14"/>
      <c r="J5" s="14"/>
      <c r="K5" s="15">
        <v>4</v>
      </c>
      <c r="L5" s="15">
        <v>682</v>
      </c>
      <c r="M5" s="16">
        <v>170.5</v>
      </c>
      <c r="N5" s="17">
        <v>2</v>
      </c>
      <c r="O5" s="18">
        <v>172.5</v>
      </c>
    </row>
    <row r="7" spans="1:17" x14ac:dyDescent="0.25">
      <c r="K7" s="8">
        <f>SUM(K2:K6)</f>
        <v>16</v>
      </c>
      <c r="L7" s="8">
        <f>SUM(L2:L6)</f>
        <v>2663</v>
      </c>
      <c r="M7" s="7">
        <f>SUM(L7/K7)</f>
        <v>166.4375</v>
      </c>
      <c r="N7" s="8">
        <f>SUM(N2:N6)</f>
        <v>12</v>
      </c>
      <c r="O7" s="9">
        <f>SUM(M7+N7)</f>
        <v>178.4375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4" name="Range1_1_11"/>
    <protectedRange algorithmName="SHA-512" hashValue="ON39YdpmFHfN9f47KpiRvqrKx0V9+erV1CNkpWzYhW/Qyc6aT8rEyCrvauWSYGZK2ia3o7vd3akF07acHAFpOA==" saltValue="yVW9XmDwTqEnmpSGai0KYg==" spinCount="100000" sqref="E4:J4 B4" name="Range1_15"/>
  </protectedRanges>
  <hyperlinks>
    <hyperlink ref="Q1" location="'Texas 2024'!A1" display="Back to Ranking" xr:uid="{6D631CB3-DF60-49E4-88B8-33BFC23CFB1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E12BDB-F567-448F-BEA4-53730470755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DCCF-B228-4CF9-8EFD-C2A5571F421C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25</v>
      </c>
      <c r="B2" s="11" t="s">
        <v>108</v>
      </c>
      <c r="C2" s="12">
        <v>45501</v>
      </c>
      <c r="D2" s="13" t="s">
        <v>72</v>
      </c>
      <c r="E2" s="14">
        <v>178</v>
      </c>
      <c r="F2" s="14">
        <v>182</v>
      </c>
      <c r="G2" s="14">
        <v>184</v>
      </c>
      <c r="H2" s="14">
        <v>184</v>
      </c>
      <c r="I2" s="14"/>
      <c r="J2" s="14"/>
      <c r="K2" s="15">
        <v>4</v>
      </c>
      <c r="L2" s="15">
        <v>728</v>
      </c>
      <c r="M2" s="16">
        <v>182</v>
      </c>
      <c r="N2" s="17">
        <v>2</v>
      </c>
      <c r="O2" s="18">
        <v>184</v>
      </c>
    </row>
    <row r="4" spans="1:17" x14ac:dyDescent="0.25">
      <c r="K4" s="8">
        <f>SUM(K2:K3)</f>
        <v>4</v>
      </c>
      <c r="L4" s="8">
        <f>SUM(L2:L3)</f>
        <v>728</v>
      </c>
      <c r="M4" s="7">
        <f>SUM(L4/K4)</f>
        <v>182</v>
      </c>
      <c r="N4" s="8">
        <f>SUM(N2:N3)</f>
        <v>2</v>
      </c>
      <c r="O4" s="9">
        <f>SUM(M4+N4)</f>
        <v>184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4"/>
  </protectedRanges>
  <hyperlinks>
    <hyperlink ref="Q1" location="'Texas 2024'!A1" display="Back to Ranking" xr:uid="{2D5D0323-FA8F-4458-84BC-C7995D254FA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16FBD69-73F9-4B25-B302-157F10D3BED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0D6F1-1277-4D24-830F-2FB25D974529}">
  <dimension ref="A1:Q13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87</v>
      </c>
      <c r="C2" s="12">
        <v>45375</v>
      </c>
      <c r="D2" s="13" t="s">
        <v>72</v>
      </c>
      <c r="E2" s="14">
        <v>176</v>
      </c>
      <c r="F2" s="14">
        <v>179</v>
      </c>
      <c r="G2" s="14">
        <v>175</v>
      </c>
      <c r="H2" s="14">
        <v>174</v>
      </c>
      <c r="I2" s="14"/>
      <c r="J2" s="14"/>
      <c r="K2" s="15">
        <v>4</v>
      </c>
      <c r="L2" s="15">
        <v>704</v>
      </c>
      <c r="M2" s="16">
        <v>176</v>
      </c>
      <c r="N2" s="17">
        <v>2</v>
      </c>
      <c r="O2" s="18">
        <v>178</v>
      </c>
    </row>
    <row r="3" spans="1:17" x14ac:dyDescent="0.25">
      <c r="A3" s="10" t="s">
        <v>22</v>
      </c>
      <c r="B3" s="11" t="s">
        <v>87</v>
      </c>
      <c r="C3" s="12">
        <v>45410</v>
      </c>
      <c r="D3" s="13" t="s">
        <v>72</v>
      </c>
      <c r="E3" s="14">
        <v>179</v>
      </c>
      <c r="F3" s="14">
        <v>181</v>
      </c>
      <c r="G3" s="14">
        <v>186</v>
      </c>
      <c r="H3" s="14">
        <v>180</v>
      </c>
      <c r="I3" s="14">
        <v>181.001</v>
      </c>
      <c r="J3" s="14">
        <v>185</v>
      </c>
      <c r="K3" s="15">
        <v>6</v>
      </c>
      <c r="L3" s="15">
        <v>1092.001</v>
      </c>
      <c r="M3" s="16">
        <v>182.00016666666667</v>
      </c>
      <c r="N3" s="17">
        <v>4</v>
      </c>
      <c r="O3" s="18">
        <v>186.00016666666667</v>
      </c>
    </row>
    <row r="4" spans="1:17" x14ac:dyDescent="0.25">
      <c r="A4" s="10" t="s">
        <v>22</v>
      </c>
      <c r="B4" s="11" t="s">
        <v>87</v>
      </c>
      <c r="C4" s="12">
        <v>45487</v>
      </c>
      <c r="D4" s="13" t="s">
        <v>72</v>
      </c>
      <c r="E4" s="14">
        <v>188</v>
      </c>
      <c r="F4" s="14">
        <v>186</v>
      </c>
      <c r="G4" s="14">
        <v>190</v>
      </c>
      <c r="H4" s="14">
        <v>191</v>
      </c>
      <c r="I4" s="14"/>
      <c r="J4" s="14"/>
      <c r="K4" s="15">
        <v>4</v>
      </c>
      <c r="L4" s="15">
        <v>755</v>
      </c>
      <c r="M4" s="16">
        <v>188.75</v>
      </c>
      <c r="N4" s="17">
        <v>3</v>
      </c>
      <c r="O4" s="18">
        <v>191.75</v>
      </c>
    </row>
    <row r="6" spans="1:17" x14ac:dyDescent="0.25">
      <c r="K6" s="8">
        <f>SUM(K2:K5)</f>
        <v>14</v>
      </c>
      <c r="L6" s="8">
        <f>SUM(L2:L5)</f>
        <v>2551.0010000000002</v>
      </c>
      <c r="M6" s="7">
        <f>SUM(L6/K6)</f>
        <v>182.21435714285715</v>
      </c>
      <c r="N6" s="8">
        <f>SUM(N2:N5)</f>
        <v>9</v>
      </c>
      <c r="O6" s="9">
        <f>SUM(M6+N6)</f>
        <v>191.21435714285715</v>
      </c>
    </row>
    <row r="9" spans="1:17" ht="30" x14ac:dyDescent="0.25">
      <c r="A9" s="1" t="s">
        <v>1</v>
      </c>
      <c r="B9" s="2" t="s">
        <v>2</v>
      </c>
      <c r="C9" s="2" t="s">
        <v>3</v>
      </c>
      <c r="D9" s="3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  <c r="J9" s="4" t="s">
        <v>10</v>
      </c>
      <c r="K9" s="4" t="s">
        <v>11</v>
      </c>
      <c r="L9" s="3" t="s">
        <v>12</v>
      </c>
      <c r="M9" s="5" t="s">
        <v>13</v>
      </c>
      <c r="N9" s="2" t="s">
        <v>14</v>
      </c>
      <c r="O9" s="6" t="s">
        <v>15</v>
      </c>
    </row>
    <row r="10" spans="1:17" x14ac:dyDescent="0.25">
      <c r="A10" s="10" t="s">
        <v>48</v>
      </c>
      <c r="B10" s="11" t="s">
        <v>87</v>
      </c>
      <c r="C10" s="12">
        <v>45501</v>
      </c>
      <c r="D10" s="31" t="s">
        <v>72</v>
      </c>
      <c r="E10" s="14">
        <v>185</v>
      </c>
      <c r="F10" s="14">
        <v>188</v>
      </c>
      <c r="G10" s="14">
        <v>179</v>
      </c>
      <c r="H10" s="14">
        <v>187</v>
      </c>
      <c r="I10" s="14"/>
      <c r="J10" s="14"/>
      <c r="K10" s="15">
        <v>4</v>
      </c>
      <c r="L10" s="15">
        <v>739</v>
      </c>
      <c r="M10" s="16">
        <v>184.75</v>
      </c>
      <c r="N10" s="17">
        <v>8</v>
      </c>
      <c r="O10" s="18">
        <v>192.75</v>
      </c>
    </row>
    <row r="11" spans="1:17" x14ac:dyDescent="0.25">
      <c r="A11" s="10" t="s">
        <v>48</v>
      </c>
      <c r="B11" s="11" t="s">
        <v>87</v>
      </c>
      <c r="C11" s="12">
        <v>45515</v>
      </c>
      <c r="D11" s="31" t="s">
        <v>72</v>
      </c>
      <c r="E11" s="14">
        <v>176</v>
      </c>
      <c r="F11" s="14">
        <v>175</v>
      </c>
      <c r="G11" s="14">
        <v>179</v>
      </c>
      <c r="H11" s="14">
        <v>178</v>
      </c>
      <c r="I11" s="14"/>
      <c r="J11" s="14"/>
      <c r="K11" s="15">
        <v>4</v>
      </c>
      <c r="L11" s="15">
        <v>708</v>
      </c>
      <c r="M11" s="16">
        <v>177</v>
      </c>
      <c r="N11" s="17">
        <v>5</v>
      </c>
      <c r="O11" s="18">
        <v>182</v>
      </c>
    </row>
    <row r="13" spans="1:17" x14ac:dyDescent="0.25">
      <c r="K13" s="8">
        <f>SUM(K10:K12)</f>
        <v>8</v>
      </c>
      <c r="L13" s="8">
        <f>SUM(L10:L12)</f>
        <v>1447</v>
      </c>
      <c r="M13" s="7">
        <f>SUM(L13/K13)</f>
        <v>180.875</v>
      </c>
      <c r="N13" s="8">
        <f>SUM(N10:N12)</f>
        <v>13</v>
      </c>
      <c r="O13" s="9">
        <f>SUM(M13+N13)</f>
        <v>193.875</v>
      </c>
    </row>
  </sheetData>
  <protectedRanges>
    <protectedRange algorithmName="SHA-512" hashValue="ON39YdpmFHfN9f47KpiRvqrKx0V9+erV1CNkpWzYhW/Qyc6aT8rEyCrvauWSYGZK2ia3o7vd3akF07acHAFpOA==" saltValue="yVW9XmDwTqEnmpSGai0KYg==" spinCount="100000" sqref="B1 B9" name="Range1_2"/>
    <protectedRange algorithmName="SHA-512" hashValue="ON39YdpmFHfN9f47KpiRvqrKx0V9+erV1CNkpWzYhW/Qyc6aT8rEyCrvauWSYGZK2ia3o7vd3akF07acHAFpOA==" saltValue="yVW9XmDwTqEnmpSGai0KYg==" spinCount="100000" sqref="A2" name="Range1_2_1_1"/>
    <protectedRange algorithmName="SHA-512" hashValue="ON39YdpmFHfN9f47KpiRvqrKx0V9+erV1CNkpWzYhW/Qyc6aT8rEyCrvauWSYGZK2ia3o7vd3akF07acHAFpOA==" saltValue="yVW9XmDwTqEnmpSGai0KYg==" spinCount="100000" sqref="B2:C2 E2:J2" name="Range1_7"/>
    <protectedRange algorithmName="SHA-512" hashValue="ON39YdpmFHfN9f47KpiRvqrKx0V9+erV1CNkpWzYhW/Qyc6aT8rEyCrvauWSYGZK2ia3o7vd3akF07acHAFpOA==" saltValue="yVW9XmDwTqEnmpSGai0KYg==" spinCount="100000" sqref="D2" name="Range1_1_5"/>
  </protectedRanges>
  <hyperlinks>
    <hyperlink ref="Q1" location="'Texas 2024'!A1" display="Back to Ranking" xr:uid="{B6DE0966-2121-4526-94C6-9C4BED2D80D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51D06A-844B-4B8F-BFD9-D90DA8773AF9}">
          <x14:formula1>
            <xm:f>'C:\Users\abra2\Desktop\ABRA Files and More\AUTO BENCH REST ASSOCIATION FILE\ABRA 2019\Georgia\[Georgia Results 01 19 20.xlsm]DATA SHEET'!#REF!</xm:f>
          </x14:formula1>
          <xm:sqref>B1 B9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21BBE-B1A4-4444-950F-998C4C9C45E6}">
  <dimension ref="A1:Q1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75</v>
      </c>
      <c r="C2" s="12">
        <v>45361</v>
      </c>
      <c r="D2" s="13" t="s">
        <v>72</v>
      </c>
      <c r="E2" s="14">
        <v>174</v>
      </c>
      <c r="F2" s="14">
        <v>178</v>
      </c>
      <c r="G2" s="14">
        <v>181</v>
      </c>
      <c r="H2" s="14">
        <v>186</v>
      </c>
      <c r="I2" s="14"/>
      <c r="J2" s="14"/>
      <c r="K2" s="15">
        <v>4</v>
      </c>
      <c r="L2" s="15">
        <v>719</v>
      </c>
      <c r="M2" s="16">
        <v>179.75</v>
      </c>
      <c r="N2" s="17">
        <v>2</v>
      </c>
      <c r="O2" s="18">
        <v>181.75</v>
      </c>
    </row>
    <row r="3" spans="1:17" x14ac:dyDescent="0.25">
      <c r="A3" s="10" t="s">
        <v>22</v>
      </c>
      <c r="B3" s="11" t="s">
        <v>75</v>
      </c>
      <c r="C3" s="12">
        <v>45375</v>
      </c>
      <c r="D3" s="13" t="s">
        <v>72</v>
      </c>
      <c r="E3" s="14">
        <v>183</v>
      </c>
      <c r="F3" s="14">
        <v>184</v>
      </c>
      <c r="G3" s="14">
        <v>178</v>
      </c>
      <c r="H3" s="14">
        <v>176</v>
      </c>
      <c r="I3" s="14"/>
      <c r="J3" s="14"/>
      <c r="K3" s="15">
        <v>4</v>
      </c>
      <c r="L3" s="15">
        <v>721</v>
      </c>
      <c r="M3" s="16">
        <v>180.25</v>
      </c>
      <c r="N3" s="17">
        <v>2</v>
      </c>
      <c r="O3" s="18">
        <v>182.25</v>
      </c>
    </row>
    <row r="4" spans="1:17" x14ac:dyDescent="0.25">
      <c r="A4" s="10" t="s">
        <v>22</v>
      </c>
      <c r="B4" s="11" t="s">
        <v>75</v>
      </c>
      <c r="C4" s="12">
        <v>45438</v>
      </c>
      <c r="D4" s="13" t="s">
        <v>72</v>
      </c>
      <c r="E4" s="14">
        <v>186</v>
      </c>
      <c r="F4" s="14">
        <v>188</v>
      </c>
      <c r="G4" s="14">
        <v>194</v>
      </c>
      <c r="H4" s="14">
        <v>187</v>
      </c>
      <c r="I4" s="14"/>
      <c r="J4" s="14"/>
      <c r="K4" s="15">
        <v>4</v>
      </c>
      <c r="L4" s="15">
        <v>755</v>
      </c>
      <c r="M4" s="16">
        <v>188.75</v>
      </c>
      <c r="N4" s="17">
        <v>4</v>
      </c>
      <c r="O4" s="18">
        <v>192.75</v>
      </c>
    </row>
    <row r="5" spans="1:17" x14ac:dyDescent="0.25">
      <c r="A5" s="10" t="s">
        <v>22</v>
      </c>
      <c r="B5" s="11" t="s">
        <v>75</v>
      </c>
      <c r="C5" s="12">
        <v>45515</v>
      </c>
      <c r="D5" s="13" t="s">
        <v>72</v>
      </c>
      <c r="E5" s="14">
        <v>190</v>
      </c>
      <c r="F5" s="14">
        <v>192</v>
      </c>
      <c r="G5" s="14">
        <v>194</v>
      </c>
      <c r="H5" s="14">
        <v>190</v>
      </c>
      <c r="I5" s="14"/>
      <c r="J5" s="14"/>
      <c r="K5" s="15">
        <v>4</v>
      </c>
      <c r="L5" s="15">
        <v>766</v>
      </c>
      <c r="M5" s="16">
        <v>191.5</v>
      </c>
      <c r="N5" s="17">
        <v>9</v>
      </c>
      <c r="O5" s="18">
        <v>200.5</v>
      </c>
    </row>
    <row r="6" spans="1:17" x14ac:dyDescent="0.25">
      <c r="A6" s="10" t="s">
        <v>22</v>
      </c>
      <c r="B6" s="11" t="s">
        <v>75</v>
      </c>
      <c r="C6" s="12">
        <v>45529</v>
      </c>
      <c r="D6" s="13" t="s">
        <v>72</v>
      </c>
      <c r="E6" s="14">
        <v>178</v>
      </c>
      <c r="F6" s="14">
        <v>178.001</v>
      </c>
      <c r="G6" s="14">
        <v>184</v>
      </c>
      <c r="H6" s="14">
        <v>180</v>
      </c>
      <c r="I6" s="14"/>
      <c r="J6" s="14"/>
      <c r="K6" s="15">
        <v>4</v>
      </c>
      <c r="L6" s="15">
        <v>720.00099999999998</v>
      </c>
      <c r="M6" s="16">
        <v>180.00024999999999</v>
      </c>
      <c r="N6" s="17">
        <v>5</v>
      </c>
      <c r="O6" s="18">
        <v>185.00024999999999</v>
      </c>
    </row>
    <row r="7" spans="1:17" x14ac:dyDescent="0.25">
      <c r="A7" s="10" t="s">
        <v>22</v>
      </c>
      <c r="B7" s="11" t="s">
        <v>75</v>
      </c>
      <c r="C7" s="12">
        <v>45550</v>
      </c>
      <c r="D7" s="13" t="s">
        <v>72</v>
      </c>
      <c r="E7" s="14">
        <v>187</v>
      </c>
      <c r="F7" s="14">
        <v>195</v>
      </c>
      <c r="G7" s="14">
        <v>189</v>
      </c>
      <c r="H7" s="14">
        <v>194</v>
      </c>
      <c r="I7" s="14"/>
      <c r="J7" s="14"/>
      <c r="K7" s="15">
        <v>4</v>
      </c>
      <c r="L7" s="15">
        <v>765</v>
      </c>
      <c r="M7" s="16">
        <v>191.25</v>
      </c>
      <c r="N7" s="17">
        <v>9</v>
      </c>
      <c r="O7" s="18">
        <v>200.25</v>
      </c>
    </row>
    <row r="8" spans="1:17" x14ac:dyDescent="0.25">
      <c r="A8" s="10" t="s">
        <v>22</v>
      </c>
      <c r="B8" s="11" t="s">
        <v>75</v>
      </c>
      <c r="C8" s="12">
        <v>45564</v>
      </c>
      <c r="D8" s="13" t="s">
        <v>72</v>
      </c>
      <c r="E8" s="14">
        <v>183</v>
      </c>
      <c r="F8" s="14">
        <v>190</v>
      </c>
      <c r="G8" s="14">
        <v>190</v>
      </c>
      <c r="H8" s="14">
        <v>184</v>
      </c>
      <c r="I8" s="14"/>
      <c r="J8" s="14"/>
      <c r="K8" s="15">
        <v>4</v>
      </c>
      <c r="L8" s="15">
        <v>747</v>
      </c>
      <c r="M8" s="16">
        <v>186.75</v>
      </c>
      <c r="N8" s="17">
        <v>4</v>
      </c>
      <c r="O8" s="18">
        <v>190.75</v>
      </c>
    </row>
    <row r="9" spans="1:17" x14ac:dyDescent="0.25">
      <c r="A9" s="10" t="s">
        <v>22</v>
      </c>
      <c r="B9" s="11" t="s">
        <v>75</v>
      </c>
      <c r="C9" s="12">
        <v>45592</v>
      </c>
      <c r="D9" s="13" t="s">
        <v>72</v>
      </c>
      <c r="E9" s="14">
        <v>189</v>
      </c>
      <c r="F9" s="14">
        <v>196</v>
      </c>
      <c r="G9" s="14">
        <v>190</v>
      </c>
      <c r="H9" s="14">
        <v>188</v>
      </c>
      <c r="I9" s="14"/>
      <c r="J9" s="14"/>
      <c r="K9" s="15">
        <v>4</v>
      </c>
      <c r="L9" s="15">
        <v>763</v>
      </c>
      <c r="M9" s="16">
        <v>190.75</v>
      </c>
      <c r="N9" s="17">
        <v>7</v>
      </c>
      <c r="O9" s="18">
        <v>197.75</v>
      </c>
    </row>
    <row r="11" spans="1:17" x14ac:dyDescent="0.25">
      <c r="K11" s="8">
        <f>SUM(K2:K10)</f>
        <v>32</v>
      </c>
      <c r="L11" s="8">
        <f>SUM(L2:L10)</f>
        <v>5956.0010000000002</v>
      </c>
      <c r="M11" s="7">
        <f>SUM(L11/K11)</f>
        <v>186.12503125000001</v>
      </c>
      <c r="N11" s="8">
        <f>SUM(N2:N10)</f>
        <v>42</v>
      </c>
      <c r="O11" s="9">
        <f>SUM(M11+N11)</f>
        <v>228.12503125000001</v>
      </c>
    </row>
    <row r="14" spans="1:17" ht="30" x14ac:dyDescent="0.25">
      <c r="A14" s="1" t="s">
        <v>1</v>
      </c>
      <c r="B14" s="2" t="s">
        <v>2</v>
      </c>
      <c r="C14" s="2" t="s">
        <v>3</v>
      </c>
      <c r="D14" s="3" t="s">
        <v>4</v>
      </c>
      <c r="E14" s="4" t="s">
        <v>5</v>
      </c>
      <c r="F14" s="4" t="s">
        <v>6</v>
      </c>
      <c r="G14" s="4" t="s">
        <v>7</v>
      </c>
      <c r="H14" s="4" t="s">
        <v>8</v>
      </c>
      <c r="I14" s="4" t="s">
        <v>9</v>
      </c>
      <c r="J14" s="4" t="s">
        <v>10</v>
      </c>
      <c r="K14" s="4" t="s">
        <v>11</v>
      </c>
      <c r="L14" s="3" t="s">
        <v>12</v>
      </c>
      <c r="M14" s="5" t="s">
        <v>13</v>
      </c>
      <c r="N14" s="2" t="s">
        <v>14</v>
      </c>
      <c r="O14" s="6" t="s">
        <v>15</v>
      </c>
    </row>
    <row r="15" spans="1:17" x14ac:dyDescent="0.25">
      <c r="A15" s="10" t="s">
        <v>41</v>
      </c>
      <c r="B15" s="11" t="s">
        <v>75</v>
      </c>
      <c r="C15" s="12">
        <v>45452</v>
      </c>
      <c r="D15" s="13" t="s">
        <v>72</v>
      </c>
      <c r="E15" s="14">
        <v>138</v>
      </c>
      <c r="F15" s="14">
        <v>170</v>
      </c>
      <c r="G15" s="14">
        <v>160</v>
      </c>
      <c r="H15" s="14">
        <v>178</v>
      </c>
      <c r="I15" s="14"/>
      <c r="J15" s="14"/>
      <c r="K15" s="15">
        <v>4</v>
      </c>
      <c r="L15" s="15">
        <v>646</v>
      </c>
      <c r="M15" s="16">
        <v>161.5</v>
      </c>
      <c r="N15" s="17">
        <v>3</v>
      </c>
      <c r="O15" s="18">
        <v>164.5</v>
      </c>
    </row>
    <row r="16" spans="1:17" x14ac:dyDescent="0.25">
      <c r="A16" s="10" t="s">
        <v>41</v>
      </c>
      <c r="B16" s="11" t="s">
        <v>75</v>
      </c>
      <c r="C16" s="12">
        <v>45466</v>
      </c>
      <c r="D16" s="13" t="s">
        <v>72</v>
      </c>
      <c r="E16" s="14">
        <v>182</v>
      </c>
      <c r="F16" s="14">
        <v>164</v>
      </c>
      <c r="G16" s="14">
        <v>175</v>
      </c>
      <c r="H16" s="14">
        <v>178</v>
      </c>
      <c r="I16" s="14"/>
      <c r="J16" s="14"/>
      <c r="K16" s="15">
        <v>4</v>
      </c>
      <c r="L16" s="15">
        <v>699</v>
      </c>
      <c r="M16" s="16">
        <v>174.75</v>
      </c>
      <c r="N16" s="17">
        <v>4</v>
      </c>
      <c r="O16" s="18">
        <v>178.75</v>
      </c>
    </row>
    <row r="17" spans="1:15" x14ac:dyDescent="0.25">
      <c r="A17" s="10" t="s">
        <v>41</v>
      </c>
      <c r="B17" s="11" t="s">
        <v>75</v>
      </c>
      <c r="C17" s="12">
        <v>45487</v>
      </c>
      <c r="D17" s="13" t="s">
        <v>72</v>
      </c>
      <c r="E17" s="14">
        <v>181.001</v>
      </c>
      <c r="F17" s="14">
        <v>179.001</v>
      </c>
      <c r="G17" s="14">
        <v>171</v>
      </c>
      <c r="H17" s="14">
        <v>171</v>
      </c>
      <c r="I17" s="14"/>
      <c r="J17" s="14"/>
      <c r="K17" s="15">
        <v>4</v>
      </c>
      <c r="L17" s="15">
        <v>702.00199999999995</v>
      </c>
      <c r="M17" s="16">
        <v>175.50049999999999</v>
      </c>
      <c r="N17" s="17">
        <v>2</v>
      </c>
      <c r="O17" s="18">
        <v>177.50049999999999</v>
      </c>
    </row>
    <row r="19" spans="1:15" x14ac:dyDescent="0.25">
      <c r="K19" s="8">
        <f>SUM(K15:K18)</f>
        <v>12</v>
      </c>
      <c r="L19" s="8">
        <f>SUM(L15:L18)</f>
        <v>2047.002</v>
      </c>
      <c r="M19" s="7">
        <f>SUM(L19/K19)</f>
        <v>170.58349999999999</v>
      </c>
      <c r="N19" s="8">
        <f>SUM(N15:N18)</f>
        <v>9</v>
      </c>
      <c r="O19" s="9">
        <f>SUM(M19+N19)</f>
        <v>179.58349999999999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 B14" name="Range1_2"/>
    <protectedRange algorithmName="SHA-512" hashValue="ON39YdpmFHfN9f47KpiRvqrKx0V9+erV1CNkpWzYhW/Qyc6aT8rEyCrvauWSYGZK2ia3o7vd3akF07acHAFpOA==" saltValue="yVW9XmDwTqEnmpSGai0KYg==" spinCount="100000" sqref="A2" name="Range1_2_1_1"/>
    <protectedRange algorithmName="SHA-512" hashValue="ON39YdpmFHfN9f47KpiRvqrKx0V9+erV1CNkpWzYhW/Qyc6aT8rEyCrvauWSYGZK2ia3o7vd3akF07acHAFpOA==" saltValue="yVW9XmDwTqEnmpSGai0KYg==" spinCount="100000" sqref="B3:C3 E3:J3" name="Range1_7"/>
    <protectedRange algorithmName="SHA-512" hashValue="ON39YdpmFHfN9f47KpiRvqrKx0V9+erV1CNkpWzYhW/Qyc6aT8rEyCrvauWSYGZK2ia3o7vd3akF07acHAFpOA==" saltValue="yVW9XmDwTqEnmpSGai0KYg==" spinCount="100000" sqref="D3" name="Range1_1_5"/>
  </protectedRanges>
  <hyperlinks>
    <hyperlink ref="Q1" location="'Texas 2024'!A1" display="Back to Ranking" xr:uid="{8AD1C0E1-F911-4A68-9D9B-E4FEC4C9D81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2B4A7C5-9B91-4E49-B2D3-6A9AA22D17A0}">
          <x14:formula1>
            <xm:f>'C:\Users\abra2\Desktop\ABRA Files and More\AUTO BENCH REST ASSOCIATION FILE\ABRA 2019\Georgia\[Georgia Results 01 19 20.xlsm]DATA SHEET'!#REF!</xm:f>
          </x14:formula1>
          <xm:sqref>B1 B14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059A3-1BD5-4083-BBCA-60199C63C572}">
  <dimension ref="A1:Q1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45</v>
      </c>
      <c r="C2" s="12">
        <v>45346</v>
      </c>
      <c r="D2" s="13" t="s">
        <v>29</v>
      </c>
      <c r="E2" s="14">
        <v>190</v>
      </c>
      <c r="F2" s="14">
        <v>185</v>
      </c>
      <c r="G2" s="14">
        <v>177</v>
      </c>
      <c r="H2" s="14">
        <v>180</v>
      </c>
      <c r="I2" s="14"/>
      <c r="J2" s="14"/>
      <c r="K2" s="15">
        <v>4</v>
      </c>
      <c r="L2" s="15">
        <v>732</v>
      </c>
      <c r="M2" s="16">
        <v>183</v>
      </c>
      <c r="N2" s="17">
        <v>11</v>
      </c>
      <c r="O2" s="18">
        <v>194</v>
      </c>
    </row>
    <row r="3" spans="1:17" x14ac:dyDescent="0.25">
      <c r="A3" s="10" t="s">
        <v>22</v>
      </c>
      <c r="B3" s="11" t="s">
        <v>45</v>
      </c>
      <c r="C3" s="12">
        <v>45360</v>
      </c>
      <c r="D3" s="13" t="s">
        <v>29</v>
      </c>
      <c r="E3" s="14">
        <v>182</v>
      </c>
      <c r="F3" s="14">
        <v>192</v>
      </c>
      <c r="G3" s="14">
        <v>189</v>
      </c>
      <c r="H3" s="14">
        <v>188</v>
      </c>
      <c r="I3" s="14"/>
      <c r="J3" s="14"/>
      <c r="K3" s="15">
        <v>4</v>
      </c>
      <c r="L3" s="15">
        <v>751</v>
      </c>
      <c r="M3" s="16">
        <v>187.75</v>
      </c>
      <c r="N3" s="17">
        <v>3</v>
      </c>
      <c r="O3" s="18">
        <v>190.75</v>
      </c>
    </row>
    <row r="4" spans="1:17" x14ac:dyDescent="0.25">
      <c r="A4" s="10" t="s">
        <v>22</v>
      </c>
      <c r="B4" s="11" t="s">
        <v>45</v>
      </c>
      <c r="C4" s="12">
        <v>45374</v>
      </c>
      <c r="D4" s="13" t="s">
        <v>29</v>
      </c>
      <c r="E4" s="14">
        <v>181</v>
      </c>
      <c r="F4" s="14">
        <v>187</v>
      </c>
      <c r="G4" s="14">
        <v>190</v>
      </c>
      <c r="H4" s="14">
        <v>185</v>
      </c>
      <c r="I4" s="14"/>
      <c r="J4" s="14"/>
      <c r="K4" s="15">
        <v>4</v>
      </c>
      <c r="L4" s="15">
        <v>743</v>
      </c>
      <c r="M4" s="16">
        <v>185.75</v>
      </c>
      <c r="N4" s="17">
        <v>4</v>
      </c>
      <c r="O4" s="18">
        <v>189.75</v>
      </c>
    </row>
    <row r="5" spans="1:17" x14ac:dyDescent="0.25">
      <c r="A5" s="10" t="s">
        <v>22</v>
      </c>
      <c r="B5" s="11" t="s">
        <v>45</v>
      </c>
      <c r="C5" s="12">
        <v>45395</v>
      </c>
      <c r="D5" s="13" t="s">
        <v>29</v>
      </c>
      <c r="E5" s="14">
        <v>188</v>
      </c>
      <c r="F5" s="14">
        <v>184</v>
      </c>
      <c r="G5" s="14">
        <v>186</v>
      </c>
      <c r="H5" s="14">
        <v>189</v>
      </c>
      <c r="I5" s="14"/>
      <c r="J5" s="14"/>
      <c r="K5" s="15">
        <v>4</v>
      </c>
      <c r="L5" s="15">
        <v>747</v>
      </c>
      <c r="M5" s="16">
        <v>186.75</v>
      </c>
      <c r="N5" s="17">
        <v>9</v>
      </c>
      <c r="O5" s="18">
        <v>195.75</v>
      </c>
    </row>
    <row r="6" spans="1:17" x14ac:dyDescent="0.25">
      <c r="A6" s="10" t="s">
        <v>22</v>
      </c>
      <c r="B6" s="11" t="s">
        <v>45</v>
      </c>
      <c r="C6" s="12">
        <v>45409</v>
      </c>
      <c r="D6" s="13" t="s">
        <v>29</v>
      </c>
      <c r="E6" s="14">
        <v>163</v>
      </c>
      <c r="F6" s="14">
        <v>166</v>
      </c>
      <c r="G6" s="14">
        <v>177</v>
      </c>
      <c r="H6" s="14">
        <v>178</v>
      </c>
      <c r="I6" s="14"/>
      <c r="J6" s="14"/>
      <c r="K6" s="15">
        <v>4</v>
      </c>
      <c r="L6" s="15">
        <v>684</v>
      </c>
      <c r="M6" s="16">
        <v>171</v>
      </c>
      <c r="N6" s="17">
        <v>2</v>
      </c>
      <c r="O6" s="18">
        <v>173</v>
      </c>
    </row>
    <row r="7" spans="1:17" x14ac:dyDescent="0.25">
      <c r="A7" s="10" t="s">
        <v>22</v>
      </c>
      <c r="B7" s="11" t="s">
        <v>45</v>
      </c>
      <c r="C7" s="12">
        <v>45423</v>
      </c>
      <c r="D7" s="13" t="s">
        <v>29</v>
      </c>
      <c r="E7" s="14">
        <v>190</v>
      </c>
      <c r="F7" s="14">
        <v>190</v>
      </c>
      <c r="G7" s="14">
        <v>188</v>
      </c>
      <c r="H7" s="14">
        <v>185</v>
      </c>
      <c r="I7" s="14"/>
      <c r="J7" s="14"/>
      <c r="K7" s="15">
        <v>4</v>
      </c>
      <c r="L7" s="15">
        <v>753</v>
      </c>
      <c r="M7" s="16">
        <v>188.25</v>
      </c>
      <c r="N7" s="17">
        <v>3</v>
      </c>
      <c r="O7" s="18">
        <v>191.25</v>
      </c>
    </row>
    <row r="8" spans="1:17" x14ac:dyDescent="0.25">
      <c r="A8" s="10" t="s">
        <v>22</v>
      </c>
      <c r="B8" s="11" t="s">
        <v>45</v>
      </c>
      <c r="C8" s="12">
        <v>45437</v>
      </c>
      <c r="D8" s="13" t="s">
        <v>29</v>
      </c>
      <c r="E8" s="14">
        <v>194</v>
      </c>
      <c r="F8" s="14">
        <v>193</v>
      </c>
      <c r="G8" s="14">
        <v>188</v>
      </c>
      <c r="H8" s="14">
        <v>184</v>
      </c>
      <c r="I8" s="14"/>
      <c r="J8" s="14"/>
      <c r="K8" s="15">
        <v>4</v>
      </c>
      <c r="L8" s="15">
        <v>759</v>
      </c>
      <c r="M8" s="16">
        <v>189.75</v>
      </c>
      <c r="N8" s="17">
        <v>4</v>
      </c>
      <c r="O8" s="18">
        <v>193.75</v>
      </c>
    </row>
    <row r="9" spans="1:17" x14ac:dyDescent="0.25">
      <c r="A9" s="10" t="s">
        <v>22</v>
      </c>
      <c r="B9" s="11" t="s">
        <v>45</v>
      </c>
      <c r="C9" s="12">
        <v>45451</v>
      </c>
      <c r="D9" s="13" t="s">
        <v>29</v>
      </c>
      <c r="E9" s="14">
        <v>174</v>
      </c>
      <c r="F9" s="14">
        <v>186</v>
      </c>
      <c r="G9" s="14">
        <v>185</v>
      </c>
      <c r="H9" s="14">
        <v>190</v>
      </c>
      <c r="I9" s="14"/>
      <c r="J9" s="14"/>
      <c r="K9" s="15">
        <v>4</v>
      </c>
      <c r="L9" s="15">
        <v>735</v>
      </c>
      <c r="M9" s="16">
        <v>183.75</v>
      </c>
      <c r="N9" s="17">
        <v>2</v>
      </c>
      <c r="O9" s="18">
        <v>185.75</v>
      </c>
    </row>
    <row r="10" spans="1:17" x14ac:dyDescent="0.25">
      <c r="A10" s="10" t="s">
        <v>22</v>
      </c>
      <c r="B10" s="11" t="s">
        <v>45</v>
      </c>
      <c r="C10" s="12">
        <v>45465</v>
      </c>
      <c r="D10" s="13" t="s">
        <v>29</v>
      </c>
      <c r="E10" s="14">
        <v>188</v>
      </c>
      <c r="F10" s="14">
        <v>188</v>
      </c>
      <c r="G10" s="14">
        <v>188</v>
      </c>
      <c r="H10" s="14">
        <v>187</v>
      </c>
      <c r="I10" s="14"/>
      <c r="J10" s="14"/>
      <c r="K10" s="15">
        <v>4</v>
      </c>
      <c r="L10" s="15">
        <v>751</v>
      </c>
      <c r="M10" s="16">
        <v>187.75</v>
      </c>
      <c r="N10" s="17">
        <v>5</v>
      </c>
      <c r="O10" s="18">
        <v>192.75</v>
      </c>
    </row>
    <row r="11" spans="1:17" x14ac:dyDescent="0.25">
      <c r="A11" s="10" t="s">
        <v>22</v>
      </c>
      <c r="B11" s="11" t="s">
        <v>45</v>
      </c>
      <c r="C11" s="12">
        <v>45472</v>
      </c>
      <c r="D11" s="13" t="s">
        <v>29</v>
      </c>
      <c r="E11" s="14">
        <v>177</v>
      </c>
      <c r="F11" s="14">
        <v>178</v>
      </c>
      <c r="G11" s="14">
        <v>176</v>
      </c>
      <c r="H11" s="14">
        <v>180</v>
      </c>
      <c r="I11" s="14">
        <v>170</v>
      </c>
      <c r="J11" s="14">
        <v>183</v>
      </c>
      <c r="K11" s="15">
        <v>6</v>
      </c>
      <c r="L11" s="15">
        <v>1064</v>
      </c>
      <c r="M11" s="16">
        <v>177.33333333333334</v>
      </c>
      <c r="N11" s="17">
        <v>4</v>
      </c>
      <c r="O11" s="18">
        <v>181.33333333333334</v>
      </c>
    </row>
    <row r="12" spans="1:17" x14ac:dyDescent="0.25">
      <c r="A12" s="10" t="s">
        <v>22</v>
      </c>
      <c r="B12" s="11" t="s">
        <v>45</v>
      </c>
      <c r="C12" s="12">
        <v>45486</v>
      </c>
      <c r="D12" s="13" t="s">
        <v>29</v>
      </c>
      <c r="E12" s="14">
        <v>185</v>
      </c>
      <c r="F12" s="14">
        <v>191</v>
      </c>
      <c r="G12" s="14">
        <v>188</v>
      </c>
      <c r="H12" s="14">
        <v>183</v>
      </c>
      <c r="I12" s="14"/>
      <c r="J12" s="14"/>
      <c r="K12" s="15">
        <v>4</v>
      </c>
      <c r="L12" s="15">
        <v>747</v>
      </c>
      <c r="M12" s="16">
        <v>186.75</v>
      </c>
      <c r="N12" s="17">
        <v>2</v>
      </c>
      <c r="O12" s="18">
        <v>188.75</v>
      </c>
    </row>
    <row r="13" spans="1:17" x14ac:dyDescent="0.25">
      <c r="A13" s="10" t="s">
        <v>22</v>
      </c>
      <c r="B13" s="11" t="s">
        <v>45</v>
      </c>
      <c r="C13" s="12">
        <v>45563</v>
      </c>
      <c r="D13" s="13" t="s">
        <v>29</v>
      </c>
      <c r="E13" s="14">
        <v>186</v>
      </c>
      <c r="F13" s="14">
        <v>192</v>
      </c>
      <c r="G13" s="14">
        <v>193</v>
      </c>
      <c r="H13" s="14">
        <v>190</v>
      </c>
      <c r="I13" s="14"/>
      <c r="J13" s="14"/>
      <c r="K13" s="15">
        <v>4</v>
      </c>
      <c r="L13" s="15">
        <v>761</v>
      </c>
      <c r="M13" s="16">
        <v>190.25</v>
      </c>
      <c r="N13" s="17">
        <v>6</v>
      </c>
      <c r="O13" s="18">
        <v>196.25</v>
      </c>
    </row>
    <row r="14" spans="1:17" x14ac:dyDescent="0.25">
      <c r="A14" s="10" t="s">
        <v>22</v>
      </c>
      <c r="B14" s="11" t="s">
        <v>45</v>
      </c>
      <c r="C14" s="12">
        <v>45577</v>
      </c>
      <c r="D14" s="13" t="s">
        <v>29</v>
      </c>
      <c r="E14" s="14">
        <v>183</v>
      </c>
      <c r="F14" s="14">
        <v>193.001</v>
      </c>
      <c r="G14" s="14">
        <v>189</v>
      </c>
      <c r="H14" s="14">
        <v>187</v>
      </c>
      <c r="I14" s="14"/>
      <c r="J14" s="14"/>
      <c r="K14" s="15">
        <v>4</v>
      </c>
      <c r="L14" s="15">
        <v>752.00099999999998</v>
      </c>
      <c r="M14" s="16">
        <v>188.00024999999999</v>
      </c>
      <c r="N14" s="17">
        <v>3</v>
      </c>
      <c r="O14" s="18">
        <v>191.00024999999999</v>
      </c>
    </row>
    <row r="15" spans="1:17" x14ac:dyDescent="0.25">
      <c r="A15" s="10" t="s">
        <v>22</v>
      </c>
      <c r="B15" s="11" t="s">
        <v>45</v>
      </c>
      <c r="C15" s="12">
        <v>45591</v>
      </c>
      <c r="D15" s="13" t="s">
        <v>29</v>
      </c>
      <c r="E15" s="14">
        <v>184</v>
      </c>
      <c r="F15" s="14">
        <v>189</v>
      </c>
      <c r="G15" s="14">
        <v>193</v>
      </c>
      <c r="H15" s="14">
        <v>191</v>
      </c>
      <c r="I15" s="14"/>
      <c r="J15" s="14"/>
      <c r="K15" s="15">
        <v>4</v>
      </c>
      <c r="L15" s="15">
        <v>757</v>
      </c>
      <c r="M15" s="16">
        <v>189.25</v>
      </c>
      <c r="N15" s="17">
        <v>4</v>
      </c>
      <c r="O15" s="18">
        <v>193.25</v>
      </c>
    </row>
    <row r="16" spans="1:17" x14ac:dyDescent="0.25">
      <c r="A16" s="10" t="s">
        <v>22</v>
      </c>
      <c r="B16" s="11" t="s">
        <v>45</v>
      </c>
      <c r="C16" s="12">
        <v>45605</v>
      </c>
      <c r="D16" s="13" t="s">
        <v>29</v>
      </c>
      <c r="E16" s="14">
        <v>190</v>
      </c>
      <c r="F16" s="14">
        <v>189</v>
      </c>
      <c r="G16" s="14">
        <v>189.00200000000001</v>
      </c>
      <c r="H16" s="14">
        <v>183</v>
      </c>
      <c r="I16" s="14">
        <v>189</v>
      </c>
      <c r="J16" s="14">
        <v>188</v>
      </c>
      <c r="K16" s="15">
        <v>6</v>
      </c>
      <c r="L16" s="15">
        <v>1128.002</v>
      </c>
      <c r="M16" s="16">
        <v>188.00033333333332</v>
      </c>
      <c r="N16" s="17">
        <v>6</v>
      </c>
      <c r="O16" s="18">
        <v>194.00033333333332</v>
      </c>
    </row>
    <row r="18" spans="11:15" x14ac:dyDescent="0.25">
      <c r="K18" s="8">
        <f>SUM(K2:K17)</f>
        <v>64</v>
      </c>
      <c r="L18" s="8">
        <f>SUM(L2:L17)</f>
        <v>11864.003000000001</v>
      </c>
      <c r="M18" s="7">
        <f>SUM(L18/K18)</f>
        <v>185.37504687500001</v>
      </c>
      <c r="N18" s="8">
        <f>SUM(N2:N17)</f>
        <v>68</v>
      </c>
      <c r="O18" s="9">
        <f>SUM(M18+N18)</f>
        <v>253.37504687500001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:I2 A2:B2" name="Range1_2_1_1"/>
    <protectedRange algorithmName="SHA-512" hashValue="ON39YdpmFHfN9f47KpiRvqrKx0V9+erV1CNkpWzYhW/Qyc6aT8rEyCrvauWSYGZK2ia3o7vd3akF07acHAFpOA==" saltValue="yVW9XmDwTqEnmpSGai0KYg==" spinCount="100000" sqref="C2" name="Range1_1_1_1_1"/>
    <protectedRange algorithmName="SHA-512" hashValue="ON39YdpmFHfN9f47KpiRvqrKx0V9+erV1CNkpWzYhW/Qyc6aT8rEyCrvauWSYGZK2ia3o7vd3akF07acHAFpOA==" saltValue="yVW9XmDwTqEnmpSGai0KYg==" spinCount="100000" sqref="B3:C3 E3:J3" name="Range1_2_1"/>
    <protectedRange algorithmName="SHA-512" hashValue="ON39YdpmFHfN9f47KpiRvqrKx0V9+erV1CNkpWzYhW/Qyc6aT8rEyCrvauWSYGZK2ia3o7vd3akF07acHAFpOA==" saltValue="yVW9XmDwTqEnmpSGai0KYg==" spinCount="100000" sqref="D3" name="Range1_1_1"/>
  </protectedRanges>
  <hyperlinks>
    <hyperlink ref="Q1" location="'Texas 2024'!A1" display="Back to Ranking" xr:uid="{71079C00-6F16-4464-A540-0FBD79F4AB1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D6DE018-D436-482F-A726-4CB3AC40740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FCBE2-0D5B-4A81-A75C-DE439593A53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25</v>
      </c>
      <c r="B2" s="11" t="s">
        <v>105</v>
      </c>
      <c r="C2" s="12">
        <v>45466</v>
      </c>
      <c r="D2" s="13" t="s">
        <v>72</v>
      </c>
      <c r="E2" s="14">
        <v>199</v>
      </c>
      <c r="F2" s="14">
        <v>195</v>
      </c>
      <c r="G2" s="14">
        <v>195.00200000000001</v>
      </c>
      <c r="H2" s="14">
        <v>195</v>
      </c>
      <c r="I2" s="14"/>
      <c r="J2" s="14"/>
      <c r="K2" s="15">
        <v>4</v>
      </c>
      <c r="L2" s="15">
        <v>784.00199999999995</v>
      </c>
      <c r="M2" s="16">
        <v>196.00049999999999</v>
      </c>
      <c r="N2" s="17">
        <v>7</v>
      </c>
      <c r="O2" s="18">
        <v>203.00049999999999</v>
      </c>
    </row>
    <row r="4" spans="1:17" x14ac:dyDescent="0.25">
      <c r="K4" s="8">
        <f>SUM(K2:K3)</f>
        <v>4</v>
      </c>
      <c r="L4" s="8">
        <f>SUM(L2:L3)</f>
        <v>784.00199999999995</v>
      </c>
      <c r="M4" s="7">
        <f>SUM(L4/K4)</f>
        <v>196.00049999999999</v>
      </c>
      <c r="N4" s="8">
        <f>SUM(N2:N3)</f>
        <v>7</v>
      </c>
      <c r="O4" s="9">
        <f>SUM(M4+N4)</f>
        <v>203.00049999999999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4"/>
  </protectedRanges>
  <hyperlinks>
    <hyperlink ref="Q1" location="'Texas 2024'!A1" display="Back to Ranking" xr:uid="{A2AE010E-558B-415E-9926-E4225B5A593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A32A2F-C2D4-4D1E-A5B2-14B9D73A334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51479-0084-40AF-93DE-548332E6372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111</v>
      </c>
      <c r="C2" s="12">
        <v>45563</v>
      </c>
      <c r="D2" s="13" t="s">
        <v>29</v>
      </c>
      <c r="E2" s="14">
        <v>190</v>
      </c>
      <c r="F2" s="14">
        <v>181</v>
      </c>
      <c r="G2" s="14">
        <v>182</v>
      </c>
      <c r="H2" s="14">
        <v>187</v>
      </c>
      <c r="I2" s="14"/>
      <c r="J2" s="14"/>
      <c r="K2" s="15">
        <v>4</v>
      </c>
      <c r="L2" s="15">
        <v>740</v>
      </c>
      <c r="M2" s="16">
        <v>185</v>
      </c>
      <c r="N2" s="17">
        <v>3</v>
      </c>
      <c r="O2" s="18">
        <v>188</v>
      </c>
    </row>
    <row r="4" spans="1:17" x14ac:dyDescent="0.25">
      <c r="K4" s="8">
        <f>SUM(K2:K3)</f>
        <v>4</v>
      </c>
      <c r="L4" s="8">
        <f>SUM(L2:L3)</f>
        <v>740</v>
      </c>
      <c r="M4" s="7">
        <f>SUM(L4/K4)</f>
        <v>185</v>
      </c>
      <c r="N4" s="8">
        <f>SUM(N2:N3)</f>
        <v>3</v>
      </c>
      <c r="O4" s="9">
        <f>SUM(M4+N4)</f>
        <v>188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Texas 2024'!A1" display="Back to Ranking" xr:uid="{51B45469-97F1-455A-BEF1-D1887330DB4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CE3BBF-9A9E-4664-9C7F-9EDF8FBD636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275F9-CD75-44A2-97A8-03F304DBFF38}">
  <dimension ref="A1:Q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88</v>
      </c>
      <c r="C2" s="12">
        <v>45375</v>
      </c>
      <c r="D2" s="13" t="s">
        <v>72</v>
      </c>
      <c r="E2" s="14">
        <v>180</v>
      </c>
      <c r="F2" s="14">
        <v>173</v>
      </c>
      <c r="G2" s="14">
        <v>164</v>
      </c>
      <c r="H2" s="14">
        <v>177</v>
      </c>
      <c r="I2" s="14"/>
      <c r="J2" s="14"/>
      <c r="K2" s="15">
        <v>4</v>
      </c>
      <c r="L2" s="15">
        <v>694</v>
      </c>
      <c r="M2" s="16">
        <v>173.5</v>
      </c>
      <c r="N2" s="17">
        <v>2</v>
      </c>
      <c r="O2" s="18">
        <v>175.5</v>
      </c>
    </row>
    <row r="3" spans="1:17" x14ac:dyDescent="0.25">
      <c r="A3" s="10" t="s">
        <v>22</v>
      </c>
      <c r="B3" s="11" t="s">
        <v>88</v>
      </c>
      <c r="C3" s="12">
        <v>45410</v>
      </c>
      <c r="D3" s="13" t="s">
        <v>72</v>
      </c>
      <c r="E3" s="14">
        <v>188.001</v>
      </c>
      <c r="F3" s="14">
        <v>181.001</v>
      </c>
      <c r="G3" s="14">
        <v>187</v>
      </c>
      <c r="H3" s="14">
        <v>188</v>
      </c>
      <c r="I3" s="14">
        <v>188</v>
      </c>
      <c r="J3" s="14">
        <v>182</v>
      </c>
      <c r="K3" s="15">
        <v>6</v>
      </c>
      <c r="L3" s="15">
        <v>1114.002</v>
      </c>
      <c r="M3" s="16">
        <v>185.667</v>
      </c>
      <c r="N3" s="17">
        <v>6</v>
      </c>
      <c r="O3" s="18">
        <v>191.667</v>
      </c>
    </row>
    <row r="4" spans="1:17" x14ac:dyDescent="0.25">
      <c r="A4" s="10" t="s">
        <v>22</v>
      </c>
      <c r="B4" s="11" t="s">
        <v>88</v>
      </c>
      <c r="C4" s="12">
        <v>45438</v>
      </c>
      <c r="D4" s="13" t="s">
        <v>72</v>
      </c>
      <c r="E4" s="14">
        <v>182</v>
      </c>
      <c r="F4" s="14">
        <v>187</v>
      </c>
      <c r="G4" s="14">
        <v>178</v>
      </c>
      <c r="H4" s="14">
        <v>186</v>
      </c>
      <c r="I4" s="14"/>
      <c r="J4" s="14"/>
      <c r="K4" s="15">
        <v>4</v>
      </c>
      <c r="L4" s="15">
        <v>733</v>
      </c>
      <c r="M4" s="16">
        <v>183.25</v>
      </c>
      <c r="N4" s="17">
        <v>3</v>
      </c>
      <c r="O4" s="18">
        <v>186.25</v>
      </c>
    </row>
    <row r="5" spans="1:17" x14ac:dyDescent="0.25">
      <c r="A5" s="10" t="s">
        <v>22</v>
      </c>
      <c r="B5" s="11" t="s">
        <v>88</v>
      </c>
      <c r="C5" s="12">
        <v>45452</v>
      </c>
      <c r="D5" s="13" t="s">
        <v>72</v>
      </c>
      <c r="E5" s="14">
        <v>176</v>
      </c>
      <c r="F5" s="14">
        <v>175</v>
      </c>
      <c r="G5" s="14">
        <v>172</v>
      </c>
      <c r="H5" s="14">
        <v>179</v>
      </c>
      <c r="I5" s="14"/>
      <c r="J5" s="14"/>
      <c r="K5" s="15">
        <v>4</v>
      </c>
      <c r="L5" s="15">
        <v>702</v>
      </c>
      <c r="M5" s="16">
        <v>175.5</v>
      </c>
      <c r="N5" s="17">
        <v>2</v>
      </c>
      <c r="O5" s="18">
        <v>177.5</v>
      </c>
    </row>
    <row r="6" spans="1:17" x14ac:dyDescent="0.25">
      <c r="A6" s="10" t="s">
        <v>22</v>
      </c>
      <c r="B6" s="11" t="s">
        <v>88</v>
      </c>
      <c r="C6" s="12">
        <v>45529</v>
      </c>
      <c r="D6" s="13" t="s">
        <v>72</v>
      </c>
      <c r="E6" s="14">
        <v>164</v>
      </c>
      <c r="F6" s="14">
        <v>178</v>
      </c>
      <c r="G6" s="14">
        <v>177</v>
      </c>
      <c r="H6" s="14">
        <v>178</v>
      </c>
      <c r="I6" s="14"/>
      <c r="J6" s="14"/>
      <c r="K6" s="15">
        <v>4</v>
      </c>
      <c r="L6" s="15">
        <v>697</v>
      </c>
      <c r="M6" s="16">
        <v>174.25</v>
      </c>
      <c r="N6" s="17">
        <v>2</v>
      </c>
      <c r="O6" s="18">
        <v>176.25</v>
      </c>
    </row>
    <row r="7" spans="1:17" x14ac:dyDescent="0.25">
      <c r="A7" s="10" t="s">
        <v>22</v>
      </c>
      <c r="B7" s="11" t="s">
        <v>88</v>
      </c>
      <c r="C7" s="12">
        <v>45578</v>
      </c>
      <c r="D7" s="13" t="s">
        <v>72</v>
      </c>
      <c r="E7" s="14">
        <v>179</v>
      </c>
      <c r="F7" s="14">
        <v>183</v>
      </c>
      <c r="G7" s="14">
        <v>173</v>
      </c>
      <c r="H7" s="14">
        <v>187</v>
      </c>
      <c r="I7" s="14">
        <v>188</v>
      </c>
      <c r="J7" s="14">
        <v>187</v>
      </c>
      <c r="K7" s="15">
        <v>6</v>
      </c>
      <c r="L7" s="15">
        <v>1097</v>
      </c>
      <c r="M7" s="16">
        <v>182.83333333333334</v>
      </c>
      <c r="N7" s="17">
        <v>4</v>
      </c>
      <c r="O7" s="18">
        <v>186.83333333333334</v>
      </c>
    </row>
    <row r="9" spans="1:17" x14ac:dyDescent="0.25">
      <c r="K9" s="8">
        <f>SUM(K2:K8)</f>
        <v>28</v>
      </c>
      <c r="L9" s="8">
        <f>SUM(L2:L8)</f>
        <v>5037.0020000000004</v>
      </c>
      <c r="M9" s="7">
        <f>SUM(L9/K9)</f>
        <v>179.8929285714286</v>
      </c>
      <c r="N9" s="8">
        <f>SUM(N2:N8)</f>
        <v>19</v>
      </c>
      <c r="O9" s="9">
        <f>SUM(M9+N9)</f>
        <v>198.8929285714286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2_1_1"/>
    <protectedRange algorithmName="SHA-512" hashValue="ON39YdpmFHfN9f47KpiRvqrKx0V9+erV1CNkpWzYhW/Qyc6aT8rEyCrvauWSYGZK2ia3o7vd3akF07acHAFpOA==" saltValue="yVW9XmDwTqEnmpSGai0KYg==" spinCount="100000" sqref="B2:C2 E2:J2" name="Range1_7"/>
    <protectedRange algorithmName="SHA-512" hashValue="ON39YdpmFHfN9f47KpiRvqrKx0V9+erV1CNkpWzYhW/Qyc6aT8rEyCrvauWSYGZK2ia3o7vd3akF07acHAFpOA==" saltValue="yVW9XmDwTqEnmpSGai0KYg==" spinCount="100000" sqref="D2" name="Range1_1_5"/>
  </protectedRanges>
  <hyperlinks>
    <hyperlink ref="Q1" location="'Texas 2024'!A1" display="Back to Ranking" xr:uid="{5B5BE975-E491-442C-9F39-3550CD3469E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5C54BC-1DDF-4231-8839-5F7D5DE9639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9FDDA-EA4A-414A-BE69-1BA9BF10ED12}">
  <sheetPr codeName="Sheet29"/>
  <dimension ref="A1:Q3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3" max="13" width="9.140625" style="28"/>
    <col min="15" max="15" width="9.140625" style="28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41</v>
      </c>
      <c r="B2" s="11" t="s">
        <v>35</v>
      </c>
      <c r="C2" s="12">
        <v>45332</v>
      </c>
      <c r="D2" s="13" t="s">
        <v>29</v>
      </c>
      <c r="E2" s="14">
        <v>186</v>
      </c>
      <c r="F2" s="14">
        <v>183</v>
      </c>
      <c r="G2" s="14">
        <v>182</v>
      </c>
      <c r="H2" s="14">
        <v>188</v>
      </c>
      <c r="I2" s="14"/>
      <c r="J2" s="14"/>
      <c r="K2" s="15">
        <v>4</v>
      </c>
      <c r="L2" s="15">
        <v>739</v>
      </c>
      <c r="M2" s="16">
        <v>184.75</v>
      </c>
      <c r="N2" s="17">
        <v>13</v>
      </c>
      <c r="O2" s="18">
        <v>197.75</v>
      </c>
    </row>
    <row r="3" spans="1:17" x14ac:dyDescent="0.25">
      <c r="A3" s="10" t="s">
        <v>37</v>
      </c>
      <c r="B3" s="11" t="s">
        <v>35</v>
      </c>
      <c r="C3" s="12">
        <v>45384</v>
      </c>
      <c r="D3" s="13" t="s">
        <v>29</v>
      </c>
      <c r="E3" s="14">
        <v>175</v>
      </c>
      <c r="F3" s="14">
        <v>178</v>
      </c>
      <c r="G3" s="14">
        <v>181</v>
      </c>
      <c r="H3" s="14">
        <v>175</v>
      </c>
      <c r="I3" s="14"/>
      <c r="J3" s="14"/>
      <c r="K3" s="15">
        <v>4</v>
      </c>
      <c r="L3" s="15">
        <v>709</v>
      </c>
      <c r="M3" s="16">
        <v>177.25</v>
      </c>
      <c r="N3" s="17">
        <v>3</v>
      </c>
      <c r="O3" s="18">
        <v>180.25</v>
      </c>
    </row>
    <row r="4" spans="1:17" x14ac:dyDescent="0.25">
      <c r="A4" s="10" t="s">
        <v>41</v>
      </c>
      <c r="B4" s="11" t="s">
        <v>35</v>
      </c>
      <c r="C4" s="12">
        <v>45393</v>
      </c>
      <c r="D4" s="13" t="s">
        <v>29</v>
      </c>
      <c r="E4" s="14">
        <v>179</v>
      </c>
      <c r="F4" s="14">
        <v>179</v>
      </c>
      <c r="G4" s="14">
        <v>175</v>
      </c>
      <c r="H4" s="14"/>
      <c r="I4" s="14"/>
      <c r="J4" s="14"/>
      <c r="K4" s="15">
        <v>3</v>
      </c>
      <c r="L4" s="15">
        <v>533</v>
      </c>
      <c r="M4" s="16">
        <v>177.66666666666666</v>
      </c>
      <c r="N4" s="17">
        <v>4</v>
      </c>
      <c r="O4" s="18">
        <v>181.66666666666666</v>
      </c>
    </row>
    <row r="5" spans="1:17" x14ac:dyDescent="0.25">
      <c r="A5" s="10" t="s">
        <v>41</v>
      </c>
      <c r="B5" s="11" t="s">
        <v>35</v>
      </c>
      <c r="C5" s="12">
        <v>45423</v>
      </c>
      <c r="D5" s="13" t="s">
        <v>29</v>
      </c>
      <c r="E5" s="14">
        <v>170</v>
      </c>
      <c r="F5" s="14">
        <v>180</v>
      </c>
      <c r="G5" s="14">
        <v>181</v>
      </c>
      <c r="H5" s="14">
        <v>175</v>
      </c>
      <c r="I5" s="14"/>
      <c r="J5" s="14"/>
      <c r="K5" s="15">
        <v>4</v>
      </c>
      <c r="L5" s="15">
        <v>706</v>
      </c>
      <c r="M5" s="16">
        <v>176.5</v>
      </c>
      <c r="N5" s="17">
        <v>6</v>
      </c>
      <c r="O5" s="18">
        <v>182.5</v>
      </c>
    </row>
    <row r="6" spans="1:17" x14ac:dyDescent="0.25">
      <c r="A6" s="10" t="s">
        <v>41</v>
      </c>
      <c r="B6" s="11" t="s">
        <v>35</v>
      </c>
      <c r="C6" s="12">
        <v>45437</v>
      </c>
      <c r="D6" s="13" t="s">
        <v>29</v>
      </c>
      <c r="E6" s="14">
        <v>184</v>
      </c>
      <c r="F6" s="14">
        <v>185.001</v>
      </c>
      <c r="G6" s="14">
        <v>181</v>
      </c>
      <c r="H6" s="14">
        <v>185</v>
      </c>
      <c r="I6" s="14"/>
      <c r="J6" s="14"/>
      <c r="K6" s="15">
        <v>4</v>
      </c>
      <c r="L6" s="15">
        <v>735.00099999999998</v>
      </c>
      <c r="M6" s="16">
        <v>183.75024999999999</v>
      </c>
      <c r="N6" s="17">
        <v>5</v>
      </c>
      <c r="O6" s="18">
        <v>188.75024999999999</v>
      </c>
    </row>
    <row r="7" spans="1:17" x14ac:dyDescent="0.25">
      <c r="A7" s="10" t="s">
        <v>41</v>
      </c>
      <c r="B7" s="11" t="s">
        <v>35</v>
      </c>
      <c r="C7" s="12">
        <v>45451</v>
      </c>
      <c r="D7" s="13" t="s">
        <v>29</v>
      </c>
      <c r="E7" s="14">
        <v>183</v>
      </c>
      <c r="F7" s="14">
        <v>169.001</v>
      </c>
      <c r="G7" s="14">
        <v>177</v>
      </c>
      <c r="H7" s="14">
        <v>177</v>
      </c>
      <c r="I7" s="14"/>
      <c r="J7" s="14"/>
      <c r="K7" s="15">
        <v>4</v>
      </c>
      <c r="L7" s="15">
        <v>706.00099999999998</v>
      </c>
      <c r="M7" s="16">
        <v>176.50024999999999</v>
      </c>
      <c r="N7" s="17">
        <v>7</v>
      </c>
      <c r="O7" s="18">
        <v>183.50024999999999</v>
      </c>
    </row>
    <row r="8" spans="1:17" x14ac:dyDescent="0.25">
      <c r="A8" s="10" t="s">
        <v>41</v>
      </c>
      <c r="B8" s="11" t="s">
        <v>35</v>
      </c>
      <c r="C8" s="12">
        <v>45456</v>
      </c>
      <c r="D8" s="13" t="s">
        <v>29</v>
      </c>
      <c r="E8" s="14">
        <v>186</v>
      </c>
      <c r="F8" s="14">
        <v>185</v>
      </c>
      <c r="G8" s="14">
        <v>180</v>
      </c>
      <c r="H8" s="14"/>
      <c r="I8" s="14"/>
      <c r="J8" s="14"/>
      <c r="K8" s="15">
        <v>3</v>
      </c>
      <c r="L8" s="15">
        <v>551</v>
      </c>
      <c r="M8" s="16">
        <v>183.66666666666666</v>
      </c>
      <c r="N8" s="17">
        <v>3</v>
      </c>
      <c r="O8" s="18">
        <v>186.66666666666666</v>
      </c>
    </row>
    <row r="9" spans="1:17" x14ac:dyDescent="0.25">
      <c r="A9" s="10" t="s">
        <v>41</v>
      </c>
      <c r="B9" s="11" t="s">
        <v>35</v>
      </c>
      <c r="C9" s="12">
        <v>45465</v>
      </c>
      <c r="D9" s="13" t="s">
        <v>29</v>
      </c>
      <c r="E9" s="14">
        <v>172</v>
      </c>
      <c r="F9" s="14">
        <v>186</v>
      </c>
      <c r="G9" s="14">
        <v>185</v>
      </c>
      <c r="H9" s="14">
        <v>181</v>
      </c>
      <c r="I9" s="14"/>
      <c r="J9" s="14"/>
      <c r="K9" s="15">
        <v>4</v>
      </c>
      <c r="L9" s="15">
        <v>724</v>
      </c>
      <c r="M9" s="16">
        <v>181</v>
      </c>
      <c r="N9" s="17">
        <v>9</v>
      </c>
      <c r="O9" s="18">
        <v>190</v>
      </c>
    </row>
    <row r="10" spans="1:17" x14ac:dyDescent="0.25">
      <c r="A10" s="10" t="s">
        <v>41</v>
      </c>
      <c r="B10" s="11" t="s">
        <v>35</v>
      </c>
      <c r="C10" s="12">
        <v>45472</v>
      </c>
      <c r="D10" s="13" t="s">
        <v>29</v>
      </c>
      <c r="E10" s="14">
        <v>167</v>
      </c>
      <c r="F10" s="14">
        <v>184</v>
      </c>
      <c r="G10" s="14">
        <v>180</v>
      </c>
      <c r="H10" s="14">
        <v>188</v>
      </c>
      <c r="I10" s="14">
        <v>175</v>
      </c>
      <c r="J10" s="14">
        <v>183</v>
      </c>
      <c r="K10" s="15">
        <v>6</v>
      </c>
      <c r="L10" s="15">
        <v>1077</v>
      </c>
      <c r="M10" s="16">
        <v>179.5</v>
      </c>
      <c r="N10" s="17">
        <v>16</v>
      </c>
      <c r="O10" s="18">
        <v>195.5</v>
      </c>
    </row>
    <row r="11" spans="1:17" x14ac:dyDescent="0.25">
      <c r="A11" s="10" t="s">
        <v>41</v>
      </c>
      <c r="B11" s="11" t="s">
        <v>35</v>
      </c>
      <c r="C11" s="12">
        <v>45475</v>
      </c>
      <c r="D11" s="13" t="s">
        <v>29</v>
      </c>
      <c r="E11" s="14">
        <v>174</v>
      </c>
      <c r="F11" s="14">
        <v>183</v>
      </c>
      <c r="G11" s="14">
        <v>173</v>
      </c>
      <c r="H11" s="14">
        <v>177</v>
      </c>
      <c r="I11" s="14"/>
      <c r="J11" s="14"/>
      <c r="K11" s="15">
        <v>4</v>
      </c>
      <c r="L11" s="15">
        <v>707</v>
      </c>
      <c r="M11" s="16">
        <v>176.75</v>
      </c>
      <c r="N11" s="17">
        <v>5</v>
      </c>
      <c r="O11" s="18">
        <v>181.75</v>
      </c>
    </row>
    <row r="12" spans="1:17" x14ac:dyDescent="0.25">
      <c r="A12" s="10" t="s">
        <v>41</v>
      </c>
      <c r="B12" s="11" t="s">
        <v>35</v>
      </c>
      <c r="C12" s="12">
        <v>45484</v>
      </c>
      <c r="D12" s="13" t="s">
        <v>29</v>
      </c>
      <c r="E12" s="14">
        <v>175</v>
      </c>
      <c r="F12" s="14">
        <v>182</v>
      </c>
      <c r="G12" s="14">
        <v>177.001</v>
      </c>
      <c r="H12" s="14"/>
      <c r="I12" s="14"/>
      <c r="J12" s="14"/>
      <c r="K12" s="15">
        <v>3</v>
      </c>
      <c r="L12" s="15">
        <v>534.00099999999998</v>
      </c>
      <c r="M12" s="16">
        <v>178.00033333333332</v>
      </c>
      <c r="N12" s="17">
        <v>2</v>
      </c>
      <c r="O12" s="18">
        <v>180.00033333333332</v>
      </c>
    </row>
    <row r="13" spans="1:17" x14ac:dyDescent="0.25">
      <c r="A13" s="10" t="s">
        <v>41</v>
      </c>
      <c r="B13" s="11" t="s">
        <v>35</v>
      </c>
      <c r="C13" s="12">
        <v>45486</v>
      </c>
      <c r="D13" s="13" t="s">
        <v>29</v>
      </c>
      <c r="E13" s="14">
        <v>172</v>
      </c>
      <c r="F13" s="14">
        <v>181</v>
      </c>
      <c r="G13" s="14">
        <v>186</v>
      </c>
      <c r="H13" s="14">
        <v>182</v>
      </c>
      <c r="I13" s="14"/>
      <c r="J13" s="14"/>
      <c r="K13" s="15">
        <v>4</v>
      </c>
      <c r="L13" s="15">
        <v>721</v>
      </c>
      <c r="M13" s="16">
        <v>180.25</v>
      </c>
      <c r="N13" s="17">
        <v>6</v>
      </c>
      <c r="O13" s="18">
        <v>186.25</v>
      </c>
    </row>
    <row r="14" spans="1:17" x14ac:dyDescent="0.25">
      <c r="A14" s="10" t="s">
        <v>41</v>
      </c>
      <c r="B14" s="11" t="s">
        <v>35</v>
      </c>
      <c r="C14" s="12">
        <v>45498</v>
      </c>
      <c r="D14" s="13" t="s">
        <v>29</v>
      </c>
      <c r="E14" s="14">
        <v>181.001</v>
      </c>
      <c r="F14" s="14">
        <v>184</v>
      </c>
      <c r="G14" s="14">
        <v>184</v>
      </c>
      <c r="H14" s="14"/>
      <c r="I14" s="14"/>
      <c r="J14" s="14"/>
      <c r="K14" s="15">
        <v>3</v>
      </c>
      <c r="L14" s="15">
        <v>549.00099999999998</v>
      </c>
      <c r="M14" s="16">
        <v>183.00033333333332</v>
      </c>
      <c r="N14" s="17">
        <v>7</v>
      </c>
      <c r="O14" s="18">
        <v>190.00033333333332</v>
      </c>
    </row>
    <row r="15" spans="1:17" x14ac:dyDescent="0.25">
      <c r="A15" s="10" t="s">
        <v>41</v>
      </c>
      <c r="B15" s="11" t="s">
        <v>35</v>
      </c>
      <c r="C15" s="12">
        <v>45500</v>
      </c>
      <c r="D15" s="13" t="s">
        <v>29</v>
      </c>
      <c r="E15" s="14">
        <v>180</v>
      </c>
      <c r="F15" s="14">
        <v>185</v>
      </c>
      <c r="G15" s="14">
        <v>188</v>
      </c>
      <c r="H15" s="14">
        <v>179</v>
      </c>
      <c r="I15" s="14"/>
      <c r="J15" s="14"/>
      <c r="K15" s="15">
        <v>4</v>
      </c>
      <c r="L15" s="15">
        <v>732</v>
      </c>
      <c r="M15" s="16">
        <v>183</v>
      </c>
      <c r="N15" s="17">
        <v>6</v>
      </c>
      <c r="O15" s="18">
        <v>189</v>
      </c>
    </row>
    <row r="16" spans="1:17" x14ac:dyDescent="0.25">
      <c r="A16" s="10" t="s">
        <v>41</v>
      </c>
      <c r="B16" s="11" t="s">
        <v>35</v>
      </c>
      <c r="C16" s="12">
        <v>45510</v>
      </c>
      <c r="D16" s="13" t="s">
        <v>29</v>
      </c>
      <c r="E16" s="14">
        <v>172</v>
      </c>
      <c r="F16" s="14">
        <v>182</v>
      </c>
      <c r="G16" s="14">
        <v>182</v>
      </c>
      <c r="H16" s="14">
        <v>189</v>
      </c>
      <c r="I16" s="14"/>
      <c r="J16" s="14"/>
      <c r="K16" s="15">
        <v>4</v>
      </c>
      <c r="L16" s="15">
        <v>725</v>
      </c>
      <c r="M16" s="16">
        <v>181.25</v>
      </c>
      <c r="N16" s="17">
        <v>5</v>
      </c>
      <c r="O16" s="18">
        <v>186.25</v>
      </c>
    </row>
    <row r="17" spans="1:15" x14ac:dyDescent="0.25">
      <c r="A17" s="10" t="s">
        <v>41</v>
      </c>
      <c r="B17" s="11" t="s">
        <v>35</v>
      </c>
      <c r="C17" s="12">
        <v>45512</v>
      </c>
      <c r="D17" s="13" t="s">
        <v>29</v>
      </c>
      <c r="E17" s="14">
        <v>186</v>
      </c>
      <c r="F17" s="14">
        <v>185</v>
      </c>
      <c r="G17" s="14">
        <v>184</v>
      </c>
      <c r="H17" s="14"/>
      <c r="I17" s="14"/>
      <c r="J17" s="14"/>
      <c r="K17" s="15">
        <v>3</v>
      </c>
      <c r="L17" s="15">
        <v>555</v>
      </c>
      <c r="M17" s="16">
        <v>185</v>
      </c>
      <c r="N17" s="17">
        <v>9</v>
      </c>
      <c r="O17" s="18">
        <v>194</v>
      </c>
    </row>
    <row r="18" spans="1:15" x14ac:dyDescent="0.25">
      <c r="A18" s="10" t="s">
        <v>41</v>
      </c>
      <c r="B18" s="11" t="s">
        <v>35</v>
      </c>
      <c r="C18" s="12">
        <v>45514</v>
      </c>
      <c r="D18" s="13" t="s">
        <v>29</v>
      </c>
      <c r="E18" s="14">
        <v>182</v>
      </c>
      <c r="F18" s="14">
        <v>186</v>
      </c>
      <c r="G18" s="14">
        <v>187</v>
      </c>
      <c r="H18" s="14">
        <v>186</v>
      </c>
      <c r="I18" s="14"/>
      <c r="J18" s="14"/>
      <c r="K18" s="15">
        <v>4</v>
      </c>
      <c r="L18" s="15">
        <v>741</v>
      </c>
      <c r="M18" s="16">
        <v>185.25</v>
      </c>
      <c r="N18" s="17">
        <v>11</v>
      </c>
      <c r="O18" s="18">
        <v>196.25</v>
      </c>
    </row>
    <row r="19" spans="1:15" x14ac:dyDescent="0.25">
      <c r="A19" s="10" t="s">
        <v>41</v>
      </c>
      <c r="B19" s="11" t="s">
        <v>35</v>
      </c>
      <c r="C19" s="12">
        <v>45526</v>
      </c>
      <c r="D19" s="13" t="s">
        <v>29</v>
      </c>
      <c r="E19" s="14">
        <v>179</v>
      </c>
      <c r="F19" s="14">
        <v>172</v>
      </c>
      <c r="G19" s="14">
        <v>187</v>
      </c>
      <c r="H19" s="14"/>
      <c r="I19" s="14"/>
      <c r="J19" s="14"/>
      <c r="K19" s="15">
        <v>3</v>
      </c>
      <c r="L19" s="15">
        <v>538</v>
      </c>
      <c r="M19" s="16">
        <v>179.33333333333334</v>
      </c>
      <c r="N19" s="17">
        <v>8</v>
      </c>
      <c r="O19" s="18">
        <v>187.33333333333334</v>
      </c>
    </row>
    <row r="20" spans="1:15" x14ac:dyDescent="0.25">
      <c r="A20" s="10" t="s">
        <v>41</v>
      </c>
      <c r="B20" s="11" t="s">
        <v>35</v>
      </c>
      <c r="C20" s="12">
        <v>45528</v>
      </c>
      <c r="D20" s="13" t="s">
        <v>29</v>
      </c>
      <c r="E20" s="14">
        <v>182</v>
      </c>
      <c r="F20" s="14">
        <v>181</v>
      </c>
      <c r="G20" s="14">
        <v>177.001</v>
      </c>
      <c r="H20" s="14">
        <v>184</v>
      </c>
      <c r="I20" s="14"/>
      <c r="J20" s="14"/>
      <c r="K20" s="15">
        <v>4</v>
      </c>
      <c r="L20" s="15">
        <v>724.00099999999998</v>
      </c>
      <c r="M20" s="16">
        <v>181.00024999999999</v>
      </c>
      <c r="N20" s="17">
        <v>6</v>
      </c>
      <c r="O20" s="18">
        <v>187.00024999999999</v>
      </c>
    </row>
    <row r="21" spans="1:15" x14ac:dyDescent="0.25">
      <c r="A21" s="10" t="s">
        <v>41</v>
      </c>
      <c r="B21" s="11" t="s">
        <v>35</v>
      </c>
      <c r="C21" s="12">
        <v>45547</v>
      </c>
      <c r="D21" s="13" t="s">
        <v>29</v>
      </c>
      <c r="E21" s="14">
        <v>182</v>
      </c>
      <c r="F21" s="14">
        <v>179</v>
      </c>
      <c r="G21" s="14">
        <v>181</v>
      </c>
      <c r="H21" s="14"/>
      <c r="I21" s="14"/>
      <c r="J21" s="14"/>
      <c r="K21" s="15">
        <v>3</v>
      </c>
      <c r="L21" s="15">
        <v>542</v>
      </c>
      <c r="M21" s="16">
        <v>180.66666666666666</v>
      </c>
      <c r="N21" s="17">
        <v>4</v>
      </c>
      <c r="O21" s="18">
        <v>184.66666666666666</v>
      </c>
    </row>
    <row r="22" spans="1:15" x14ac:dyDescent="0.25">
      <c r="A22" s="10" t="s">
        <v>41</v>
      </c>
      <c r="B22" s="11" t="s">
        <v>35</v>
      </c>
      <c r="C22" s="12">
        <v>45549</v>
      </c>
      <c r="D22" s="13" t="s">
        <v>29</v>
      </c>
      <c r="E22" s="14">
        <v>181</v>
      </c>
      <c r="F22" s="14">
        <v>182</v>
      </c>
      <c r="G22" s="14">
        <v>181</v>
      </c>
      <c r="H22" s="14">
        <v>178</v>
      </c>
      <c r="I22" s="14"/>
      <c r="J22" s="14"/>
      <c r="K22" s="15">
        <v>4</v>
      </c>
      <c r="L22" s="15">
        <v>722</v>
      </c>
      <c r="M22" s="16">
        <v>180.5</v>
      </c>
      <c r="N22" s="17">
        <v>3</v>
      </c>
      <c r="O22" s="18">
        <v>183.5</v>
      </c>
    </row>
    <row r="23" spans="1:15" x14ac:dyDescent="0.25">
      <c r="A23" s="10" t="s">
        <v>41</v>
      </c>
      <c r="B23" s="11" t="s">
        <v>35</v>
      </c>
      <c r="C23" s="12">
        <v>45552</v>
      </c>
      <c r="D23" s="13" t="s">
        <v>29</v>
      </c>
      <c r="E23" s="14">
        <v>183</v>
      </c>
      <c r="F23" s="14">
        <v>185</v>
      </c>
      <c r="G23" s="14">
        <v>182</v>
      </c>
      <c r="H23" s="14">
        <v>188.001</v>
      </c>
      <c r="I23" s="14"/>
      <c r="J23" s="14"/>
      <c r="K23" s="15">
        <v>4</v>
      </c>
      <c r="L23" s="15">
        <v>738.00099999999998</v>
      </c>
      <c r="M23" s="16">
        <v>184.50024999999999</v>
      </c>
      <c r="N23" s="17">
        <v>5</v>
      </c>
      <c r="O23" s="18">
        <v>189.50024999999999</v>
      </c>
    </row>
    <row r="24" spans="1:15" x14ac:dyDescent="0.25">
      <c r="A24" s="10" t="s">
        <v>41</v>
      </c>
      <c r="B24" s="11" t="s">
        <v>35</v>
      </c>
      <c r="C24" s="12">
        <v>45561</v>
      </c>
      <c r="D24" s="13" t="s">
        <v>29</v>
      </c>
      <c r="E24" s="14">
        <v>183</v>
      </c>
      <c r="F24" s="14">
        <v>178</v>
      </c>
      <c r="G24" s="14">
        <v>185</v>
      </c>
      <c r="H24" s="14"/>
      <c r="I24" s="14"/>
      <c r="J24" s="14"/>
      <c r="K24" s="15">
        <v>3</v>
      </c>
      <c r="L24" s="15">
        <v>546</v>
      </c>
      <c r="M24" s="16">
        <v>182</v>
      </c>
      <c r="N24" s="17">
        <v>4</v>
      </c>
      <c r="O24" s="18">
        <v>186</v>
      </c>
    </row>
    <row r="25" spans="1:15" x14ac:dyDescent="0.25">
      <c r="A25" s="10" t="s">
        <v>41</v>
      </c>
      <c r="B25" s="11" t="s">
        <v>35</v>
      </c>
      <c r="C25" s="12">
        <v>45563</v>
      </c>
      <c r="D25" s="13" t="s">
        <v>29</v>
      </c>
      <c r="E25" s="14">
        <v>188</v>
      </c>
      <c r="F25" s="14">
        <v>189</v>
      </c>
      <c r="G25" s="14">
        <v>181</v>
      </c>
      <c r="H25" s="14">
        <v>179</v>
      </c>
      <c r="I25" s="14"/>
      <c r="J25" s="14"/>
      <c r="K25" s="15">
        <v>4</v>
      </c>
      <c r="L25" s="15">
        <v>737</v>
      </c>
      <c r="M25" s="16">
        <v>184.25</v>
      </c>
      <c r="N25" s="17">
        <v>2</v>
      </c>
      <c r="O25" s="18">
        <v>186.25</v>
      </c>
    </row>
    <row r="26" spans="1:15" x14ac:dyDescent="0.25">
      <c r="A26" s="10" t="s">
        <v>41</v>
      </c>
      <c r="B26" s="11" t="s">
        <v>35</v>
      </c>
      <c r="C26" s="12">
        <v>45566</v>
      </c>
      <c r="D26" s="13" t="s">
        <v>29</v>
      </c>
      <c r="E26" s="14">
        <v>178</v>
      </c>
      <c r="F26" s="14">
        <v>187</v>
      </c>
      <c r="G26" s="14">
        <v>179</v>
      </c>
      <c r="H26" s="14">
        <v>184</v>
      </c>
      <c r="I26" s="14"/>
      <c r="J26" s="14"/>
      <c r="K26" s="15">
        <v>4</v>
      </c>
      <c r="L26" s="15">
        <v>728</v>
      </c>
      <c r="M26" s="16">
        <v>182</v>
      </c>
      <c r="N26" s="17">
        <v>2</v>
      </c>
      <c r="O26" s="18">
        <v>184</v>
      </c>
    </row>
    <row r="27" spans="1:15" x14ac:dyDescent="0.25">
      <c r="A27" s="10" t="s">
        <v>41</v>
      </c>
      <c r="B27" s="11" t="s">
        <v>35</v>
      </c>
      <c r="C27" s="12">
        <v>45575</v>
      </c>
      <c r="D27" s="13" t="s">
        <v>29</v>
      </c>
      <c r="E27" s="14">
        <v>182</v>
      </c>
      <c r="F27" s="14">
        <v>172</v>
      </c>
      <c r="G27" s="14">
        <v>184</v>
      </c>
      <c r="H27" s="14"/>
      <c r="I27" s="14"/>
      <c r="J27" s="14"/>
      <c r="K27" s="15">
        <v>3</v>
      </c>
      <c r="L27" s="15">
        <v>538</v>
      </c>
      <c r="M27" s="16">
        <v>179.33333333333334</v>
      </c>
      <c r="N27" s="17">
        <v>6</v>
      </c>
      <c r="O27" s="18">
        <v>185.33333333333334</v>
      </c>
    </row>
    <row r="28" spans="1:15" x14ac:dyDescent="0.25">
      <c r="A28" s="10" t="s">
        <v>41</v>
      </c>
      <c r="B28" s="11" t="s">
        <v>35</v>
      </c>
      <c r="C28" s="12">
        <v>45577</v>
      </c>
      <c r="D28" s="13" t="s">
        <v>29</v>
      </c>
      <c r="E28" s="14">
        <v>186</v>
      </c>
      <c r="F28" s="14">
        <v>183</v>
      </c>
      <c r="G28" s="14">
        <v>184</v>
      </c>
      <c r="H28" s="14">
        <v>177</v>
      </c>
      <c r="I28" s="14"/>
      <c r="J28" s="14"/>
      <c r="K28" s="15">
        <v>4</v>
      </c>
      <c r="L28" s="15">
        <v>730</v>
      </c>
      <c r="M28" s="16">
        <v>182.5</v>
      </c>
      <c r="N28" s="17">
        <v>6</v>
      </c>
      <c r="O28" s="18">
        <v>188.5</v>
      </c>
    </row>
    <row r="29" spans="1:15" x14ac:dyDescent="0.25">
      <c r="A29" s="10" t="s">
        <v>41</v>
      </c>
      <c r="B29" s="11" t="s">
        <v>35</v>
      </c>
      <c r="C29" s="12">
        <v>45585</v>
      </c>
      <c r="D29" s="13" t="s">
        <v>29</v>
      </c>
      <c r="E29" s="14">
        <v>176.001</v>
      </c>
      <c r="F29" s="14">
        <v>181.001</v>
      </c>
      <c r="G29" s="14">
        <v>169</v>
      </c>
      <c r="H29" s="14">
        <v>180</v>
      </c>
      <c r="I29" s="14">
        <v>172</v>
      </c>
      <c r="J29" s="14">
        <v>175</v>
      </c>
      <c r="K29" s="15">
        <v>6</v>
      </c>
      <c r="L29" s="15">
        <v>1053.002</v>
      </c>
      <c r="M29" s="16">
        <v>175.50033333333332</v>
      </c>
      <c r="N29" s="17">
        <v>4</v>
      </c>
      <c r="O29" s="18">
        <v>179.50033333333332</v>
      </c>
    </row>
    <row r="31" spans="1:15" x14ac:dyDescent="0.25">
      <c r="K31" s="8">
        <f>SUM(K2:K30)</f>
        <v>107</v>
      </c>
      <c r="L31" s="8">
        <f>SUM(L2:L30)</f>
        <v>19340.008000000002</v>
      </c>
      <c r="M31" s="9">
        <f>SUM(L31/K31)</f>
        <v>180.74773831775701</v>
      </c>
      <c r="N31" s="8">
        <f>SUM(N2:N30)</f>
        <v>167</v>
      </c>
      <c r="O31" s="9">
        <f>SUM(M31+N31)</f>
        <v>347.74773831775701</v>
      </c>
    </row>
    <row r="34" spans="1:15" ht="30" x14ac:dyDescent="0.25">
      <c r="A34" s="1" t="s">
        <v>1</v>
      </c>
      <c r="B34" s="2" t="s">
        <v>2</v>
      </c>
      <c r="C34" s="2" t="s">
        <v>3</v>
      </c>
      <c r="D34" s="3" t="s">
        <v>4</v>
      </c>
      <c r="E34" s="4" t="s">
        <v>5</v>
      </c>
      <c r="F34" s="4" t="s">
        <v>6</v>
      </c>
      <c r="G34" s="4" t="s">
        <v>7</v>
      </c>
      <c r="H34" s="4" t="s">
        <v>8</v>
      </c>
      <c r="I34" s="4" t="s">
        <v>9</v>
      </c>
      <c r="J34" s="4" t="s">
        <v>10</v>
      </c>
      <c r="K34" s="4" t="s">
        <v>11</v>
      </c>
      <c r="L34" s="3" t="s">
        <v>12</v>
      </c>
      <c r="M34" s="5" t="s">
        <v>13</v>
      </c>
      <c r="N34" s="2" t="s">
        <v>14</v>
      </c>
      <c r="O34" s="6" t="s">
        <v>15</v>
      </c>
    </row>
    <row r="35" spans="1:15" x14ac:dyDescent="0.25">
      <c r="A35" s="10" t="s">
        <v>48</v>
      </c>
      <c r="B35" s="11" t="s">
        <v>35</v>
      </c>
      <c r="C35" s="12">
        <v>45395</v>
      </c>
      <c r="D35" s="31" t="s">
        <v>29</v>
      </c>
      <c r="E35" s="14">
        <v>174</v>
      </c>
      <c r="F35" s="14">
        <v>177</v>
      </c>
      <c r="G35" s="14">
        <v>170</v>
      </c>
      <c r="H35" s="14">
        <v>174</v>
      </c>
      <c r="I35" s="14"/>
      <c r="J35" s="14"/>
      <c r="K35" s="15">
        <v>4</v>
      </c>
      <c r="L35" s="15">
        <v>695</v>
      </c>
      <c r="M35" s="16">
        <v>173.75</v>
      </c>
      <c r="N35" s="17">
        <v>3</v>
      </c>
      <c r="O35" s="18">
        <v>176.75</v>
      </c>
    </row>
    <row r="36" spans="1:15" x14ac:dyDescent="0.25">
      <c r="A36" s="10" t="s">
        <v>48</v>
      </c>
      <c r="B36" s="11" t="s">
        <v>35</v>
      </c>
      <c r="C36" s="12">
        <v>45591</v>
      </c>
      <c r="D36" s="31" t="s">
        <v>29</v>
      </c>
      <c r="E36" s="14">
        <v>194</v>
      </c>
      <c r="F36" s="14">
        <v>190</v>
      </c>
      <c r="G36" s="14">
        <v>197</v>
      </c>
      <c r="H36" s="14">
        <v>187</v>
      </c>
      <c r="I36" s="14"/>
      <c r="J36" s="14"/>
      <c r="K36" s="15">
        <v>4</v>
      </c>
      <c r="L36" s="15">
        <v>768</v>
      </c>
      <c r="M36" s="16">
        <v>192</v>
      </c>
      <c r="N36" s="17">
        <v>13</v>
      </c>
      <c r="O36" s="18">
        <v>205</v>
      </c>
    </row>
    <row r="37" spans="1:15" x14ac:dyDescent="0.25">
      <c r="A37" s="50" t="s">
        <v>48</v>
      </c>
      <c r="B37" s="51" t="s">
        <v>35</v>
      </c>
      <c r="C37" s="52">
        <v>45605</v>
      </c>
      <c r="D37" s="59" t="s">
        <v>29</v>
      </c>
      <c r="E37" s="54">
        <v>194</v>
      </c>
      <c r="F37" s="54">
        <v>183</v>
      </c>
      <c r="G37" s="54">
        <v>193</v>
      </c>
      <c r="H37" s="54">
        <v>189.001</v>
      </c>
      <c r="I37" s="54">
        <v>196</v>
      </c>
      <c r="J37" s="54">
        <v>192</v>
      </c>
      <c r="K37" s="55">
        <v>6</v>
      </c>
      <c r="L37" s="55">
        <v>1147.001</v>
      </c>
      <c r="M37" s="56">
        <v>191.16683333333333</v>
      </c>
      <c r="N37" s="57">
        <v>30</v>
      </c>
      <c r="O37" s="58">
        <v>221.16683333333333</v>
      </c>
    </row>
    <row r="39" spans="1:15" x14ac:dyDescent="0.25">
      <c r="K39" s="8">
        <f>SUM(K35:K38)</f>
        <v>14</v>
      </c>
      <c r="L39" s="8">
        <f>SUM(L35:L38)</f>
        <v>2610.0010000000002</v>
      </c>
      <c r="M39" s="9">
        <f>SUM(L39/K39)</f>
        <v>186.42864285714288</v>
      </c>
      <c r="N39" s="8">
        <f>SUM(N35:N38)</f>
        <v>46</v>
      </c>
      <c r="O39" s="9">
        <f>SUM(M39+N39)</f>
        <v>232.42864285714288</v>
      </c>
    </row>
  </sheetData>
  <protectedRanges>
    <protectedRange algorithmName="SHA-512" hashValue="ON39YdpmFHfN9f47KpiRvqrKx0V9+erV1CNkpWzYhW/Qyc6aT8rEyCrvauWSYGZK2ia3o7vd3akF07acHAFpOA==" saltValue="yVW9XmDwTqEnmpSGai0KYg==" spinCount="100000" sqref="B1 B34" name="Range1_2"/>
    <protectedRange algorithmName="SHA-512" hashValue="ON39YdpmFHfN9f47KpiRvqrKx0V9+erV1CNkpWzYhW/Qyc6aT8rEyCrvauWSYGZK2ia3o7vd3akF07acHAFpOA==" saltValue="yVW9XmDwTqEnmpSGai0KYg==" spinCount="100000" sqref="D2:I2 A2:B2" name="Range1_4"/>
    <protectedRange algorithmName="SHA-512" hashValue="ON39YdpmFHfN9f47KpiRvqrKx0V9+erV1CNkpWzYhW/Qyc6aT8rEyCrvauWSYGZK2ia3o7vd3akF07acHAFpOA==" saltValue="yVW9XmDwTqEnmpSGai0KYg==" spinCount="100000" sqref="C2" name="Range1_1_2_1"/>
    <protectedRange algorithmName="SHA-512" hashValue="ON39YdpmFHfN9f47KpiRvqrKx0V9+erV1CNkpWzYhW/Qyc6aT8rEyCrvauWSYGZK2ia3o7vd3akF07acHAFpOA==" saltValue="yVW9XmDwTqEnmpSGai0KYg==" spinCount="100000" sqref="B11:C11 E11:J11" name="Range1_21"/>
    <protectedRange algorithmName="SHA-512" hashValue="ON39YdpmFHfN9f47KpiRvqrKx0V9+erV1CNkpWzYhW/Qyc6aT8rEyCrvauWSYGZK2ia3o7vd3akF07acHAFpOA==" saltValue="yVW9XmDwTqEnmpSGai0KYg==" spinCount="100000" sqref="D11" name="Range1_1_16"/>
  </protectedRanges>
  <conditionalFormatting sqref="D2">
    <cfRule type="top10" dxfId="1" priority="20" rank="1"/>
  </conditionalFormatting>
  <conditionalFormatting sqref="I2">
    <cfRule type="top10" dxfId="0" priority="15" rank="1"/>
  </conditionalFormatting>
  <hyperlinks>
    <hyperlink ref="Q1" location="'Texas 2024'!A1" display="Back to Ranking" xr:uid="{5FF9C4C5-DCA3-43F7-8C12-17E76260755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A682BE-434D-4E51-B2F8-4EFA1926C259}">
          <x14:formula1>
            <xm:f>'C:\Users\abra2\Desktop\ABRA Files and More\AUTO BENCH REST ASSOCIATION FILE\ABRA 2019\Georgia\[Georgia Results 01 19 20.xlsm]DATA SHEET'!#REF!</xm:f>
          </x14:formula1>
          <xm:sqref>B1 B34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635B1-B14E-4F33-8163-CD1CAB176E8B}">
  <sheetPr codeName="Sheet30"/>
  <dimension ref="A1:Q53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30</v>
      </c>
      <c r="C2" s="12">
        <v>45332</v>
      </c>
      <c r="D2" s="13" t="s">
        <v>29</v>
      </c>
      <c r="E2" s="14">
        <v>185</v>
      </c>
      <c r="F2" s="14">
        <v>171</v>
      </c>
      <c r="G2" s="14">
        <v>160</v>
      </c>
      <c r="H2" s="14">
        <v>184</v>
      </c>
      <c r="I2" s="14"/>
      <c r="J2" s="14"/>
      <c r="K2" s="15">
        <v>4</v>
      </c>
      <c r="L2" s="15">
        <v>700</v>
      </c>
      <c r="M2" s="16">
        <v>175</v>
      </c>
      <c r="N2" s="17">
        <v>2</v>
      </c>
      <c r="O2" s="18">
        <v>177</v>
      </c>
    </row>
    <row r="3" spans="1:17" x14ac:dyDescent="0.25">
      <c r="A3" s="10" t="s">
        <v>22</v>
      </c>
      <c r="B3" s="11" t="s">
        <v>30</v>
      </c>
      <c r="C3" s="12">
        <v>45529</v>
      </c>
      <c r="D3" s="13" t="s">
        <v>72</v>
      </c>
      <c r="E3" s="14">
        <v>189</v>
      </c>
      <c r="F3" s="14">
        <v>188</v>
      </c>
      <c r="G3" s="14">
        <v>182.001</v>
      </c>
      <c r="H3" s="14">
        <v>185</v>
      </c>
      <c r="I3" s="14"/>
      <c r="J3" s="14"/>
      <c r="K3" s="15">
        <v>4</v>
      </c>
      <c r="L3" s="15">
        <v>744.00099999999998</v>
      </c>
      <c r="M3" s="16">
        <v>186.00024999999999</v>
      </c>
      <c r="N3" s="17">
        <v>9</v>
      </c>
      <c r="O3" s="18">
        <v>195.00024999999999</v>
      </c>
    </row>
    <row r="5" spans="1:17" x14ac:dyDescent="0.25">
      <c r="K5" s="8">
        <f>SUM(K2:K4)</f>
        <v>8</v>
      </c>
      <c r="L5" s="8">
        <f>SUM(L2:L4)</f>
        <v>1444.001</v>
      </c>
      <c r="M5" s="7">
        <f>SUM(L5/K5)</f>
        <v>180.500125</v>
      </c>
      <c r="N5" s="8">
        <f>SUM(N2:N4)</f>
        <v>11</v>
      </c>
      <c r="O5" s="9">
        <f>SUM(M5+N5)</f>
        <v>191.500125</v>
      </c>
    </row>
    <row r="8" spans="1:17" ht="30" x14ac:dyDescent="0.25">
      <c r="A8" s="1" t="s">
        <v>1</v>
      </c>
      <c r="B8" s="2" t="s">
        <v>2</v>
      </c>
      <c r="C8" s="2" t="s">
        <v>3</v>
      </c>
      <c r="D8" s="3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3" t="s">
        <v>12</v>
      </c>
      <c r="M8" s="5" t="s">
        <v>13</v>
      </c>
      <c r="N8" s="2" t="s">
        <v>14</v>
      </c>
      <c r="O8" s="6" t="s">
        <v>15</v>
      </c>
    </row>
    <row r="9" spans="1:17" x14ac:dyDescent="0.25">
      <c r="A9" s="10" t="s">
        <v>48</v>
      </c>
      <c r="B9" s="11" t="s">
        <v>30</v>
      </c>
      <c r="C9" s="12">
        <v>45346</v>
      </c>
      <c r="D9" s="31" t="s">
        <v>29</v>
      </c>
      <c r="E9" s="14">
        <v>193</v>
      </c>
      <c r="F9" s="14">
        <v>192</v>
      </c>
      <c r="G9" s="14">
        <v>196</v>
      </c>
      <c r="H9" s="14">
        <v>189</v>
      </c>
      <c r="I9" s="14"/>
      <c r="J9" s="14"/>
      <c r="K9" s="15">
        <v>4</v>
      </c>
      <c r="L9" s="15">
        <v>770</v>
      </c>
      <c r="M9" s="16">
        <v>192.5</v>
      </c>
      <c r="N9" s="17">
        <v>13</v>
      </c>
      <c r="O9" s="18">
        <v>205.5</v>
      </c>
    </row>
    <row r="10" spans="1:17" x14ac:dyDescent="0.25">
      <c r="A10" s="10" t="s">
        <v>48</v>
      </c>
      <c r="B10" s="11" t="s">
        <v>30</v>
      </c>
      <c r="C10" s="12">
        <v>45360</v>
      </c>
      <c r="D10" s="31" t="s">
        <v>29</v>
      </c>
      <c r="E10" s="14">
        <v>176</v>
      </c>
      <c r="F10" s="14">
        <v>190</v>
      </c>
      <c r="G10" s="14">
        <v>197</v>
      </c>
      <c r="H10" s="14">
        <v>188</v>
      </c>
      <c r="I10" s="14"/>
      <c r="J10" s="14"/>
      <c r="K10" s="15">
        <v>4</v>
      </c>
      <c r="L10" s="15">
        <v>751</v>
      </c>
      <c r="M10" s="16">
        <v>187.75</v>
      </c>
      <c r="N10" s="17">
        <v>11</v>
      </c>
      <c r="O10" s="18">
        <v>198.75</v>
      </c>
    </row>
    <row r="11" spans="1:17" x14ac:dyDescent="0.25">
      <c r="A11" s="10" t="s">
        <v>48</v>
      </c>
      <c r="B11" s="11" t="s">
        <v>30</v>
      </c>
      <c r="C11" s="12">
        <v>45361</v>
      </c>
      <c r="D11" s="31" t="s">
        <v>72</v>
      </c>
      <c r="E11" s="14">
        <v>193.001</v>
      </c>
      <c r="F11" s="14">
        <v>189</v>
      </c>
      <c r="G11" s="14">
        <v>187</v>
      </c>
      <c r="H11" s="14">
        <v>190.01</v>
      </c>
      <c r="I11" s="14"/>
      <c r="J11" s="14"/>
      <c r="K11" s="15">
        <v>4</v>
      </c>
      <c r="L11" s="15">
        <v>759.01099999999997</v>
      </c>
      <c r="M11" s="16">
        <v>189.75274999999999</v>
      </c>
      <c r="N11" s="17">
        <v>9</v>
      </c>
      <c r="O11" s="18">
        <v>198.75274999999999</v>
      </c>
    </row>
    <row r="12" spans="1:17" x14ac:dyDescent="0.25">
      <c r="A12" s="10" t="s">
        <v>48</v>
      </c>
      <c r="B12" s="11" t="s">
        <v>30</v>
      </c>
      <c r="C12" s="12">
        <v>45375</v>
      </c>
      <c r="D12" s="31" t="s">
        <v>72</v>
      </c>
      <c r="E12" s="14">
        <v>188</v>
      </c>
      <c r="F12" s="14">
        <v>194</v>
      </c>
      <c r="G12" s="14">
        <v>184</v>
      </c>
      <c r="H12" s="14">
        <v>190</v>
      </c>
      <c r="I12" s="14"/>
      <c r="J12" s="14"/>
      <c r="K12" s="15">
        <v>4</v>
      </c>
      <c r="L12" s="15">
        <v>756</v>
      </c>
      <c r="M12" s="16">
        <v>189</v>
      </c>
      <c r="N12" s="17">
        <v>5</v>
      </c>
      <c r="O12" s="18">
        <v>194</v>
      </c>
    </row>
    <row r="13" spans="1:17" x14ac:dyDescent="0.25">
      <c r="A13" s="10" t="s">
        <v>33</v>
      </c>
      <c r="B13" s="11" t="s">
        <v>30</v>
      </c>
      <c r="C13" s="12">
        <v>45384</v>
      </c>
      <c r="D13" s="13" t="s">
        <v>29</v>
      </c>
      <c r="E13" s="14">
        <v>185</v>
      </c>
      <c r="F13" s="14">
        <v>194</v>
      </c>
      <c r="G13" s="14">
        <v>190</v>
      </c>
      <c r="H13" s="14">
        <v>187</v>
      </c>
      <c r="I13" s="14"/>
      <c r="J13" s="14"/>
      <c r="K13" s="15">
        <v>4</v>
      </c>
      <c r="L13" s="15">
        <v>756</v>
      </c>
      <c r="M13" s="16">
        <v>189</v>
      </c>
      <c r="N13" s="17">
        <v>9</v>
      </c>
      <c r="O13" s="18">
        <v>198</v>
      </c>
    </row>
    <row r="14" spans="1:17" x14ac:dyDescent="0.25">
      <c r="A14" s="10" t="s">
        <v>48</v>
      </c>
      <c r="B14" s="11" t="s">
        <v>30</v>
      </c>
      <c r="C14" s="12">
        <v>45393</v>
      </c>
      <c r="D14" s="31" t="s">
        <v>29</v>
      </c>
      <c r="E14" s="14">
        <v>189</v>
      </c>
      <c r="F14" s="14">
        <v>189</v>
      </c>
      <c r="G14" s="14">
        <v>193</v>
      </c>
      <c r="H14" s="14"/>
      <c r="I14" s="14"/>
      <c r="J14" s="14"/>
      <c r="K14" s="15">
        <v>3</v>
      </c>
      <c r="L14" s="15">
        <v>571</v>
      </c>
      <c r="M14" s="16">
        <v>190.33333333333334</v>
      </c>
      <c r="N14" s="17">
        <v>11</v>
      </c>
      <c r="O14" s="18">
        <v>201.33333333333334</v>
      </c>
    </row>
    <row r="15" spans="1:17" x14ac:dyDescent="0.25">
      <c r="A15" s="10" t="s">
        <v>48</v>
      </c>
      <c r="B15" s="11" t="s">
        <v>30</v>
      </c>
      <c r="C15" s="12">
        <v>45395</v>
      </c>
      <c r="D15" s="31" t="s">
        <v>29</v>
      </c>
      <c r="E15" s="14">
        <v>184</v>
      </c>
      <c r="F15" s="14">
        <v>185</v>
      </c>
      <c r="G15" s="14">
        <v>181</v>
      </c>
      <c r="H15" s="14">
        <v>189</v>
      </c>
      <c r="I15" s="14"/>
      <c r="J15" s="14"/>
      <c r="K15" s="15">
        <v>4</v>
      </c>
      <c r="L15" s="15">
        <v>739</v>
      </c>
      <c r="M15" s="16">
        <v>184.75</v>
      </c>
      <c r="N15" s="17">
        <v>8</v>
      </c>
      <c r="O15" s="18">
        <v>192.75</v>
      </c>
    </row>
    <row r="16" spans="1:17" x14ac:dyDescent="0.25">
      <c r="A16" s="10" t="s">
        <v>48</v>
      </c>
      <c r="B16" s="11" t="s">
        <v>30</v>
      </c>
      <c r="C16" s="12">
        <v>45407</v>
      </c>
      <c r="D16" s="31" t="s">
        <v>29</v>
      </c>
      <c r="E16" s="14">
        <v>188</v>
      </c>
      <c r="F16" s="14">
        <v>189</v>
      </c>
      <c r="G16" s="14">
        <v>180</v>
      </c>
      <c r="H16" s="14"/>
      <c r="I16" s="14"/>
      <c r="J16" s="14"/>
      <c r="K16" s="15">
        <v>3</v>
      </c>
      <c r="L16" s="15">
        <v>557</v>
      </c>
      <c r="M16" s="16">
        <v>185.66666666666666</v>
      </c>
      <c r="N16" s="17">
        <v>7</v>
      </c>
      <c r="O16" s="18">
        <v>192.66666666666666</v>
      </c>
    </row>
    <row r="17" spans="1:15" x14ac:dyDescent="0.25">
      <c r="A17" s="10" t="s">
        <v>48</v>
      </c>
      <c r="B17" s="11" t="s">
        <v>30</v>
      </c>
      <c r="C17" s="12">
        <v>45409</v>
      </c>
      <c r="D17" s="31" t="s">
        <v>29</v>
      </c>
      <c r="E17" s="14">
        <v>182</v>
      </c>
      <c r="F17" s="14">
        <v>189</v>
      </c>
      <c r="G17" s="14">
        <v>187</v>
      </c>
      <c r="H17" s="14">
        <v>185</v>
      </c>
      <c r="I17" s="14"/>
      <c r="J17" s="14"/>
      <c r="K17" s="15">
        <v>4</v>
      </c>
      <c r="L17" s="15">
        <v>743</v>
      </c>
      <c r="M17" s="16">
        <v>185.75</v>
      </c>
      <c r="N17" s="17">
        <v>9</v>
      </c>
      <c r="O17" s="18">
        <v>194.75</v>
      </c>
    </row>
    <row r="18" spans="1:15" x14ac:dyDescent="0.25">
      <c r="A18" s="10" t="s">
        <v>48</v>
      </c>
      <c r="B18" s="11" t="s">
        <v>30</v>
      </c>
      <c r="C18" s="12">
        <v>45410</v>
      </c>
      <c r="D18" s="31" t="s">
        <v>72</v>
      </c>
      <c r="E18" s="14">
        <v>197</v>
      </c>
      <c r="F18" s="14">
        <v>192</v>
      </c>
      <c r="G18" s="14">
        <v>190</v>
      </c>
      <c r="H18" s="14">
        <v>192</v>
      </c>
      <c r="I18" s="14">
        <v>191.001</v>
      </c>
      <c r="J18" s="14">
        <v>192</v>
      </c>
      <c r="K18" s="15">
        <v>6</v>
      </c>
      <c r="L18" s="15">
        <v>1154.001</v>
      </c>
      <c r="M18" s="16">
        <v>192.33349999999999</v>
      </c>
      <c r="N18" s="17">
        <v>26</v>
      </c>
      <c r="O18" s="18">
        <v>218.33349999999999</v>
      </c>
    </row>
    <row r="19" spans="1:15" x14ac:dyDescent="0.25">
      <c r="A19" s="10" t="s">
        <v>48</v>
      </c>
      <c r="B19" s="11" t="s">
        <v>30</v>
      </c>
      <c r="C19" s="12">
        <v>45419</v>
      </c>
      <c r="D19" s="31" t="s">
        <v>29</v>
      </c>
      <c r="E19" s="14">
        <v>193</v>
      </c>
      <c r="F19" s="14">
        <v>188</v>
      </c>
      <c r="G19" s="14">
        <v>183</v>
      </c>
      <c r="H19" s="14">
        <v>190.001</v>
      </c>
      <c r="I19" s="14"/>
      <c r="J19" s="14"/>
      <c r="K19" s="15">
        <v>4</v>
      </c>
      <c r="L19" s="15">
        <v>754.00099999999998</v>
      </c>
      <c r="M19" s="16">
        <v>188.50024999999999</v>
      </c>
      <c r="N19" s="17">
        <v>11</v>
      </c>
      <c r="O19" s="18">
        <v>199.50024999999999</v>
      </c>
    </row>
    <row r="20" spans="1:15" x14ac:dyDescent="0.25">
      <c r="A20" s="10" t="s">
        <v>48</v>
      </c>
      <c r="B20" s="11" t="s">
        <v>30</v>
      </c>
      <c r="C20" s="12">
        <v>45421</v>
      </c>
      <c r="D20" s="31" t="s">
        <v>29</v>
      </c>
      <c r="E20" s="14">
        <v>194</v>
      </c>
      <c r="F20" s="14">
        <v>191</v>
      </c>
      <c r="G20" s="14">
        <v>194</v>
      </c>
      <c r="H20" s="14"/>
      <c r="I20" s="14"/>
      <c r="J20" s="14"/>
      <c r="K20" s="15">
        <v>3</v>
      </c>
      <c r="L20" s="15">
        <v>579</v>
      </c>
      <c r="M20" s="16">
        <v>193</v>
      </c>
      <c r="N20" s="17">
        <v>11</v>
      </c>
      <c r="O20" s="18">
        <v>204</v>
      </c>
    </row>
    <row r="21" spans="1:15" x14ac:dyDescent="0.25">
      <c r="A21" s="10" t="s">
        <v>48</v>
      </c>
      <c r="B21" s="11" t="s">
        <v>30</v>
      </c>
      <c r="C21" s="12">
        <v>45423</v>
      </c>
      <c r="D21" s="31" t="s">
        <v>29</v>
      </c>
      <c r="E21" s="14">
        <v>185</v>
      </c>
      <c r="F21" s="14">
        <v>189</v>
      </c>
      <c r="G21" s="14">
        <v>190</v>
      </c>
      <c r="H21" s="14">
        <v>190</v>
      </c>
      <c r="I21" s="14"/>
      <c r="J21" s="14"/>
      <c r="K21" s="15">
        <v>4</v>
      </c>
      <c r="L21" s="15">
        <v>754</v>
      </c>
      <c r="M21" s="16">
        <v>188.5</v>
      </c>
      <c r="N21" s="17">
        <v>9</v>
      </c>
      <c r="O21" s="18">
        <v>197.5</v>
      </c>
    </row>
    <row r="22" spans="1:15" x14ac:dyDescent="0.25">
      <c r="A22" s="10" t="s">
        <v>48</v>
      </c>
      <c r="B22" s="11" t="s">
        <v>30</v>
      </c>
      <c r="C22" s="12">
        <v>45435</v>
      </c>
      <c r="D22" s="31" t="s">
        <v>29</v>
      </c>
      <c r="E22" s="14">
        <v>188</v>
      </c>
      <c r="F22" s="14">
        <v>190</v>
      </c>
      <c r="G22" s="14">
        <v>194</v>
      </c>
      <c r="H22" s="14"/>
      <c r="I22" s="14"/>
      <c r="J22" s="14"/>
      <c r="K22" s="15">
        <v>3</v>
      </c>
      <c r="L22" s="15">
        <v>572</v>
      </c>
      <c r="M22" s="16">
        <v>190.66666666666666</v>
      </c>
      <c r="N22" s="17">
        <v>9</v>
      </c>
      <c r="O22" s="18">
        <v>199.66666666666666</v>
      </c>
    </row>
    <row r="23" spans="1:15" x14ac:dyDescent="0.25">
      <c r="A23" s="10" t="s">
        <v>48</v>
      </c>
      <c r="B23" s="11" t="s">
        <v>30</v>
      </c>
      <c r="C23" s="12">
        <v>45437</v>
      </c>
      <c r="D23" s="31" t="s">
        <v>29</v>
      </c>
      <c r="E23" s="14">
        <v>195</v>
      </c>
      <c r="F23" s="14">
        <v>195</v>
      </c>
      <c r="G23" s="14">
        <v>192</v>
      </c>
      <c r="H23" s="14">
        <v>191</v>
      </c>
      <c r="I23" s="14"/>
      <c r="J23" s="14"/>
      <c r="K23" s="15">
        <v>4</v>
      </c>
      <c r="L23" s="15">
        <v>773</v>
      </c>
      <c r="M23" s="16">
        <v>193.25</v>
      </c>
      <c r="N23" s="17">
        <v>13</v>
      </c>
      <c r="O23" s="18">
        <v>206.25</v>
      </c>
    </row>
    <row r="24" spans="1:15" x14ac:dyDescent="0.25">
      <c r="A24" s="10" t="s">
        <v>48</v>
      </c>
      <c r="B24" s="11" t="s">
        <v>30</v>
      </c>
      <c r="C24" s="12">
        <v>45438</v>
      </c>
      <c r="D24" s="31" t="s">
        <v>72</v>
      </c>
      <c r="E24" s="14">
        <v>192</v>
      </c>
      <c r="F24" s="14">
        <v>191</v>
      </c>
      <c r="G24" s="14">
        <v>189</v>
      </c>
      <c r="H24" s="14">
        <v>197</v>
      </c>
      <c r="I24" s="14"/>
      <c r="J24" s="14"/>
      <c r="K24" s="15">
        <v>4</v>
      </c>
      <c r="L24" s="15">
        <v>769</v>
      </c>
      <c r="M24" s="16">
        <v>192.25</v>
      </c>
      <c r="N24" s="17">
        <v>11</v>
      </c>
      <c r="O24" s="18">
        <v>203.25</v>
      </c>
    </row>
    <row r="25" spans="1:15" x14ac:dyDescent="0.25">
      <c r="A25" s="10" t="s">
        <v>48</v>
      </c>
      <c r="B25" s="11" t="s">
        <v>30</v>
      </c>
      <c r="C25" s="12">
        <v>45451</v>
      </c>
      <c r="D25" s="31" t="s">
        <v>29</v>
      </c>
      <c r="E25" s="14">
        <v>183</v>
      </c>
      <c r="F25" s="14">
        <v>181</v>
      </c>
      <c r="G25" s="14">
        <v>182</v>
      </c>
      <c r="H25" s="14">
        <v>177</v>
      </c>
      <c r="I25" s="14"/>
      <c r="J25" s="14"/>
      <c r="K25" s="15">
        <v>4</v>
      </c>
      <c r="L25" s="15">
        <v>723</v>
      </c>
      <c r="M25" s="16">
        <v>180.75</v>
      </c>
      <c r="N25" s="17">
        <v>4</v>
      </c>
      <c r="O25" s="18">
        <v>184.75</v>
      </c>
    </row>
    <row r="26" spans="1:15" x14ac:dyDescent="0.25">
      <c r="A26" s="10" t="s">
        <v>48</v>
      </c>
      <c r="B26" s="11" t="s">
        <v>30</v>
      </c>
      <c r="C26" s="12">
        <v>45452</v>
      </c>
      <c r="D26" s="31" t="s">
        <v>72</v>
      </c>
      <c r="E26" s="14">
        <v>186</v>
      </c>
      <c r="F26" s="14">
        <v>193</v>
      </c>
      <c r="G26" s="14">
        <v>195</v>
      </c>
      <c r="H26" s="14">
        <v>195</v>
      </c>
      <c r="I26" s="14"/>
      <c r="J26" s="14"/>
      <c r="K26" s="15">
        <v>4</v>
      </c>
      <c r="L26" s="15">
        <v>769</v>
      </c>
      <c r="M26" s="16">
        <v>192.25</v>
      </c>
      <c r="N26" s="17">
        <v>13</v>
      </c>
      <c r="O26" s="18">
        <v>205.25</v>
      </c>
    </row>
    <row r="27" spans="1:15" x14ac:dyDescent="0.25">
      <c r="A27" s="10" t="s">
        <v>48</v>
      </c>
      <c r="B27" s="11" t="s">
        <v>30</v>
      </c>
      <c r="C27" s="12">
        <v>45456</v>
      </c>
      <c r="D27" s="31" t="s">
        <v>29</v>
      </c>
      <c r="E27" s="14">
        <v>193</v>
      </c>
      <c r="F27" s="14">
        <v>193</v>
      </c>
      <c r="G27" s="14">
        <v>190</v>
      </c>
      <c r="H27" s="14"/>
      <c r="I27" s="14"/>
      <c r="J27" s="14"/>
      <c r="K27" s="15">
        <v>3</v>
      </c>
      <c r="L27" s="15">
        <v>576</v>
      </c>
      <c r="M27" s="16">
        <v>192</v>
      </c>
      <c r="N27" s="17">
        <v>11</v>
      </c>
      <c r="O27" s="18">
        <v>203</v>
      </c>
    </row>
    <row r="28" spans="1:15" x14ac:dyDescent="0.25">
      <c r="A28" s="10" t="s">
        <v>48</v>
      </c>
      <c r="B28" s="11" t="s">
        <v>30</v>
      </c>
      <c r="C28" s="12">
        <v>45470</v>
      </c>
      <c r="D28" s="31" t="s">
        <v>29</v>
      </c>
      <c r="E28" s="14">
        <v>192</v>
      </c>
      <c r="F28" s="14">
        <v>198</v>
      </c>
      <c r="G28" s="14">
        <v>195</v>
      </c>
      <c r="H28" s="14"/>
      <c r="I28" s="14"/>
      <c r="J28" s="14"/>
      <c r="K28" s="15">
        <v>3</v>
      </c>
      <c r="L28" s="15">
        <v>585</v>
      </c>
      <c r="M28" s="16">
        <v>195</v>
      </c>
      <c r="N28" s="17">
        <v>11</v>
      </c>
      <c r="O28" s="18">
        <v>206</v>
      </c>
    </row>
    <row r="29" spans="1:15" x14ac:dyDescent="0.25">
      <c r="A29" s="10" t="s">
        <v>48</v>
      </c>
      <c r="B29" s="11" t="s">
        <v>30</v>
      </c>
      <c r="C29" s="12">
        <v>45472</v>
      </c>
      <c r="D29" s="31" t="s">
        <v>29</v>
      </c>
      <c r="E29" s="14">
        <v>191</v>
      </c>
      <c r="F29" s="14">
        <v>193</v>
      </c>
      <c r="G29" s="14">
        <v>191</v>
      </c>
      <c r="H29" s="14">
        <v>185</v>
      </c>
      <c r="I29" s="14">
        <v>195</v>
      </c>
      <c r="J29" s="14">
        <v>188</v>
      </c>
      <c r="K29" s="15">
        <v>6</v>
      </c>
      <c r="L29" s="15">
        <v>1143</v>
      </c>
      <c r="M29" s="16">
        <v>190.5</v>
      </c>
      <c r="N29" s="17">
        <v>30</v>
      </c>
      <c r="O29" s="18">
        <v>220.5</v>
      </c>
    </row>
    <row r="30" spans="1:15" x14ac:dyDescent="0.25">
      <c r="A30" s="10" t="s">
        <v>48</v>
      </c>
      <c r="B30" s="11" t="s">
        <v>30</v>
      </c>
      <c r="C30" s="12">
        <v>45484</v>
      </c>
      <c r="D30" s="31" t="s">
        <v>29</v>
      </c>
      <c r="E30" s="14">
        <v>191</v>
      </c>
      <c r="F30" s="14">
        <v>191</v>
      </c>
      <c r="G30" s="14">
        <v>194</v>
      </c>
      <c r="H30" s="14"/>
      <c r="I30" s="14"/>
      <c r="J30" s="14"/>
      <c r="K30" s="15">
        <v>3</v>
      </c>
      <c r="L30" s="15">
        <v>576</v>
      </c>
      <c r="M30" s="16">
        <v>192</v>
      </c>
      <c r="N30" s="17">
        <v>11</v>
      </c>
      <c r="O30" s="18">
        <v>203</v>
      </c>
    </row>
    <row r="31" spans="1:15" x14ac:dyDescent="0.25">
      <c r="A31" s="10" t="s">
        <v>48</v>
      </c>
      <c r="B31" s="11" t="s">
        <v>30</v>
      </c>
      <c r="C31" s="12">
        <v>45486</v>
      </c>
      <c r="D31" s="31" t="s">
        <v>29</v>
      </c>
      <c r="E31" s="14">
        <v>192</v>
      </c>
      <c r="F31" s="14">
        <v>181</v>
      </c>
      <c r="G31" s="14">
        <v>191</v>
      </c>
      <c r="H31" s="14">
        <v>188</v>
      </c>
      <c r="I31" s="14"/>
      <c r="J31" s="14"/>
      <c r="K31" s="15">
        <v>4</v>
      </c>
      <c r="L31" s="15">
        <v>752</v>
      </c>
      <c r="M31" s="16">
        <v>188</v>
      </c>
      <c r="N31" s="17">
        <v>9</v>
      </c>
      <c r="O31" s="18">
        <v>197</v>
      </c>
    </row>
    <row r="32" spans="1:15" x14ac:dyDescent="0.25">
      <c r="A32" s="10" t="s">
        <v>48</v>
      </c>
      <c r="B32" s="11" t="s">
        <v>30</v>
      </c>
      <c r="C32" s="12">
        <v>45487</v>
      </c>
      <c r="D32" s="31" t="s">
        <v>72</v>
      </c>
      <c r="E32" s="14">
        <v>183</v>
      </c>
      <c r="F32" s="14">
        <v>180</v>
      </c>
      <c r="G32" s="14">
        <v>192</v>
      </c>
      <c r="H32" s="14">
        <v>183</v>
      </c>
      <c r="I32" s="14"/>
      <c r="J32" s="14"/>
      <c r="K32" s="15">
        <v>4</v>
      </c>
      <c r="L32" s="15">
        <v>738</v>
      </c>
      <c r="M32" s="16">
        <v>184.5</v>
      </c>
      <c r="N32" s="17">
        <v>5</v>
      </c>
      <c r="O32" s="18">
        <v>189.5</v>
      </c>
    </row>
    <row r="33" spans="1:15" x14ac:dyDescent="0.25">
      <c r="A33" s="10" t="s">
        <v>48</v>
      </c>
      <c r="B33" s="11" t="s">
        <v>30</v>
      </c>
      <c r="C33" s="12">
        <v>45526</v>
      </c>
      <c r="D33" s="31" t="s">
        <v>29</v>
      </c>
      <c r="E33" s="14">
        <v>183</v>
      </c>
      <c r="F33" s="14">
        <v>189</v>
      </c>
      <c r="G33" s="14">
        <v>187</v>
      </c>
      <c r="H33" s="14"/>
      <c r="I33" s="14"/>
      <c r="J33" s="14"/>
      <c r="K33" s="15">
        <v>3</v>
      </c>
      <c r="L33" s="15">
        <v>559</v>
      </c>
      <c r="M33" s="16">
        <v>186.33333333333334</v>
      </c>
      <c r="N33" s="17">
        <v>6</v>
      </c>
      <c r="O33" s="18">
        <v>192.33333333333334</v>
      </c>
    </row>
    <row r="34" spans="1:15" x14ac:dyDescent="0.25">
      <c r="A34" s="10" t="s">
        <v>48</v>
      </c>
      <c r="B34" s="11" t="s">
        <v>30</v>
      </c>
      <c r="C34" s="12">
        <v>45528</v>
      </c>
      <c r="D34" s="31" t="s">
        <v>29</v>
      </c>
      <c r="E34" s="14">
        <v>188</v>
      </c>
      <c r="F34" s="14">
        <v>193</v>
      </c>
      <c r="G34" s="14">
        <v>186</v>
      </c>
      <c r="H34" s="14">
        <v>191</v>
      </c>
      <c r="I34" s="14"/>
      <c r="J34" s="14"/>
      <c r="K34" s="15">
        <v>4</v>
      </c>
      <c r="L34" s="15">
        <v>758</v>
      </c>
      <c r="M34" s="16">
        <v>189.5</v>
      </c>
      <c r="N34" s="17">
        <v>6</v>
      </c>
      <c r="O34" s="18">
        <v>195.5</v>
      </c>
    </row>
    <row r="35" spans="1:15" x14ac:dyDescent="0.25">
      <c r="A35" s="10" t="s">
        <v>48</v>
      </c>
      <c r="B35" s="11" t="s">
        <v>30</v>
      </c>
      <c r="C35" s="12">
        <v>45552</v>
      </c>
      <c r="D35" s="31" t="s">
        <v>29</v>
      </c>
      <c r="E35" s="14">
        <v>183</v>
      </c>
      <c r="F35" s="14">
        <v>191</v>
      </c>
      <c r="G35" s="14">
        <v>191</v>
      </c>
      <c r="H35" s="14">
        <v>192</v>
      </c>
      <c r="I35" s="14"/>
      <c r="J35" s="14"/>
      <c r="K35" s="15">
        <v>4</v>
      </c>
      <c r="L35" s="15">
        <v>757</v>
      </c>
      <c r="M35" s="16">
        <v>189.25</v>
      </c>
      <c r="N35" s="17">
        <v>9</v>
      </c>
      <c r="O35" s="18">
        <v>198.25</v>
      </c>
    </row>
    <row r="36" spans="1:15" x14ac:dyDescent="0.25">
      <c r="A36" s="10" t="s">
        <v>48</v>
      </c>
      <c r="B36" s="11" t="s">
        <v>30</v>
      </c>
      <c r="C36" s="12">
        <v>45561</v>
      </c>
      <c r="D36" s="31" t="s">
        <v>29</v>
      </c>
      <c r="E36" s="14">
        <v>191</v>
      </c>
      <c r="F36" s="14">
        <v>193</v>
      </c>
      <c r="G36" s="14">
        <v>194</v>
      </c>
      <c r="H36" s="14"/>
      <c r="I36" s="14"/>
      <c r="J36" s="14"/>
      <c r="K36" s="15">
        <v>3</v>
      </c>
      <c r="L36" s="15">
        <v>578</v>
      </c>
      <c r="M36" s="16">
        <v>192.66666666666666</v>
      </c>
      <c r="N36" s="17">
        <v>11</v>
      </c>
      <c r="O36" s="18">
        <v>203.66666666666666</v>
      </c>
    </row>
    <row r="37" spans="1:15" x14ac:dyDescent="0.25">
      <c r="A37" s="10" t="s">
        <v>48</v>
      </c>
      <c r="B37" s="11" t="s">
        <v>30</v>
      </c>
      <c r="C37" s="12">
        <v>45564</v>
      </c>
      <c r="D37" s="31" t="s">
        <v>72</v>
      </c>
      <c r="E37" s="14">
        <v>188</v>
      </c>
      <c r="F37" s="14">
        <v>192</v>
      </c>
      <c r="G37" s="14">
        <v>196</v>
      </c>
      <c r="H37" s="14">
        <v>191</v>
      </c>
      <c r="I37" s="14"/>
      <c r="J37" s="14"/>
      <c r="K37" s="15">
        <v>4</v>
      </c>
      <c r="L37" s="15">
        <v>767</v>
      </c>
      <c r="M37" s="16">
        <v>191.75</v>
      </c>
      <c r="N37" s="17">
        <v>13</v>
      </c>
      <c r="O37" s="18">
        <v>204.75</v>
      </c>
    </row>
    <row r="38" spans="1:15" x14ac:dyDescent="0.25">
      <c r="A38" s="10" t="s">
        <v>48</v>
      </c>
      <c r="B38" s="11" t="s">
        <v>30</v>
      </c>
      <c r="C38" s="12">
        <v>45566</v>
      </c>
      <c r="D38" s="31" t="s">
        <v>29</v>
      </c>
      <c r="E38" s="14">
        <v>192</v>
      </c>
      <c r="F38" s="14">
        <v>192</v>
      </c>
      <c r="G38" s="14">
        <v>191</v>
      </c>
      <c r="H38" s="14">
        <v>190</v>
      </c>
      <c r="I38" s="14"/>
      <c r="J38" s="14"/>
      <c r="K38" s="15">
        <v>4</v>
      </c>
      <c r="L38" s="15">
        <v>765</v>
      </c>
      <c r="M38" s="16">
        <v>191.25</v>
      </c>
      <c r="N38" s="17">
        <v>11</v>
      </c>
      <c r="O38" s="18">
        <v>202.25</v>
      </c>
    </row>
    <row r="39" spans="1:15" x14ac:dyDescent="0.25">
      <c r="A39" s="10" t="s">
        <v>48</v>
      </c>
      <c r="B39" s="11" t="s">
        <v>30</v>
      </c>
      <c r="C39" s="12">
        <v>45578</v>
      </c>
      <c r="D39" s="31" t="s">
        <v>72</v>
      </c>
      <c r="E39" s="14">
        <v>196</v>
      </c>
      <c r="F39" s="14">
        <v>193</v>
      </c>
      <c r="G39" s="14">
        <v>196</v>
      </c>
      <c r="H39" s="14">
        <v>191</v>
      </c>
      <c r="I39" s="14">
        <v>195</v>
      </c>
      <c r="J39" s="14">
        <v>190</v>
      </c>
      <c r="K39" s="15">
        <v>6</v>
      </c>
      <c r="L39" s="15">
        <v>1161</v>
      </c>
      <c r="M39" s="16">
        <v>193.5</v>
      </c>
      <c r="N39" s="17">
        <v>16</v>
      </c>
      <c r="O39" s="18">
        <v>209.5</v>
      </c>
    </row>
    <row r="40" spans="1:15" x14ac:dyDescent="0.25">
      <c r="A40" s="10" t="s">
        <v>48</v>
      </c>
      <c r="B40" s="11" t="s">
        <v>30</v>
      </c>
      <c r="C40" s="12">
        <v>45585</v>
      </c>
      <c r="D40" s="31" t="s">
        <v>29</v>
      </c>
      <c r="E40" s="14">
        <v>192</v>
      </c>
      <c r="F40" s="14">
        <v>192</v>
      </c>
      <c r="G40" s="14">
        <v>188</v>
      </c>
      <c r="H40" s="14">
        <v>187</v>
      </c>
      <c r="I40" s="14">
        <v>192</v>
      </c>
      <c r="J40" s="14">
        <v>191</v>
      </c>
      <c r="K40" s="15">
        <v>6</v>
      </c>
      <c r="L40" s="15">
        <v>1142</v>
      </c>
      <c r="M40" s="16">
        <v>190.33333333333334</v>
      </c>
      <c r="N40" s="17">
        <v>34</v>
      </c>
      <c r="O40" s="18">
        <v>224.33333333333334</v>
      </c>
    </row>
    <row r="42" spans="1:15" x14ac:dyDescent="0.25">
      <c r="K42" s="8">
        <f>SUM(K9:K41)</f>
        <v>127</v>
      </c>
      <c r="L42" s="8">
        <f>SUM(L9:L41)</f>
        <v>24106.012999999999</v>
      </c>
      <c r="M42" s="7">
        <f>SUM(L42/K42)</f>
        <v>189.81112598425196</v>
      </c>
      <c r="N42" s="8">
        <f>SUM(N9:N41)</f>
        <v>372</v>
      </c>
      <c r="O42" s="9">
        <f>SUM(M42+N42)</f>
        <v>561.81112598425193</v>
      </c>
    </row>
    <row r="44" spans="1:15" ht="30" x14ac:dyDescent="0.25">
      <c r="A44" s="1" t="s">
        <v>1</v>
      </c>
      <c r="B44" s="2" t="s">
        <v>2</v>
      </c>
      <c r="C44" s="2" t="s">
        <v>3</v>
      </c>
      <c r="D44" s="3" t="s">
        <v>4</v>
      </c>
      <c r="E44" s="4" t="s">
        <v>5</v>
      </c>
      <c r="F44" s="4" t="s">
        <v>6</v>
      </c>
      <c r="G44" s="4" t="s">
        <v>7</v>
      </c>
      <c r="H44" s="4" t="s">
        <v>8</v>
      </c>
      <c r="I44" s="4" t="s">
        <v>9</v>
      </c>
      <c r="J44" s="4" t="s">
        <v>10</v>
      </c>
      <c r="K44" s="4" t="s">
        <v>11</v>
      </c>
      <c r="L44" s="3" t="s">
        <v>12</v>
      </c>
      <c r="M44" s="5" t="s">
        <v>13</v>
      </c>
      <c r="N44" s="2" t="s">
        <v>14</v>
      </c>
      <c r="O44" s="6" t="s">
        <v>15</v>
      </c>
    </row>
    <row r="45" spans="1:15" x14ac:dyDescent="0.25">
      <c r="A45" s="10" t="s">
        <v>44</v>
      </c>
      <c r="B45" s="11" t="s">
        <v>30</v>
      </c>
      <c r="C45" s="12">
        <v>45447</v>
      </c>
      <c r="D45" s="13" t="s">
        <v>29</v>
      </c>
      <c r="E45" s="14">
        <v>183</v>
      </c>
      <c r="F45" s="14">
        <v>183</v>
      </c>
      <c r="G45" s="14">
        <v>187</v>
      </c>
      <c r="H45" s="14">
        <v>180</v>
      </c>
      <c r="I45" s="14"/>
      <c r="J45" s="14"/>
      <c r="K45" s="15">
        <v>4</v>
      </c>
      <c r="L45" s="15">
        <v>733</v>
      </c>
      <c r="M45" s="16">
        <v>183.25</v>
      </c>
      <c r="N45" s="17">
        <v>3</v>
      </c>
      <c r="O45" s="18">
        <v>186.25</v>
      </c>
    </row>
    <row r="47" spans="1:15" x14ac:dyDescent="0.25">
      <c r="K47" s="8">
        <f>SUM(K45:K46)</f>
        <v>4</v>
      </c>
      <c r="L47" s="8">
        <f>SUM(L45:L46)</f>
        <v>733</v>
      </c>
      <c r="M47" s="7">
        <f>SUM(L47/K47)</f>
        <v>183.25</v>
      </c>
      <c r="N47" s="8">
        <f>SUM(N45:N46)</f>
        <v>3</v>
      </c>
      <c r="O47" s="9">
        <f>SUM(M47+N47)</f>
        <v>186.25</v>
      </c>
    </row>
    <row r="50" spans="1:15" ht="30" x14ac:dyDescent="0.25">
      <c r="A50" s="1" t="s">
        <v>1</v>
      </c>
      <c r="B50" s="2" t="s">
        <v>2</v>
      </c>
      <c r="C50" s="2" t="s">
        <v>3</v>
      </c>
      <c r="D50" s="3" t="s">
        <v>4</v>
      </c>
      <c r="E50" s="4" t="s">
        <v>5</v>
      </c>
      <c r="F50" s="4" t="s">
        <v>6</v>
      </c>
      <c r="G50" s="4" t="s">
        <v>7</v>
      </c>
      <c r="H50" s="4" t="s">
        <v>8</v>
      </c>
      <c r="I50" s="4" t="s">
        <v>9</v>
      </c>
      <c r="J50" s="4" t="s">
        <v>10</v>
      </c>
      <c r="K50" s="4" t="s">
        <v>11</v>
      </c>
      <c r="L50" s="3" t="s">
        <v>12</v>
      </c>
      <c r="M50" s="5" t="s">
        <v>13</v>
      </c>
      <c r="N50" s="2" t="s">
        <v>14</v>
      </c>
      <c r="O50" s="6" t="s">
        <v>15</v>
      </c>
    </row>
    <row r="51" spans="1:15" x14ac:dyDescent="0.25">
      <c r="A51" s="10" t="s">
        <v>41</v>
      </c>
      <c r="B51" s="11" t="s">
        <v>30</v>
      </c>
      <c r="C51" s="12">
        <v>45475</v>
      </c>
      <c r="D51" s="13" t="s">
        <v>29</v>
      </c>
      <c r="E51" s="14">
        <v>177</v>
      </c>
      <c r="F51" s="14">
        <v>181</v>
      </c>
      <c r="G51" s="14">
        <v>181.001</v>
      </c>
      <c r="H51" s="14">
        <v>170</v>
      </c>
      <c r="I51" s="14"/>
      <c r="J51" s="14"/>
      <c r="K51" s="15">
        <v>4</v>
      </c>
      <c r="L51" s="15">
        <v>709.00099999999998</v>
      </c>
      <c r="M51" s="16">
        <v>177.25024999999999</v>
      </c>
      <c r="N51" s="17">
        <v>6</v>
      </c>
      <c r="O51" s="18">
        <v>183.25024999999999</v>
      </c>
    </row>
    <row r="53" spans="1:15" x14ac:dyDescent="0.25">
      <c r="K53" s="8">
        <f>SUM(K51:K52)</f>
        <v>4</v>
      </c>
      <c r="L53" s="8">
        <f>SUM(L51:L52)</f>
        <v>709.00099999999998</v>
      </c>
      <c r="M53" s="7">
        <f>SUM(L53/K53)</f>
        <v>177.25024999999999</v>
      </c>
      <c r="N53" s="8">
        <f>SUM(N51:N52)</f>
        <v>6</v>
      </c>
      <c r="O53" s="9">
        <f>SUM(M53+N53)</f>
        <v>183.25024999999999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 B8 B44 B50" name="Range1_2"/>
    <protectedRange algorithmName="SHA-512" hashValue="ON39YdpmFHfN9f47KpiRvqrKx0V9+erV1CNkpWzYhW/Qyc6aT8rEyCrvauWSYGZK2ia3o7vd3akF07acHAFpOA==" saltValue="yVW9XmDwTqEnmpSGai0KYg==" spinCount="100000" sqref="D2:I2 A2:B2 D9:I9 A9:B9" name="Range1_2_1_1"/>
    <protectedRange algorithmName="SHA-512" hashValue="ON39YdpmFHfN9f47KpiRvqrKx0V9+erV1CNkpWzYhW/Qyc6aT8rEyCrvauWSYGZK2ia3o7vd3akF07acHAFpOA==" saltValue="yVW9XmDwTqEnmpSGai0KYg==" spinCount="100000" sqref="C2 C9" name="Range1_1_1_1_1"/>
    <protectedRange algorithmName="SHA-512" hashValue="ON39YdpmFHfN9f47KpiRvqrKx0V9+erV1CNkpWzYhW/Qyc6aT8rEyCrvauWSYGZK2ia3o7vd3akF07acHAFpOA==" saltValue="yVW9XmDwTqEnmpSGai0KYg==" spinCount="100000" sqref="E10:J10 B10:C10" name="Range1_4"/>
    <protectedRange algorithmName="SHA-512" hashValue="ON39YdpmFHfN9f47KpiRvqrKx0V9+erV1CNkpWzYhW/Qyc6aT8rEyCrvauWSYGZK2ia3o7vd3akF07acHAFpOA==" saltValue="yVW9XmDwTqEnmpSGai0KYg==" spinCount="100000" sqref="D10" name="Range1_1_2"/>
    <protectedRange algorithmName="SHA-512" hashValue="ON39YdpmFHfN9f47KpiRvqrKx0V9+erV1CNkpWzYhW/Qyc6aT8rEyCrvauWSYGZK2ia3o7vd3akF07acHAFpOA==" saltValue="yVW9XmDwTqEnmpSGai0KYg==" spinCount="100000" sqref="E12:J12 B12:C12" name="Range1_8"/>
    <protectedRange algorithmName="SHA-512" hashValue="ON39YdpmFHfN9f47KpiRvqrKx0V9+erV1CNkpWzYhW/Qyc6aT8rEyCrvauWSYGZK2ia3o7vd3akF07acHAFpOA==" saltValue="yVW9XmDwTqEnmpSGai0KYg==" spinCount="100000" sqref="D12" name="Range1_1_6"/>
    <protectedRange algorithmName="SHA-512" hashValue="ON39YdpmFHfN9f47KpiRvqrKx0V9+erV1CNkpWzYhW/Qyc6aT8rEyCrvauWSYGZK2ia3o7vd3akF07acHAFpOA==" saltValue="yVW9XmDwTqEnmpSGai0KYg==" spinCount="100000" sqref="B51:C51 E51:J51" name="Range1_21"/>
    <protectedRange algorithmName="SHA-512" hashValue="ON39YdpmFHfN9f47KpiRvqrKx0V9+erV1CNkpWzYhW/Qyc6aT8rEyCrvauWSYGZK2ia3o7vd3akF07acHAFpOA==" saltValue="yVW9XmDwTqEnmpSGai0KYg==" spinCount="100000" sqref="D51" name="Range1_1_16"/>
  </protectedRanges>
  <hyperlinks>
    <hyperlink ref="Q1" location="'Texas 2024'!A1" display="Back to Ranking" xr:uid="{D7177B0B-FAD8-4025-A8AF-B3E6731E319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C57883-6A60-45F2-830F-087719B76ABD}">
          <x14:formula1>
            <xm:f>'C:\Users\abra2\Desktop\ABRA Files and More\AUTO BENCH REST ASSOCIATION FILE\ABRA 2019\Georgia\[Georgia Results 01 19 20.xlsm]DATA SHEET'!#REF!</xm:f>
          </x14:formula1>
          <xm:sqref>B1 B8 B44 B50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9EA24-1CEE-4A82-8B23-C6EEAAF083E0}">
  <dimension ref="A1:Q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100</v>
      </c>
      <c r="C2" s="12">
        <v>45441</v>
      </c>
      <c r="D2" s="13" t="s">
        <v>61</v>
      </c>
      <c r="E2" s="14">
        <v>171</v>
      </c>
      <c r="F2" s="14">
        <v>162</v>
      </c>
      <c r="G2" s="14">
        <v>163</v>
      </c>
      <c r="H2" s="14">
        <v>170</v>
      </c>
      <c r="I2" s="14"/>
      <c r="J2" s="14"/>
      <c r="K2" s="15">
        <f t="shared" ref="K2" si="0">COUNT(E2:J2)</f>
        <v>4</v>
      </c>
      <c r="L2" s="15">
        <f t="shared" ref="L2" si="1">SUM(E2:J2)</f>
        <v>666</v>
      </c>
      <c r="M2" s="16">
        <f t="shared" ref="M2" si="2">IFERROR(L2/K2,0)</f>
        <v>166.5</v>
      </c>
      <c r="N2" s="17">
        <v>3</v>
      </c>
      <c r="O2" s="18">
        <v>169.5</v>
      </c>
    </row>
    <row r="3" spans="1:17" x14ac:dyDescent="0.25">
      <c r="A3" s="10" t="s">
        <v>22</v>
      </c>
      <c r="B3" s="11" t="s">
        <v>100</v>
      </c>
      <c r="C3" s="12">
        <v>45556</v>
      </c>
      <c r="D3" s="13" t="s">
        <v>61</v>
      </c>
      <c r="E3" s="14">
        <v>160</v>
      </c>
      <c r="F3" s="14">
        <v>154</v>
      </c>
      <c r="G3" s="14">
        <v>158</v>
      </c>
      <c r="H3" s="14">
        <v>158</v>
      </c>
      <c r="I3" s="14"/>
      <c r="J3" s="14"/>
      <c r="K3" s="15">
        <v>4</v>
      </c>
      <c r="L3" s="15">
        <v>630</v>
      </c>
      <c r="M3" s="16">
        <v>157.5</v>
      </c>
      <c r="N3" s="17">
        <v>3</v>
      </c>
      <c r="O3" s="18">
        <v>160.5</v>
      </c>
    </row>
    <row r="4" spans="1:17" x14ac:dyDescent="0.25">
      <c r="A4" s="10" t="s">
        <v>22</v>
      </c>
      <c r="B4" s="11" t="s">
        <v>100</v>
      </c>
      <c r="C4" s="12">
        <v>45595</v>
      </c>
      <c r="D4" s="13" t="s">
        <v>61</v>
      </c>
      <c r="E4" s="14">
        <v>142</v>
      </c>
      <c r="F4" s="14">
        <v>163</v>
      </c>
      <c r="G4" s="14">
        <v>164</v>
      </c>
      <c r="H4" s="14">
        <v>160</v>
      </c>
      <c r="I4" s="14"/>
      <c r="J4" s="14"/>
      <c r="K4" s="15">
        <v>4</v>
      </c>
      <c r="L4" s="15">
        <v>629</v>
      </c>
      <c r="M4" s="16">
        <v>157.25</v>
      </c>
      <c r="N4" s="17">
        <v>2</v>
      </c>
      <c r="O4" s="18">
        <v>159.25</v>
      </c>
    </row>
    <row r="6" spans="1:17" x14ac:dyDescent="0.25">
      <c r="K6" s="8">
        <f>SUM(K2:K5)</f>
        <v>12</v>
      </c>
      <c r="L6" s="8">
        <f>SUM(L2:L5)</f>
        <v>1925</v>
      </c>
      <c r="M6" s="7">
        <f>SUM(L6/K6)</f>
        <v>160.41666666666666</v>
      </c>
      <c r="N6" s="8">
        <f>SUM(N2:N5)</f>
        <v>8</v>
      </c>
      <c r="O6" s="9">
        <f>SUM(M6+N6)</f>
        <v>168.41666666666666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11"/>
    <protectedRange algorithmName="SHA-512" hashValue="ON39YdpmFHfN9f47KpiRvqrKx0V9+erV1CNkpWzYhW/Qyc6aT8rEyCrvauWSYGZK2ia3o7vd3akF07acHAFpOA==" saltValue="yVW9XmDwTqEnmpSGai0KYg==" spinCount="100000" sqref="E2:J2 B2" name="Range1_15"/>
  </protectedRanges>
  <hyperlinks>
    <hyperlink ref="Q1" location="'Texas 2024'!A1" display="Back to Ranking" xr:uid="{18D11CBC-5477-4484-B99A-411C833B294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3F46D50-F073-4B2F-B582-811F78FE195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88288-83EB-4843-A6E9-32BD2A276C95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25</v>
      </c>
      <c r="B2" s="11" t="s">
        <v>109</v>
      </c>
      <c r="C2" s="12">
        <v>45550</v>
      </c>
      <c r="D2" s="13" t="s">
        <v>72</v>
      </c>
      <c r="E2" s="14">
        <v>188</v>
      </c>
      <c r="F2" s="14">
        <v>189</v>
      </c>
      <c r="G2" s="14">
        <v>186</v>
      </c>
      <c r="H2" s="14">
        <v>186</v>
      </c>
      <c r="I2" s="14"/>
      <c r="J2" s="14"/>
      <c r="K2" s="15">
        <v>4</v>
      </c>
      <c r="L2" s="15">
        <v>749</v>
      </c>
      <c r="M2" s="16">
        <v>187.25</v>
      </c>
      <c r="N2" s="17">
        <v>2</v>
      </c>
      <c r="O2" s="18">
        <v>189.25</v>
      </c>
    </row>
    <row r="4" spans="1:17" x14ac:dyDescent="0.25">
      <c r="K4" s="8">
        <f>SUM(K2:K3)</f>
        <v>4</v>
      </c>
      <c r="L4" s="8">
        <f>SUM(L2:L3)</f>
        <v>749</v>
      </c>
      <c r="M4" s="7">
        <f>SUM(L4/K4)</f>
        <v>187.25</v>
      </c>
      <c r="N4" s="8">
        <f>SUM(N2:N3)</f>
        <v>2</v>
      </c>
      <c r="O4" s="9">
        <f>SUM(M4+N4)</f>
        <v>189.25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4"/>
  </protectedRanges>
  <hyperlinks>
    <hyperlink ref="Q1" location="'Texas 2024'!A1" display="Back to Ranking" xr:uid="{3B7F26B8-344A-4682-AE2C-E02F6E9ED9D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ABC85B-19A5-4F2B-82A0-31265E1C07A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27305-1BE3-4BFE-BB31-4803CEACF5EC}">
  <dimension ref="A1:Q1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73</v>
      </c>
      <c r="C2" s="12">
        <v>45361</v>
      </c>
      <c r="D2" s="13" t="s">
        <v>72</v>
      </c>
      <c r="E2" s="14">
        <v>193</v>
      </c>
      <c r="F2" s="14">
        <v>192</v>
      </c>
      <c r="G2" s="14">
        <v>179</v>
      </c>
      <c r="H2" s="14">
        <v>192</v>
      </c>
      <c r="I2" s="14"/>
      <c r="J2" s="14"/>
      <c r="K2" s="15">
        <v>4</v>
      </c>
      <c r="L2" s="15">
        <v>756</v>
      </c>
      <c r="M2" s="16">
        <v>189</v>
      </c>
      <c r="N2" s="17">
        <v>4</v>
      </c>
      <c r="O2" s="18">
        <v>193</v>
      </c>
    </row>
    <row r="3" spans="1:17" x14ac:dyDescent="0.25">
      <c r="A3" s="10" t="s">
        <v>22</v>
      </c>
      <c r="B3" s="11" t="s">
        <v>73</v>
      </c>
      <c r="C3" s="12">
        <v>45375</v>
      </c>
      <c r="D3" s="13" t="s">
        <v>72</v>
      </c>
      <c r="E3" s="14">
        <v>187</v>
      </c>
      <c r="F3" s="14">
        <v>181</v>
      </c>
      <c r="G3" s="14">
        <v>183</v>
      </c>
      <c r="H3" s="14">
        <v>176</v>
      </c>
      <c r="I3" s="14"/>
      <c r="J3" s="14"/>
      <c r="K3" s="15">
        <v>4</v>
      </c>
      <c r="L3" s="15">
        <v>727</v>
      </c>
      <c r="M3" s="16">
        <v>181.75</v>
      </c>
      <c r="N3" s="17">
        <v>2</v>
      </c>
      <c r="O3" s="18">
        <v>183.75</v>
      </c>
    </row>
    <row r="4" spans="1:17" x14ac:dyDescent="0.25">
      <c r="A4" s="10" t="s">
        <v>22</v>
      </c>
      <c r="B4" s="11" t="s">
        <v>73</v>
      </c>
      <c r="C4" s="12">
        <v>45452</v>
      </c>
      <c r="D4" s="13" t="s">
        <v>72</v>
      </c>
      <c r="E4" s="14">
        <v>192</v>
      </c>
      <c r="F4" s="14">
        <v>184</v>
      </c>
      <c r="G4" s="14">
        <v>181</v>
      </c>
      <c r="H4" s="14">
        <v>181</v>
      </c>
      <c r="I4" s="14"/>
      <c r="J4" s="14"/>
      <c r="K4" s="15">
        <v>4</v>
      </c>
      <c r="L4" s="15">
        <v>738</v>
      </c>
      <c r="M4" s="16">
        <v>184.5</v>
      </c>
      <c r="N4" s="17">
        <v>2</v>
      </c>
      <c r="O4" s="18">
        <v>186.5</v>
      </c>
    </row>
    <row r="5" spans="1:17" x14ac:dyDescent="0.25">
      <c r="A5" s="10" t="s">
        <v>22</v>
      </c>
      <c r="B5" s="11" t="s">
        <v>73</v>
      </c>
      <c r="C5" s="12">
        <v>45501</v>
      </c>
      <c r="D5" s="13" t="s">
        <v>72</v>
      </c>
      <c r="E5" s="14">
        <v>182</v>
      </c>
      <c r="F5" s="14">
        <v>174</v>
      </c>
      <c r="G5" s="14">
        <v>183</v>
      </c>
      <c r="H5" s="14">
        <v>180</v>
      </c>
      <c r="I5" s="14"/>
      <c r="J5" s="14"/>
      <c r="K5" s="15">
        <v>4</v>
      </c>
      <c r="L5" s="15">
        <v>719</v>
      </c>
      <c r="M5" s="16">
        <v>179.75</v>
      </c>
      <c r="N5" s="17">
        <v>5</v>
      </c>
      <c r="O5" s="18">
        <v>184.75</v>
      </c>
    </row>
    <row r="6" spans="1:17" x14ac:dyDescent="0.25">
      <c r="A6" s="10" t="s">
        <v>22</v>
      </c>
      <c r="B6" s="11" t="s">
        <v>73</v>
      </c>
      <c r="C6" s="12">
        <v>45515</v>
      </c>
      <c r="D6" s="13" t="s">
        <v>72</v>
      </c>
      <c r="E6" s="14">
        <v>179</v>
      </c>
      <c r="F6" s="14">
        <v>180</v>
      </c>
      <c r="G6" s="14">
        <v>182</v>
      </c>
      <c r="H6" s="14">
        <v>176</v>
      </c>
      <c r="I6" s="14"/>
      <c r="J6" s="14"/>
      <c r="K6" s="15">
        <v>4</v>
      </c>
      <c r="L6" s="15">
        <v>717</v>
      </c>
      <c r="M6" s="16">
        <v>179.25</v>
      </c>
      <c r="N6" s="17">
        <v>2</v>
      </c>
      <c r="O6" s="18">
        <v>181.25</v>
      </c>
    </row>
    <row r="7" spans="1:17" x14ac:dyDescent="0.25">
      <c r="A7" s="10" t="s">
        <v>22</v>
      </c>
      <c r="B7" s="11" t="s">
        <v>73</v>
      </c>
      <c r="C7" s="12">
        <v>45529</v>
      </c>
      <c r="D7" s="13" t="s">
        <v>72</v>
      </c>
      <c r="E7" s="14">
        <v>176</v>
      </c>
      <c r="F7" s="14">
        <v>180</v>
      </c>
      <c r="G7" s="14">
        <v>182</v>
      </c>
      <c r="H7" s="14">
        <v>182</v>
      </c>
      <c r="I7" s="14"/>
      <c r="J7" s="14"/>
      <c r="K7" s="15">
        <v>4</v>
      </c>
      <c r="L7" s="15">
        <v>720</v>
      </c>
      <c r="M7" s="16">
        <v>180</v>
      </c>
      <c r="N7" s="17">
        <v>2</v>
      </c>
      <c r="O7" s="18">
        <v>182</v>
      </c>
    </row>
    <row r="8" spans="1:17" x14ac:dyDescent="0.25">
      <c r="A8" s="10" t="s">
        <v>22</v>
      </c>
      <c r="B8" s="11" t="s">
        <v>73</v>
      </c>
      <c r="C8" s="12">
        <v>45550</v>
      </c>
      <c r="D8" s="13" t="s">
        <v>72</v>
      </c>
      <c r="E8" s="14">
        <v>189</v>
      </c>
      <c r="F8" s="14">
        <v>187</v>
      </c>
      <c r="G8" s="14">
        <v>191</v>
      </c>
      <c r="H8" s="14">
        <v>188</v>
      </c>
      <c r="I8" s="14"/>
      <c r="J8" s="14"/>
      <c r="K8" s="15">
        <v>4</v>
      </c>
      <c r="L8" s="15">
        <v>755</v>
      </c>
      <c r="M8" s="16">
        <v>188.75</v>
      </c>
      <c r="N8" s="17">
        <v>5</v>
      </c>
      <c r="O8" s="18">
        <v>193.75</v>
      </c>
    </row>
    <row r="9" spans="1:17" x14ac:dyDescent="0.25">
      <c r="A9" s="10" t="s">
        <v>22</v>
      </c>
      <c r="B9" s="11" t="s">
        <v>73</v>
      </c>
      <c r="C9" s="12">
        <v>45564</v>
      </c>
      <c r="D9" s="13" t="s">
        <v>72</v>
      </c>
      <c r="E9" s="14">
        <v>176</v>
      </c>
      <c r="F9" s="14">
        <v>185</v>
      </c>
      <c r="G9" s="14">
        <v>190.001</v>
      </c>
      <c r="H9" s="14">
        <v>179</v>
      </c>
      <c r="I9" s="14"/>
      <c r="J9" s="14"/>
      <c r="K9" s="15">
        <v>4</v>
      </c>
      <c r="L9" s="15">
        <v>730.00099999999998</v>
      </c>
      <c r="M9" s="16">
        <v>182.50024999999999</v>
      </c>
      <c r="N9" s="17">
        <v>2</v>
      </c>
      <c r="O9" s="18">
        <v>184.50024999999999</v>
      </c>
    </row>
    <row r="10" spans="1:17" x14ac:dyDescent="0.25">
      <c r="A10" s="10" t="s">
        <v>22</v>
      </c>
      <c r="B10" s="11" t="s">
        <v>73</v>
      </c>
      <c r="C10" s="12">
        <v>45578</v>
      </c>
      <c r="D10" s="13" t="s">
        <v>72</v>
      </c>
      <c r="E10" s="14">
        <v>188</v>
      </c>
      <c r="F10" s="14">
        <v>187</v>
      </c>
      <c r="G10" s="14">
        <v>186</v>
      </c>
      <c r="H10" s="14">
        <v>181</v>
      </c>
      <c r="I10" s="14">
        <v>186</v>
      </c>
      <c r="J10" s="14">
        <v>183</v>
      </c>
      <c r="K10" s="15">
        <v>6</v>
      </c>
      <c r="L10" s="15">
        <v>1111</v>
      </c>
      <c r="M10" s="16">
        <v>185.16666666666666</v>
      </c>
      <c r="N10" s="17">
        <v>4</v>
      </c>
      <c r="O10" s="18">
        <v>189.16666666666666</v>
      </c>
    </row>
    <row r="12" spans="1:17" x14ac:dyDescent="0.25">
      <c r="K12" s="8">
        <f>SUM(K2:K11)</f>
        <v>38</v>
      </c>
      <c r="L12" s="8">
        <f>SUM(L2:L11)</f>
        <v>6973.0010000000002</v>
      </c>
      <c r="M12" s="7">
        <f>SUM(L12/K12)</f>
        <v>183.50002631578948</v>
      </c>
      <c r="N12" s="8">
        <f>SUM(N2:N11)</f>
        <v>28</v>
      </c>
      <c r="O12" s="9">
        <f>SUM(M12+N12)</f>
        <v>211.50002631578948</v>
      </c>
    </row>
    <row r="15" spans="1:17" ht="30" x14ac:dyDescent="0.25">
      <c r="A15" s="1" t="s">
        <v>1</v>
      </c>
      <c r="B15" s="2" t="s">
        <v>2</v>
      </c>
      <c r="C15" s="2" t="s">
        <v>3</v>
      </c>
      <c r="D15" s="3" t="s">
        <v>4</v>
      </c>
      <c r="E15" s="4" t="s">
        <v>5</v>
      </c>
      <c r="F15" s="4" t="s">
        <v>6</v>
      </c>
      <c r="G15" s="4" t="s">
        <v>7</v>
      </c>
      <c r="H15" s="4" t="s">
        <v>8</v>
      </c>
      <c r="I15" s="4" t="s">
        <v>9</v>
      </c>
      <c r="J15" s="4" t="s">
        <v>10</v>
      </c>
      <c r="K15" s="4" t="s">
        <v>11</v>
      </c>
      <c r="L15" s="3" t="s">
        <v>12</v>
      </c>
      <c r="M15" s="5" t="s">
        <v>13</v>
      </c>
      <c r="N15" s="2" t="s">
        <v>14</v>
      </c>
      <c r="O15" s="6" t="s">
        <v>15</v>
      </c>
    </row>
    <row r="16" spans="1:17" x14ac:dyDescent="0.25">
      <c r="A16" s="10" t="s">
        <v>48</v>
      </c>
      <c r="B16" s="11" t="s">
        <v>73</v>
      </c>
      <c r="C16" s="12">
        <v>45592</v>
      </c>
      <c r="D16" s="31" t="s">
        <v>72</v>
      </c>
      <c r="E16" s="14">
        <v>183</v>
      </c>
      <c r="F16" s="14">
        <v>181</v>
      </c>
      <c r="G16" s="14">
        <v>184</v>
      </c>
      <c r="H16" s="14">
        <v>183</v>
      </c>
      <c r="I16" s="14"/>
      <c r="J16" s="14"/>
      <c r="K16" s="15">
        <v>4</v>
      </c>
      <c r="L16" s="15">
        <v>731</v>
      </c>
      <c r="M16" s="16">
        <v>182.75</v>
      </c>
      <c r="N16" s="17">
        <v>4</v>
      </c>
      <c r="O16" s="18">
        <v>186.75</v>
      </c>
    </row>
    <row r="18" spans="11:15" x14ac:dyDescent="0.25">
      <c r="K18" s="8">
        <f>SUM(K16:K17)</f>
        <v>4</v>
      </c>
      <c r="L18" s="8">
        <f>SUM(L16:L17)</f>
        <v>731</v>
      </c>
      <c r="M18" s="7">
        <f>SUM(L18/K18)</f>
        <v>182.75</v>
      </c>
      <c r="N18" s="8">
        <f>SUM(N16:N17)</f>
        <v>4</v>
      </c>
      <c r="O18" s="9">
        <f>SUM(M18+N18)</f>
        <v>186.75</v>
      </c>
    </row>
  </sheetData>
  <protectedRanges>
    <protectedRange algorithmName="SHA-512" hashValue="ON39YdpmFHfN9f47KpiRvqrKx0V9+erV1CNkpWzYhW/Qyc6aT8rEyCrvauWSYGZK2ia3o7vd3akF07acHAFpOA==" saltValue="yVW9XmDwTqEnmpSGai0KYg==" spinCount="100000" sqref="B1 B15" name="Range1_2"/>
    <protectedRange algorithmName="SHA-512" hashValue="ON39YdpmFHfN9f47KpiRvqrKx0V9+erV1CNkpWzYhW/Qyc6aT8rEyCrvauWSYGZK2ia3o7vd3akF07acHAFpOA==" saltValue="yVW9XmDwTqEnmpSGai0KYg==" spinCount="100000" sqref="A2" name="Range1_2_1_1"/>
    <protectedRange algorithmName="SHA-512" hashValue="ON39YdpmFHfN9f47KpiRvqrKx0V9+erV1CNkpWzYhW/Qyc6aT8rEyCrvauWSYGZK2ia3o7vd3akF07acHAFpOA==" saltValue="yVW9XmDwTqEnmpSGai0KYg==" spinCount="100000" sqref="B3:C3 E3:J3" name="Range1_7"/>
    <protectedRange algorithmName="SHA-512" hashValue="ON39YdpmFHfN9f47KpiRvqrKx0V9+erV1CNkpWzYhW/Qyc6aT8rEyCrvauWSYGZK2ia3o7vd3akF07acHAFpOA==" saltValue="yVW9XmDwTqEnmpSGai0KYg==" spinCount="100000" sqref="D3" name="Range1_1_5"/>
  </protectedRanges>
  <hyperlinks>
    <hyperlink ref="Q1" location="'Texas 2024'!A1" display="Back to Ranking" xr:uid="{47D3B832-4FB7-4E21-AD7F-F0799DEA369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B3BE2A-6C9D-45F9-9F8B-35CEEEBB1047}">
          <x14:formula1>
            <xm:f>'C:\Users\abra2\Desktop\ABRA Files and More\AUTO BENCH REST ASSOCIATION FILE\ABRA 2019\Georgia\[Georgia Results 01 19 20.xlsm]DATA SHEET'!#REF!</xm:f>
          </x14:formula1>
          <xm:sqref>B1 B15</xm:sqref>
        </x14:dataValidation>
      </x14:dataValidation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22A40-7EB1-4124-B31E-166A742DB980}">
  <dimension ref="A1:Q2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46</v>
      </c>
      <c r="C2" s="12">
        <v>45346</v>
      </c>
      <c r="D2" s="13" t="s">
        <v>29</v>
      </c>
      <c r="E2" s="14">
        <v>182.001</v>
      </c>
      <c r="F2" s="14">
        <v>180</v>
      </c>
      <c r="G2" s="14">
        <v>181</v>
      </c>
      <c r="H2" s="14">
        <v>178</v>
      </c>
      <c r="I2" s="14"/>
      <c r="J2" s="14"/>
      <c r="K2" s="15">
        <v>4</v>
      </c>
      <c r="L2" s="15">
        <v>721.00099999999998</v>
      </c>
      <c r="M2" s="16">
        <v>180.25024999999999</v>
      </c>
      <c r="N2" s="17">
        <v>4</v>
      </c>
      <c r="O2" s="18">
        <v>184.25024999999999</v>
      </c>
    </row>
    <row r="3" spans="1:17" x14ac:dyDescent="0.25">
      <c r="A3" s="10" t="s">
        <v>22</v>
      </c>
      <c r="B3" s="11" t="s">
        <v>46</v>
      </c>
      <c r="C3" s="12">
        <v>45395</v>
      </c>
      <c r="D3" s="13" t="s">
        <v>29</v>
      </c>
      <c r="E3" s="14">
        <v>168</v>
      </c>
      <c r="F3" s="14">
        <v>162</v>
      </c>
      <c r="G3" s="14">
        <v>183</v>
      </c>
      <c r="H3" s="14">
        <v>179</v>
      </c>
      <c r="I3" s="14"/>
      <c r="J3" s="14"/>
      <c r="K3" s="15">
        <v>4</v>
      </c>
      <c r="L3" s="15">
        <v>692</v>
      </c>
      <c r="M3" s="16">
        <v>173</v>
      </c>
      <c r="N3" s="17">
        <v>2</v>
      </c>
      <c r="O3" s="18">
        <v>175</v>
      </c>
    </row>
    <row r="4" spans="1:17" x14ac:dyDescent="0.25">
      <c r="A4" s="10" t="s">
        <v>22</v>
      </c>
      <c r="B4" s="11" t="s">
        <v>46</v>
      </c>
      <c r="C4" s="12">
        <v>45409</v>
      </c>
      <c r="D4" s="13" t="s">
        <v>29</v>
      </c>
      <c r="E4" s="14">
        <v>171</v>
      </c>
      <c r="F4" s="14">
        <v>177</v>
      </c>
      <c r="G4" s="14">
        <v>180</v>
      </c>
      <c r="H4" s="14">
        <v>181</v>
      </c>
      <c r="I4" s="14"/>
      <c r="J4" s="14"/>
      <c r="K4" s="15">
        <v>4</v>
      </c>
      <c r="L4" s="15">
        <v>709</v>
      </c>
      <c r="M4" s="16">
        <v>177.25</v>
      </c>
      <c r="N4" s="17">
        <v>5</v>
      </c>
      <c r="O4" s="18">
        <v>182.25</v>
      </c>
    </row>
    <row r="5" spans="1:17" x14ac:dyDescent="0.25">
      <c r="A5" s="10" t="s">
        <v>22</v>
      </c>
      <c r="B5" s="11" t="s">
        <v>46</v>
      </c>
      <c r="C5" s="12">
        <v>45419</v>
      </c>
      <c r="D5" s="13" t="s">
        <v>29</v>
      </c>
      <c r="E5" s="14">
        <v>177</v>
      </c>
      <c r="F5" s="14">
        <v>178</v>
      </c>
      <c r="G5" s="14">
        <v>181</v>
      </c>
      <c r="H5" s="14">
        <v>163</v>
      </c>
      <c r="I5" s="14"/>
      <c r="J5" s="14"/>
      <c r="K5" s="15">
        <v>4</v>
      </c>
      <c r="L5" s="15">
        <v>699</v>
      </c>
      <c r="M5" s="16">
        <v>174.75</v>
      </c>
      <c r="N5" s="17">
        <v>3</v>
      </c>
      <c r="O5" s="18">
        <v>177.75</v>
      </c>
    </row>
    <row r="6" spans="1:17" x14ac:dyDescent="0.25">
      <c r="A6" s="10" t="s">
        <v>22</v>
      </c>
      <c r="B6" s="11" t="s">
        <v>46</v>
      </c>
      <c r="C6" s="12">
        <v>45423</v>
      </c>
      <c r="D6" s="13" t="s">
        <v>29</v>
      </c>
      <c r="E6" s="14">
        <v>188</v>
      </c>
      <c r="F6" s="14">
        <v>186</v>
      </c>
      <c r="G6" s="14">
        <v>179</v>
      </c>
      <c r="H6" s="14">
        <v>187</v>
      </c>
      <c r="I6" s="14"/>
      <c r="J6" s="14"/>
      <c r="K6" s="15">
        <v>4</v>
      </c>
      <c r="L6" s="15">
        <v>740</v>
      </c>
      <c r="M6" s="16">
        <v>185</v>
      </c>
      <c r="N6" s="17">
        <v>2</v>
      </c>
      <c r="O6" s="18">
        <v>187</v>
      </c>
    </row>
    <row r="7" spans="1:17" x14ac:dyDescent="0.25">
      <c r="A7" s="10" t="s">
        <v>22</v>
      </c>
      <c r="B7" s="11" t="s">
        <v>46</v>
      </c>
      <c r="C7" s="12">
        <v>45465</v>
      </c>
      <c r="D7" s="13" t="s">
        <v>29</v>
      </c>
      <c r="E7" s="14">
        <v>184</v>
      </c>
      <c r="F7" s="14">
        <v>183</v>
      </c>
      <c r="G7" s="14">
        <v>180</v>
      </c>
      <c r="H7" s="14">
        <v>179</v>
      </c>
      <c r="I7" s="14"/>
      <c r="J7" s="14"/>
      <c r="K7" s="15">
        <v>4</v>
      </c>
      <c r="L7" s="15">
        <v>726</v>
      </c>
      <c r="M7" s="16">
        <v>181.5</v>
      </c>
      <c r="N7" s="17">
        <v>2</v>
      </c>
      <c r="O7" s="18">
        <v>183.5</v>
      </c>
    </row>
    <row r="8" spans="1:17" x14ac:dyDescent="0.25">
      <c r="A8" s="10" t="s">
        <v>22</v>
      </c>
      <c r="B8" s="11" t="s">
        <v>46</v>
      </c>
      <c r="C8" s="12">
        <v>45500</v>
      </c>
      <c r="D8" s="13" t="s">
        <v>29</v>
      </c>
      <c r="E8" s="14">
        <v>170</v>
      </c>
      <c r="F8" s="14">
        <v>180</v>
      </c>
      <c r="G8" s="14">
        <v>178</v>
      </c>
      <c r="H8" s="14">
        <v>177</v>
      </c>
      <c r="I8" s="14"/>
      <c r="J8" s="14"/>
      <c r="K8" s="15">
        <v>4</v>
      </c>
      <c r="L8" s="15">
        <v>705</v>
      </c>
      <c r="M8" s="16">
        <v>176.25</v>
      </c>
      <c r="N8" s="17">
        <v>2</v>
      </c>
      <c r="O8" s="18">
        <v>178.25</v>
      </c>
    </row>
    <row r="9" spans="1:17" x14ac:dyDescent="0.25">
      <c r="A9" s="10" t="s">
        <v>22</v>
      </c>
      <c r="B9" s="11" t="s">
        <v>46</v>
      </c>
      <c r="C9" s="12">
        <v>45514</v>
      </c>
      <c r="D9" s="13" t="s">
        <v>29</v>
      </c>
      <c r="E9" s="14">
        <v>190</v>
      </c>
      <c r="F9" s="14">
        <v>192</v>
      </c>
      <c r="G9" s="14">
        <v>188</v>
      </c>
      <c r="H9" s="14">
        <v>191</v>
      </c>
      <c r="I9" s="14"/>
      <c r="J9" s="14"/>
      <c r="K9" s="15">
        <v>4</v>
      </c>
      <c r="L9" s="15">
        <v>761</v>
      </c>
      <c r="M9" s="16">
        <v>190.25</v>
      </c>
      <c r="N9" s="17">
        <v>4</v>
      </c>
      <c r="O9" s="18">
        <v>194.25</v>
      </c>
    </row>
    <row r="10" spans="1:17" x14ac:dyDescent="0.25">
      <c r="A10" s="10" t="s">
        <v>22</v>
      </c>
      <c r="B10" s="11" t="s">
        <v>46</v>
      </c>
      <c r="C10" s="12">
        <v>45528</v>
      </c>
      <c r="D10" s="13" t="s">
        <v>29</v>
      </c>
      <c r="E10" s="14">
        <v>185</v>
      </c>
      <c r="F10" s="14">
        <v>186</v>
      </c>
      <c r="G10" s="14">
        <v>182</v>
      </c>
      <c r="H10" s="14">
        <v>186</v>
      </c>
      <c r="I10" s="14"/>
      <c r="J10" s="14"/>
      <c r="K10" s="15">
        <v>4</v>
      </c>
      <c r="L10" s="15">
        <v>739</v>
      </c>
      <c r="M10" s="16">
        <v>184.75</v>
      </c>
      <c r="N10" s="17">
        <v>2</v>
      </c>
      <c r="O10" s="18">
        <v>186.75</v>
      </c>
    </row>
    <row r="12" spans="1:17" x14ac:dyDescent="0.25">
      <c r="K12" s="8">
        <f>SUM(K2:K11)</f>
        <v>36</v>
      </c>
      <c r="L12" s="8">
        <f>SUM(L2:L11)</f>
        <v>6492.0010000000002</v>
      </c>
      <c r="M12" s="7">
        <f>SUM(L12/K12)</f>
        <v>180.33336111111112</v>
      </c>
      <c r="N12" s="8">
        <f>SUM(N2:N11)</f>
        <v>26</v>
      </c>
      <c r="O12" s="9">
        <f>SUM(M12+N12)</f>
        <v>206.33336111111112</v>
      </c>
    </row>
    <row r="15" spans="1:17" ht="30" x14ac:dyDescent="0.25">
      <c r="A15" s="1" t="s">
        <v>1</v>
      </c>
      <c r="B15" s="2" t="s">
        <v>2</v>
      </c>
      <c r="C15" s="2" t="s">
        <v>3</v>
      </c>
      <c r="D15" s="3" t="s">
        <v>4</v>
      </c>
      <c r="E15" s="4" t="s">
        <v>5</v>
      </c>
      <c r="F15" s="4" t="s">
        <v>6</v>
      </c>
      <c r="G15" s="4" t="s">
        <v>7</v>
      </c>
      <c r="H15" s="4" t="s">
        <v>8</v>
      </c>
      <c r="I15" s="4" t="s">
        <v>9</v>
      </c>
      <c r="J15" s="4" t="s">
        <v>10</v>
      </c>
      <c r="K15" s="4" t="s">
        <v>11</v>
      </c>
      <c r="L15" s="3" t="s">
        <v>12</v>
      </c>
      <c r="M15" s="5" t="s">
        <v>13</v>
      </c>
      <c r="N15" s="2" t="s">
        <v>14</v>
      </c>
      <c r="O15" s="6" t="s">
        <v>15</v>
      </c>
    </row>
    <row r="16" spans="1:17" x14ac:dyDescent="0.25">
      <c r="A16" s="10" t="s">
        <v>44</v>
      </c>
      <c r="B16" s="11" t="s">
        <v>46</v>
      </c>
      <c r="C16" s="12">
        <v>45374</v>
      </c>
      <c r="D16" s="13" t="s">
        <v>29</v>
      </c>
      <c r="E16" s="14">
        <v>190</v>
      </c>
      <c r="F16" s="14">
        <v>195</v>
      </c>
      <c r="G16" s="14">
        <v>182</v>
      </c>
      <c r="H16" s="14">
        <v>187</v>
      </c>
      <c r="I16" s="14"/>
      <c r="J16" s="14"/>
      <c r="K16" s="15">
        <v>4</v>
      </c>
      <c r="L16" s="15">
        <v>754</v>
      </c>
      <c r="M16" s="16">
        <v>188.5</v>
      </c>
      <c r="N16" s="17">
        <v>5</v>
      </c>
      <c r="O16" s="18">
        <v>193.5</v>
      </c>
    </row>
    <row r="17" spans="1:15" x14ac:dyDescent="0.25">
      <c r="A17" s="10" t="s">
        <v>44</v>
      </c>
      <c r="B17" s="11" t="s">
        <v>46</v>
      </c>
      <c r="C17" s="12">
        <v>45437</v>
      </c>
      <c r="D17" s="13" t="s">
        <v>29</v>
      </c>
      <c r="E17" s="14">
        <v>189</v>
      </c>
      <c r="F17" s="14">
        <v>189</v>
      </c>
      <c r="G17" s="14">
        <v>181</v>
      </c>
      <c r="H17" s="14">
        <v>182</v>
      </c>
      <c r="I17" s="14"/>
      <c r="J17" s="14"/>
      <c r="K17" s="15">
        <v>4</v>
      </c>
      <c r="L17" s="15">
        <v>741</v>
      </c>
      <c r="M17" s="16">
        <v>185.25</v>
      </c>
      <c r="N17" s="17">
        <v>3</v>
      </c>
      <c r="O17" s="18">
        <v>188.25</v>
      </c>
    </row>
    <row r="18" spans="1:15" x14ac:dyDescent="0.25">
      <c r="A18" s="10" t="s">
        <v>44</v>
      </c>
      <c r="B18" s="11" t="s">
        <v>46</v>
      </c>
      <c r="C18" s="12">
        <v>45447</v>
      </c>
      <c r="D18" s="13" t="s">
        <v>29</v>
      </c>
      <c r="E18" s="14">
        <v>178</v>
      </c>
      <c r="F18" s="14">
        <v>184.001</v>
      </c>
      <c r="G18" s="14">
        <v>187.001</v>
      </c>
      <c r="H18" s="14">
        <v>186</v>
      </c>
      <c r="I18" s="14"/>
      <c r="J18" s="14"/>
      <c r="K18" s="15">
        <v>4</v>
      </c>
      <c r="L18" s="15">
        <v>735.00199999999995</v>
      </c>
      <c r="M18" s="16">
        <v>183.75049999999999</v>
      </c>
      <c r="N18" s="17">
        <v>6</v>
      </c>
      <c r="O18" s="18">
        <v>189.75049999999999</v>
      </c>
    </row>
    <row r="19" spans="1:15" x14ac:dyDescent="0.25">
      <c r="A19" s="10" t="s">
        <v>44</v>
      </c>
      <c r="B19" s="11" t="s">
        <v>46</v>
      </c>
      <c r="C19" s="12">
        <v>45470</v>
      </c>
      <c r="D19" s="13" t="s">
        <v>29</v>
      </c>
      <c r="E19" s="14">
        <v>186</v>
      </c>
      <c r="F19" s="14">
        <v>190</v>
      </c>
      <c r="G19" s="14">
        <v>185</v>
      </c>
      <c r="H19" s="14"/>
      <c r="I19" s="14"/>
      <c r="J19" s="14"/>
      <c r="K19" s="15">
        <v>3</v>
      </c>
      <c r="L19" s="15">
        <v>561</v>
      </c>
      <c r="M19" s="16">
        <v>187</v>
      </c>
      <c r="N19" s="17">
        <v>9</v>
      </c>
      <c r="O19" s="18">
        <v>196</v>
      </c>
    </row>
    <row r="20" spans="1:15" x14ac:dyDescent="0.25">
      <c r="A20" s="10" t="s">
        <v>44</v>
      </c>
      <c r="B20" s="11" t="s">
        <v>46</v>
      </c>
      <c r="C20" s="12">
        <v>45472</v>
      </c>
      <c r="D20" s="13" t="s">
        <v>29</v>
      </c>
      <c r="E20" s="14">
        <v>184</v>
      </c>
      <c r="F20" s="14">
        <v>183</v>
      </c>
      <c r="G20" s="14">
        <v>183</v>
      </c>
      <c r="H20" s="14">
        <v>190</v>
      </c>
      <c r="I20" s="14">
        <v>180</v>
      </c>
      <c r="J20" s="14">
        <v>175</v>
      </c>
      <c r="K20" s="15">
        <v>6</v>
      </c>
      <c r="L20" s="15">
        <v>1095</v>
      </c>
      <c r="M20" s="16">
        <v>182.5</v>
      </c>
      <c r="N20" s="17">
        <v>4</v>
      </c>
      <c r="O20" s="18">
        <v>186.5</v>
      </c>
    </row>
    <row r="21" spans="1:15" x14ac:dyDescent="0.25">
      <c r="A21" s="10" t="s">
        <v>44</v>
      </c>
      <c r="B21" s="11" t="s">
        <v>46</v>
      </c>
      <c r="C21" s="12">
        <v>45486</v>
      </c>
      <c r="D21" s="13" t="s">
        <v>29</v>
      </c>
      <c r="E21" s="14">
        <v>189</v>
      </c>
      <c r="F21" s="14">
        <v>189.001</v>
      </c>
      <c r="G21" s="14">
        <v>193</v>
      </c>
      <c r="H21" s="14">
        <v>192</v>
      </c>
      <c r="I21" s="14"/>
      <c r="J21" s="14"/>
      <c r="K21" s="15">
        <v>4</v>
      </c>
      <c r="L21" s="15">
        <v>763.00099999999998</v>
      </c>
      <c r="M21" s="16">
        <v>190.75024999999999</v>
      </c>
      <c r="N21" s="17">
        <v>7</v>
      </c>
      <c r="O21" s="18">
        <v>197.75024999999999</v>
      </c>
    </row>
    <row r="22" spans="1:15" x14ac:dyDescent="0.25">
      <c r="A22" s="10" t="s">
        <v>44</v>
      </c>
      <c r="B22" s="11" t="s">
        <v>46</v>
      </c>
      <c r="C22" s="12">
        <v>45549</v>
      </c>
      <c r="D22" s="13" t="s">
        <v>29</v>
      </c>
      <c r="E22" s="14">
        <v>195</v>
      </c>
      <c r="F22" s="14">
        <v>191</v>
      </c>
      <c r="G22" s="14">
        <v>186</v>
      </c>
      <c r="H22" s="14">
        <v>183</v>
      </c>
      <c r="I22" s="14"/>
      <c r="J22" s="14"/>
      <c r="K22" s="15">
        <v>4</v>
      </c>
      <c r="L22" s="15">
        <v>755</v>
      </c>
      <c r="M22" s="16">
        <v>188.75</v>
      </c>
      <c r="N22" s="17">
        <v>5</v>
      </c>
      <c r="O22" s="18">
        <v>193.75</v>
      </c>
    </row>
    <row r="23" spans="1:15" x14ac:dyDescent="0.25">
      <c r="A23" s="10" t="s">
        <v>44</v>
      </c>
      <c r="B23" s="11" t="s">
        <v>46</v>
      </c>
      <c r="C23" s="12">
        <v>45577</v>
      </c>
      <c r="D23" s="13" t="s">
        <v>29</v>
      </c>
      <c r="E23" s="14">
        <v>190</v>
      </c>
      <c r="F23" s="14">
        <v>183</v>
      </c>
      <c r="G23" s="14">
        <v>186</v>
      </c>
      <c r="H23" s="14">
        <v>185</v>
      </c>
      <c r="I23" s="14"/>
      <c r="J23" s="14"/>
      <c r="K23" s="15">
        <v>4</v>
      </c>
      <c r="L23" s="15">
        <v>744</v>
      </c>
      <c r="M23" s="16">
        <v>186</v>
      </c>
      <c r="N23" s="17">
        <v>9</v>
      </c>
      <c r="O23" s="18">
        <v>195</v>
      </c>
    </row>
    <row r="24" spans="1:15" x14ac:dyDescent="0.25">
      <c r="A24" s="10" t="s">
        <v>44</v>
      </c>
      <c r="B24" s="11" t="s">
        <v>46</v>
      </c>
      <c r="C24" s="12">
        <v>45585</v>
      </c>
      <c r="D24" s="13" t="s">
        <v>29</v>
      </c>
      <c r="E24" s="14">
        <v>188</v>
      </c>
      <c r="F24" s="14">
        <v>172</v>
      </c>
      <c r="G24" s="14">
        <v>188</v>
      </c>
      <c r="H24" s="14">
        <v>192</v>
      </c>
      <c r="I24" s="14">
        <v>186</v>
      </c>
      <c r="J24" s="14">
        <v>187</v>
      </c>
      <c r="K24" s="15">
        <v>6</v>
      </c>
      <c r="L24" s="15">
        <v>1113</v>
      </c>
      <c r="M24" s="16">
        <v>185.5</v>
      </c>
      <c r="N24" s="17">
        <v>6</v>
      </c>
      <c r="O24" s="18">
        <v>191.5</v>
      </c>
    </row>
    <row r="26" spans="1:15" x14ac:dyDescent="0.25">
      <c r="K26" s="8">
        <f>SUM(K16:K25)</f>
        <v>39</v>
      </c>
      <c r="L26" s="8">
        <f>SUM(L16:L25)</f>
        <v>7261.0029999999997</v>
      </c>
      <c r="M26" s="7">
        <f>SUM(L26/K26)</f>
        <v>186.17956410256409</v>
      </c>
      <c r="N26" s="8">
        <f>SUM(N16:N25)</f>
        <v>54</v>
      </c>
      <c r="O26" s="9">
        <f>SUM(M26+N26)</f>
        <v>240.17956410256409</v>
      </c>
    </row>
  </sheetData>
  <protectedRanges>
    <protectedRange algorithmName="SHA-512" hashValue="ON39YdpmFHfN9f47KpiRvqrKx0V9+erV1CNkpWzYhW/Qyc6aT8rEyCrvauWSYGZK2ia3o7vd3akF07acHAFpOA==" saltValue="yVW9XmDwTqEnmpSGai0KYg==" spinCount="100000" sqref="B1 B15" name="Range1_2"/>
    <protectedRange algorithmName="SHA-512" hashValue="ON39YdpmFHfN9f47KpiRvqrKx0V9+erV1CNkpWzYhW/Qyc6aT8rEyCrvauWSYGZK2ia3o7vd3akF07acHAFpOA==" saltValue="yVW9XmDwTqEnmpSGai0KYg==" spinCount="100000" sqref="D2:I2 A2:B2" name="Range1_2_1_1"/>
    <protectedRange algorithmName="SHA-512" hashValue="ON39YdpmFHfN9f47KpiRvqrKx0V9+erV1CNkpWzYhW/Qyc6aT8rEyCrvauWSYGZK2ia3o7vd3akF07acHAFpOA==" saltValue="yVW9XmDwTqEnmpSGai0KYg==" spinCount="100000" sqref="C2" name="Range1_1_1_1_1"/>
  </protectedRanges>
  <hyperlinks>
    <hyperlink ref="Q1" location="'Texas 2024'!A1" display="Back to Ranking" xr:uid="{028861EC-4292-40AB-B78A-08149391D7C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A3F89D-D6F3-4DBA-BBD8-21574FD66037}">
          <x14:formula1>
            <xm:f>'C:\Users\abra2\Desktop\ABRA Files and More\AUTO BENCH REST ASSOCIATION FILE\ABRA 2019\Georgia\[Georgia Results 01 19 20.xlsm]DATA SHEET'!#REF!</xm:f>
          </x14:formula1>
          <xm:sqref>B1 B15</xm:sqref>
        </x14:dataValidation>
      </x14:dataValidation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27C52-B055-4067-ABCD-601E507BB04F}">
  <sheetPr codeName="Sheet31"/>
  <dimension ref="A1:Q4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3" max="13" width="9.140625" style="28"/>
    <col min="15" max="15" width="9.140625" style="28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37</v>
      </c>
      <c r="B2" s="11" t="s">
        <v>38</v>
      </c>
      <c r="C2" s="12">
        <v>45332</v>
      </c>
      <c r="D2" s="13" t="s">
        <v>29</v>
      </c>
      <c r="E2" s="14">
        <v>175</v>
      </c>
      <c r="F2" s="14">
        <v>176</v>
      </c>
      <c r="G2" s="14">
        <v>179</v>
      </c>
      <c r="H2" s="14">
        <v>175</v>
      </c>
      <c r="I2" s="14"/>
      <c r="J2" s="14"/>
      <c r="K2" s="15">
        <v>4</v>
      </c>
      <c r="L2" s="15">
        <v>705</v>
      </c>
      <c r="M2" s="16">
        <v>176.25</v>
      </c>
      <c r="N2" s="17">
        <v>2</v>
      </c>
      <c r="O2" s="18">
        <v>178.25</v>
      </c>
    </row>
    <row r="3" spans="1:17" x14ac:dyDescent="0.25">
      <c r="A3" s="10" t="s">
        <v>41</v>
      </c>
      <c r="B3" s="11" t="s">
        <v>38</v>
      </c>
      <c r="C3" s="12">
        <v>45346</v>
      </c>
      <c r="D3" s="13" t="s">
        <v>29</v>
      </c>
      <c r="E3" s="14">
        <v>173</v>
      </c>
      <c r="F3" s="14">
        <v>177</v>
      </c>
      <c r="G3" s="14">
        <v>174</v>
      </c>
      <c r="H3" s="14">
        <v>169</v>
      </c>
      <c r="I3" s="14"/>
      <c r="J3" s="14"/>
      <c r="K3" s="15">
        <v>4</v>
      </c>
      <c r="L3" s="15">
        <v>693</v>
      </c>
      <c r="M3" s="16">
        <v>173.25</v>
      </c>
      <c r="N3" s="17">
        <v>2</v>
      </c>
      <c r="O3" s="18">
        <v>175.25</v>
      </c>
    </row>
    <row r="4" spans="1:17" x14ac:dyDescent="0.25">
      <c r="A4" s="10" t="s">
        <v>41</v>
      </c>
      <c r="B4" s="11" t="s">
        <v>38</v>
      </c>
      <c r="C4" s="12">
        <v>45552</v>
      </c>
      <c r="D4" s="13" t="s">
        <v>29</v>
      </c>
      <c r="E4" s="14">
        <v>176</v>
      </c>
      <c r="F4" s="14">
        <v>174</v>
      </c>
      <c r="G4" s="14">
        <v>183</v>
      </c>
      <c r="H4" s="14">
        <v>185</v>
      </c>
      <c r="I4" s="14"/>
      <c r="J4" s="14"/>
      <c r="K4" s="15">
        <v>4</v>
      </c>
      <c r="L4" s="15">
        <v>718</v>
      </c>
      <c r="M4" s="16">
        <v>179.5</v>
      </c>
      <c r="N4" s="17">
        <v>2</v>
      </c>
      <c r="O4" s="18">
        <v>181.5</v>
      </c>
    </row>
    <row r="5" spans="1:17" x14ac:dyDescent="0.25">
      <c r="A5" s="10" t="s">
        <v>41</v>
      </c>
      <c r="B5" s="11" t="s">
        <v>38</v>
      </c>
      <c r="C5" s="12">
        <v>45577</v>
      </c>
      <c r="D5" s="13" t="s">
        <v>29</v>
      </c>
      <c r="E5" s="14">
        <v>175</v>
      </c>
      <c r="F5" s="14">
        <v>188</v>
      </c>
      <c r="G5" s="14">
        <v>186</v>
      </c>
      <c r="H5" s="14">
        <v>170</v>
      </c>
      <c r="I5" s="14"/>
      <c r="J5" s="14"/>
      <c r="K5" s="15">
        <v>4</v>
      </c>
      <c r="L5" s="15">
        <v>719</v>
      </c>
      <c r="M5" s="16">
        <v>179.75</v>
      </c>
      <c r="N5" s="17">
        <v>5</v>
      </c>
      <c r="O5" s="18">
        <v>184.75</v>
      </c>
    </row>
    <row r="7" spans="1:17" x14ac:dyDescent="0.25">
      <c r="K7" s="8">
        <f>SUM(K2:K6)</f>
        <v>16</v>
      </c>
      <c r="L7" s="8">
        <f>SUM(L2:L6)</f>
        <v>2835</v>
      </c>
      <c r="M7" s="9">
        <f>SUM(L7/K7)</f>
        <v>177.1875</v>
      </c>
      <c r="N7" s="8">
        <f>SUM(N2:N6)</f>
        <v>11</v>
      </c>
      <c r="O7" s="9">
        <f>SUM(M7+N7)</f>
        <v>188.1875</v>
      </c>
    </row>
    <row r="10" spans="1:17" ht="30" x14ac:dyDescent="0.25">
      <c r="A10" s="1" t="s">
        <v>1</v>
      </c>
      <c r="B10" s="2" t="s">
        <v>2</v>
      </c>
      <c r="C10" s="2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  <c r="I10" s="4" t="s">
        <v>9</v>
      </c>
      <c r="J10" s="4" t="s">
        <v>10</v>
      </c>
      <c r="K10" s="4" t="s">
        <v>11</v>
      </c>
      <c r="L10" s="3" t="s">
        <v>12</v>
      </c>
      <c r="M10" s="5" t="s">
        <v>13</v>
      </c>
      <c r="N10" s="2" t="s">
        <v>14</v>
      </c>
      <c r="O10" s="6" t="s">
        <v>15</v>
      </c>
    </row>
    <row r="11" spans="1:17" x14ac:dyDescent="0.25">
      <c r="A11" s="10" t="s">
        <v>48</v>
      </c>
      <c r="B11" s="11" t="s">
        <v>38</v>
      </c>
      <c r="C11" s="12">
        <v>45360</v>
      </c>
      <c r="D11" s="31" t="s">
        <v>29</v>
      </c>
      <c r="E11" s="14">
        <v>184</v>
      </c>
      <c r="F11" s="14">
        <v>189</v>
      </c>
      <c r="G11" s="14">
        <v>181</v>
      </c>
      <c r="H11" s="14">
        <v>180</v>
      </c>
      <c r="I11" s="14"/>
      <c r="J11" s="14"/>
      <c r="K11" s="15">
        <v>4</v>
      </c>
      <c r="L11" s="15">
        <v>734</v>
      </c>
      <c r="M11" s="16">
        <v>183.5</v>
      </c>
      <c r="N11" s="17">
        <v>6</v>
      </c>
      <c r="O11" s="18">
        <v>189.5</v>
      </c>
    </row>
    <row r="12" spans="1:17" x14ac:dyDescent="0.25">
      <c r="A12" s="10" t="s">
        <v>48</v>
      </c>
      <c r="B12" s="11" t="s">
        <v>38</v>
      </c>
      <c r="C12" s="12">
        <v>45374</v>
      </c>
      <c r="D12" s="31" t="s">
        <v>29</v>
      </c>
      <c r="E12" s="14">
        <v>191</v>
      </c>
      <c r="F12" s="14">
        <v>183</v>
      </c>
      <c r="G12" s="14">
        <v>187</v>
      </c>
      <c r="H12" s="14">
        <v>185</v>
      </c>
      <c r="I12" s="14"/>
      <c r="J12" s="14"/>
      <c r="K12" s="15">
        <v>4</v>
      </c>
      <c r="L12" s="15">
        <v>746</v>
      </c>
      <c r="M12" s="16">
        <v>186.5</v>
      </c>
      <c r="N12" s="17">
        <v>7</v>
      </c>
      <c r="O12" s="18">
        <v>193.5</v>
      </c>
    </row>
    <row r="13" spans="1:17" x14ac:dyDescent="0.25">
      <c r="A13" s="10" t="s">
        <v>33</v>
      </c>
      <c r="B13" s="11" t="s">
        <v>38</v>
      </c>
      <c r="C13" s="12">
        <v>45384</v>
      </c>
      <c r="D13" s="13" t="s">
        <v>29</v>
      </c>
      <c r="E13" s="14">
        <v>184</v>
      </c>
      <c r="F13" s="14">
        <v>187</v>
      </c>
      <c r="G13" s="14">
        <v>189</v>
      </c>
      <c r="H13" s="14">
        <v>189</v>
      </c>
      <c r="I13" s="14"/>
      <c r="J13" s="14"/>
      <c r="K13" s="15">
        <v>4</v>
      </c>
      <c r="L13" s="15">
        <v>749</v>
      </c>
      <c r="M13" s="16">
        <v>187.25</v>
      </c>
      <c r="N13" s="17">
        <v>6</v>
      </c>
      <c r="O13" s="18">
        <v>193.25</v>
      </c>
    </row>
    <row r="14" spans="1:17" x14ac:dyDescent="0.25">
      <c r="A14" s="10" t="s">
        <v>48</v>
      </c>
      <c r="B14" s="11" t="s">
        <v>38</v>
      </c>
      <c r="C14" s="12">
        <v>45393</v>
      </c>
      <c r="D14" s="31" t="s">
        <v>29</v>
      </c>
      <c r="E14" s="14">
        <v>187</v>
      </c>
      <c r="F14" s="14">
        <v>184</v>
      </c>
      <c r="G14" s="14">
        <v>187</v>
      </c>
      <c r="H14" s="14"/>
      <c r="I14" s="14"/>
      <c r="J14" s="14"/>
      <c r="K14" s="15">
        <v>3</v>
      </c>
      <c r="L14" s="15">
        <v>558</v>
      </c>
      <c r="M14" s="16">
        <v>186</v>
      </c>
      <c r="N14" s="17">
        <v>4</v>
      </c>
      <c r="O14" s="18">
        <v>190</v>
      </c>
    </row>
    <row r="15" spans="1:17" x14ac:dyDescent="0.25">
      <c r="A15" s="10" t="s">
        <v>48</v>
      </c>
      <c r="B15" s="11" t="s">
        <v>38</v>
      </c>
      <c r="C15" s="12">
        <v>45395</v>
      </c>
      <c r="D15" s="31" t="s">
        <v>29</v>
      </c>
      <c r="E15" s="14">
        <v>194</v>
      </c>
      <c r="F15" s="14">
        <v>184</v>
      </c>
      <c r="G15" s="14">
        <v>181.001</v>
      </c>
      <c r="H15" s="14">
        <v>184</v>
      </c>
      <c r="I15" s="14"/>
      <c r="J15" s="14"/>
      <c r="K15" s="15">
        <v>4</v>
      </c>
      <c r="L15" s="15">
        <v>743.00099999999998</v>
      </c>
      <c r="M15" s="16">
        <v>185.75024999999999</v>
      </c>
      <c r="N15" s="17">
        <v>9</v>
      </c>
      <c r="O15" s="18">
        <v>194.75024999999999</v>
      </c>
    </row>
    <row r="16" spans="1:17" x14ac:dyDescent="0.25">
      <c r="A16" s="10" t="s">
        <v>48</v>
      </c>
      <c r="B16" s="11" t="s">
        <v>38</v>
      </c>
      <c r="C16" s="12">
        <v>45407</v>
      </c>
      <c r="D16" s="31" t="s">
        <v>29</v>
      </c>
      <c r="E16" s="14">
        <v>188.001</v>
      </c>
      <c r="F16" s="14">
        <v>179</v>
      </c>
      <c r="G16" s="14">
        <v>183</v>
      </c>
      <c r="H16" s="14"/>
      <c r="I16" s="14"/>
      <c r="J16" s="14"/>
      <c r="K16" s="15">
        <v>3</v>
      </c>
      <c r="L16" s="15">
        <v>550.00099999999998</v>
      </c>
      <c r="M16" s="16">
        <v>183.33366666666666</v>
      </c>
      <c r="N16" s="17">
        <v>8</v>
      </c>
      <c r="O16" s="18">
        <v>191.33366666666666</v>
      </c>
    </row>
    <row r="17" spans="1:15" x14ac:dyDescent="0.25">
      <c r="A17" s="10" t="s">
        <v>48</v>
      </c>
      <c r="B17" s="11" t="s">
        <v>38</v>
      </c>
      <c r="C17" s="12">
        <v>45409</v>
      </c>
      <c r="D17" s="31" t="s">
        <v>29</v>
      </c>
      <c r="E17" s="14">
        <v>186</v>
      </c>
      <c r="F17" s="14">
        <v>181</v>
      </c>
      <c r="G17" s="14">
        <v>188</v>
      </c>
      <c r="H17" s="14">
        <v>183</v>
      </c>
      <c r="I17" s="14"/>
      <c r="J17" s="14"/>
      <c r="K17" s="15">
        <v>4</v>
      </c>
      <c r="L17" s="15">
        <v>738</v>
      </c>
      <c r="M17" s="16">
        <v>184.5</v>
      </c>
      <c r="N17" s="17">
        <v>8</v>
      </c>
      <c r="O17" s="18">
        <v>192.5</v>
      </c>
    </row>
    <row r="18" spans="1:15" x14ac:dyDescent="0.25">
      <c r="A18" s="10" t="s">
        <v>48</v>
      </c>
      <c r="B18" s="11" t="s">
        <v>38</v>
      </c>
      <c r="C18" s="12">
        <v>45419</v>
      </c>
      <c r="D18" s="31" t="s">
        <v>29</v>
      </c>
      <c r="E18" s="14">
        <v>188</v>
      </c>
      <c r="F18" s="14">
        <v>184.001</v>
      </c>
      <c r="G18" s="14">
        <v>186</v>
      </c>
      <c r="H18" s="14">
        <v>187</v>
      </c>
      <c r="I18" s="14"/>
      <c r="J18" s="14"/>
      <c r="K18" s="15">
        <v>4</v>
      </c>
      <c r="L18" s="15">
        <v>745.00099999999998</v>
      </c>
      <c r="M18" s="16">
        <v>186.25024999999999</v>
      </c>
      <c r="N18" s="17">
        <v>4</v>
      </c>
      <c r="O18" s="18">
        <v>190.25024999999999</v>
      </c>
    </row>
    <row r="19" spans="1:15" x14ac:dyDescent="0.25">
      <c r="A19" s="10" t="s">
        <v>48</v>
      </c>
      <c r="B19" s="11" t="s">
        <v>38</v>
      </c>
      <c r="C19" s="12">
        <v>45421</v>
      </c>
      <c r="D19" s="31" t="s">
        <v>29</v>
      </c>
      <c r="E19" s="14">
        <v>189</v>
      </c>
      <c r="F19" s="14">
        <v>190</v>
      </c>
      <c r="G19" s="14">
        <v>178</v>
      </c>
      <c r="H19" s="14"/>
      <c r="I19" s="14"/>
      <c r="J19" s="14"/>
      <c r="K19" s="15">
        <v>3</v>
      </c>
      <c r="L19" s="15">
        <v>557</v>
      </c>
      <c r="M19" s="16">
        <v>185.66666666666666</v>
      </c>
      <c r="N19" s="17">
        <v>3</v>
      </c>
      <c r="O19" s="18">
        <v>188.66666666666666</v>
      </c>
    </row>
    <row r="20" spans="1:15" x14ac:dyDescent="0.25">
      <c r="A20" s="10" t="s">
        <v>48</v>
      </c>
      <c r="B20" s="11" t="s">
        <v>38</v>
      </c>
      <c r="C20" s="12">
        <v>45423</v>
      </c>
      <c r="D20" s="31" t="s">
        <v>29</v>
      </c>
      <c r="E20" s="14">
        <v>186</v>
      </c>
      <c r="F20" s="14">
        <v>192</v>
      </c>
      <c r="G20" s="14">
        <v>187</v>
      </c>
      <c r="H20" s="14">
        <v>187</v>
      </c>
      <c r="I20" s="14"/>
      <c r="J20" s="14"/>
      <c r="K20" s="15">
        <v>4</v>
      </c>
      <c r="L20" s="15">
        <v>752</v>
      </c>
      <c r="M20" s="16">
        <v>188</v>
      </c>
      <c r="N20" s="17">
        <v>6</v>
      </c>
      <c r="O20" s="18">
        <v>194</v>
      </c>
    </row>
    <row r="21" spans="1:15" x14ac:dyDescent="0.25">
      <c r="A21" s="10" t="s">
        <v>48</v>
      </c>
      <c r="B21" s="11" t="s">
        <v>38</v>
      </c>
      <c r="C21" s="12">
        <v>45435</v>
      </c>
      <c r="D21" s="31" t="s">
        <v>29</v>
      </c>
      <c r="E21" s="14">
        <v>186</v>
      </c>
      <c r="F21" s="14">
        <v>189</v>
      </c>
      <c r="G21" s="14">
        <v>191.001</v>
      </c>
      <c r="H21" s="14"/>
      <c r="I21" s="14"/>
      <c r="J21" s="14"/>
      <c r="K21" s="15">
        <v>3</v>
      </c>
      <c r="L21" s="15">
        <v>566.00099999999998</v>
      </c>
      <c r="M21" s="16">
        <v>188.667</v>
      </c>
      <c r="N21" s="17">
        <v>4</v>
      </c>
      <c r="O21" s="18">
        <v>192.667</v>
      </c>
    </row>
    <row r="22" spans="1:15" x14ac:dyDescent="0.25">
      <c r="A22" s="10" t="s">
        <v>48</v>
      </c>
      <c r="B22" s="11" t="s">
        <v>38</v>
      </c>
      <c r="C22" s="12">
        <v>45437</v>
      </c>
      <c r="D22" s="31" t="s">
        <v>29</v>
      </c>
      <c r="E22" s="14">
        <v>193</v>
      </c>
      <c r="F22" s="14">
        <v>192</v>
      </c>
      <c r="G22" s="14">
        <v>188</v>
      </c>
      <c r="H22" s="14">
        <v>186</v>
      </c>
      <c r="I22" s="14"/>
      <c r="J22" s="14"/>
      <c r="K22" s="15">
        <v>4</v>
      </c>
      <c r="L22" s="15">
        <v>759</v>
      </c>
      <c r="M22" s="16">
        <v>189.75</v>
      </c>
      <c r="N22" s="17">
        <v>4</v>
      </c>
      <c r="O22" s="18">
        <v>193.75</v>
      </c>
    </row>
    <row r="23" spans="1:15" x14ac:dyDescent="0.25">
      <c r="A23" s="10" t="s">
        <v>48</v>
      </c>
      <c r="B23" s="11" t="s">
        <v>38</v>
      </c>
      <c r="C23" s="12">
        <v>45451</v>
      </c>
      <c r="D23" s="31" t="s">
        <v>29</v>
      </c>
      <c r="E23" s="14">
        <v>190</v>
      </c>
      <c r="F23" s="14">
        <v>193</v>
      </c>
      <c r="G23" s="14">
        <v>188</v>
      </c>
      <c r="H23" s="14">
        <v>187</v>
      </c>
      <c r="I23" s="14"/>
      <c r="J23" s="14"/>
      <c r="K23" s="15">
        <v>4</v>
      </c>
      <c r="L23" s="15">
        <v>758</v>
      </c>
      <c r="M23" s="16">
        <v>189.5</v>
      </c>
      <c r="N23" s="17">
        <v>13</v>
      </c>
      <c r="O23" s="18">
        <v>202.5</v>
      </c>
    </row>
    <row r="24" spans="1:15" x14ac:dyDescent="0.25">
      <c r="A24" s="10" t="s">
        <v>48</v>
      </c>
      <c r="B24" s="11" t="s">
        <v>38</v>
      </c>
      <c r="C24" s="12">
        <v>45456</v>
      </c>
      <c r="D24" s="31" t="s">
        <v>29</v>
      </c>
      <c r="E24" s="14">
        <v>188</v>
      </c>
      <c r="F24" s="14">
        <v>188</v>
      </c>
      <c r="G24" s="14">
        <v>189</v>
      </c>
      <c r="H24" s="14"/>
      <c r="I24" s="14"/>
      <c r="J24" s="14"/>
      <c r="K24" s="15">
        <v>3</v>
      </c>
      <c r="L24" s="15">
        <v>565</v>
      </c>
      <c r="M24" s="16">
        <v>188.33333333333334</v>
      </c>
      <c r="N24" s="17">
        <v>4</v>
      </c>
      <c r="O24" s="18">
        <v>192.33333333333334</v>
      </c>
    </row>
    <row r="25" spans="1:15" x14ac:dyDescent="0.25">
      <c r="A25" s="10" t="s">
        <v>48</v>
      </c>
      <c r="B25" s="11" t="s">
        <v>38</v>
      </c>
      <c r="C25" s="12">
        <v>45465</v>
      </c>
      <c r="D25" s="31" t="s">
        <v>29</v>
      </c>
      <c r="E25" s="14">
        <v>188</v>
      </c>
      <c r="F25" s="14">
        <v>186</v>
      </c>
      <c r="G25" s="14">
        <v>184</v>
      </c>
      <c r="H25" s="14">
        <v>183</v>
      </c>
      <c r="I25" s="14"/>
      <c r="J25" s="14"/>
      <c r="K25" s="15">
        <v>4</v>
      </c>
      <c r="L25" s="15">
        <v>741</v>
      </c>
      <c r="M25" s="16">
        <v>185.25</v>
      </c>
      <c r="N25" s="17">
        <v>6</v>
      </c>
      <c r="O25" s="18">
        <v>191.25</v>
      </c>
    </row>
    <row r="26" spans="1:15" x14ac:dyDescent="0.25">
      <c r="A26" s="10" t="s">
        <v>48</v>
      </c>
      <c r="B26" s="11" t="s">
        <v>38</v>
      </c>
      <c r="C26" s="12">
        <v>45470</v>
      </c>
      <c r="D26" s="31" t="s">
        <v>29</v>
      </c>
      <c r="E26" s="14">
        <v>191</v>
      </c>
      <c r="F26" s="14">
        <v>183</v>
      </c>
      <c r="G26" s="14">
        <v>190</v>
      </c>
      <c r="H26" s="14"/>
      <c r="I26" s="14"/>
      <c r="J26" s="14"/>
      <c r="K26" s="15">
        <v>3</v>
      </c>
      <c r="L26" s="15">
        <v>564</v>
      </c>
      <c r="M26" s="16">
        <v>188</v>
      </c>
      <c r="N26" s="17">
        <v>4</v>
      </c>
      <c r="O26" s="18">
        <v>192</v>
      </c>
    </row>
    <row r="27" spans="1:15" x14ac:dyDescent="0.25">
      <c r="A27" s="10" t="s">
        <v>48</v>
      </c>
      <c r="B27" s="11" t="s">
        <v>38</v>
      </c>
      <c r="C27" s="12">
        <v>45472</v>
      </c>
      <c r="D27" s="31" t="s">
        <v>29</v>
      </c>
      <c r="E27" s="14">
        <v>188</v>
      </c>
      <c r="F27" s="14">
        <v>177</v>
      </c>
      <c r="G27" s="14">
        <v>187</v>
      </c>
      <c r="H27" s="14">
        <v>185.001</v>
      </c>
      <c r="I27" s="14">
        <v>186</v>
      </c>
      <c r="J27" s="14">
        <v>187</v>
      </c>
      <c r="K27" s="15">
        <v>6</v>
      </c>
      <c r="L27" s="15">
        <v>1110.001</v>
      </c>
      <c r="M27" s="16">
        <v>185.00016666666667</v>
      </c>
      <c r="N27" s="17">
        <v>12</v>
      </c>
      <c r="O27" s="18">
        <v>197.00016666666667</v>
      </c>
    </row>
    <row r="28" spans="1:15" x14ac:dyDescent="0.25">
      <c r="A28" s="10" t="s">
        <v>48</v>
      </c>
      <c r="B28" s="11" t="s">
        <v>38</v>
      </c>
      <c r="C28" s="12">
        <v>45484</v>
      </c>
      <c r="D28" s="31" t="s">
        <v>29</v>
      </c>
      <c r="E28" s="14">
        <v>181</v>
      </c>
      <c r="F28" s="14">
        <v>187</v>
      </c>
      <c r="G28" s="14">
        <v>182</v>
      </c>
      <c r="H28" s="14"/>
      <c r="I28" s="14"/>
      <c r="J28" s="14"/>
      <c r="K28" s="15">
        <v>3</v>
      </c>
      <c r="L28" s="15">
        <v>550</v>
      </c>
      <c r="M28" s="16">
        <v>183.33333333333334</v>
      </c>
      <c r="N28" s="17">
        <v>4</v>
      </c>
      <c r="O28" s="18">
        <v>187.33333333333334</v>
      </c>
    </row>
    <row r="29" spans="1:15" x14ac:dyDescent="0.25">
      <c r="A29" s="10" t="s">
        <v>48</v>
      </c>
      <c r="B29" s="11" t="s">
        <v>38</v>
      </c>
      <c r="C29" s="12">
        <v>45486</v>
      </c>
      <c r="D29" s="31" t="s">
        <v>29</v>
      </c>
      <c r="E29" s="14">
        <v>186</v>
      </c>
      <c r="F29" s="14">
        <v>184</v>
      </c>
      <c r="G29" s="14">
        <v>187</v>
      </c>
      <c r="H29" s="14">
        <v>188.001</v>
      </c>
      <c r="I29" s="14"/>
      <c r="J29" s="14"/>
      <c r="K29" s="15">
        <v>4</v>
      </c>
      <c r="L29" s="15">
        <v>745.00099999999998</v>
      </c>
      <c r="M29" s="16">
        <v>186.25024999999999</v>
      </c>
      <c r="N29" s="17">
        <v>8</v>
      </c>
      <c r="O29" s="18">
        <v>194.25024999999999</v>
      </c>
    </row>
    <row r="30" spans="1:15" x14ac:dyDescent="0.25">
      <c r="A30" s="10" t="s">
        <v>48</v>
      </c>
      <c r="B30" s="11" t="s">
        <v>38</v>
      </c>
      <c r="C30" s="12">
        <v>45498</v>
      </c>
      <c r="D30" s="31" t="s">
        <v>29</v>
      </c>
      <c r="E30" s="14">
        <v>185</v>
      </c>
      <c r="F30" s="14">
        <v>181</v>
      </c>
      <c r="G30" s="14">
        <v>187</v>
      </c>
      <c r="H30" s="14"/>
      <c r="I30" s="14"/>
      <c r="J30" s="14"/>
      <c r="K30" s="15">
        <v>3</v>
      </c>
      <c r="L30" s="15">
        <v>553</v>
      </c>
      <c r="M30" s="16">
        <v>184.33333333333334</v>
      </c>
      <c r="N30" s="17">
        <v>5</v>
      </c>
      <c r="O30" s="18">
        <v>189.33333333333334</v>
      </c>
    </row>
    <row r="31" spans="1:15" x14ac:dyDescent="0.25">
      <c r="A31" s="10" t="s">
        <v>48</v>
      </c>
      <c r="B31" s="11" t="s">
        <v>38</v>
      </c>
      <c r="C31" s="12">
        <v>45500</v>
      </c>
      <c r="D31" s="31" t="s">
        <v>29</v>
      </c>
      <c r="E31" s="14">
        <v>190</v>
      </c>
      <c r="F31" s="14">
        <v>192</v>
      </c>
      <c r="G31" s="14">
        <v>187</v>
      </c>
      <c r="H31" s="14">
        <v>190</v>
      </c>
      <c r="I31" s="14"/>
      <c r="J31" s="14"/>
      <c r="K31" s="15">
        <v>4</v>
      </c>
      <c r="L31" s="15">
        <v>759</v>
      </c>
      <c r="M31" s="16">
        <v>189.75</v>
      </c>
      <c r="N31" s="17">
        <v>5</v>
      </c>
      <c r="O31" s="18">
        <v>194.75</v>
      </c>
    </row>
    <row r="32" spans="1:15" x14ac:dyDescent="0.25">
      <c r="A32" s="10" t="s">
        <v>48</v>
      </c>
      <c r="B32" s="11" t="s">
        <v>38</v>
      </c>
      <c r="C32" s="12">
        <v>45510</v>
      </c>
      <c r="D32" s="31" t="s">
        <v>29</v>
      </c>
      <c r="E32" s="14">
        <v>188</v>
      </c>
      <c r="F32" s="14">
        <v>190</v>
      </c>
      <c r="G32" s="14">
        <v>187</v>
      </c>
      <c r="H32" s="14">
        <v>188</v>
      </c>
      <c r="I32" s="14"/>
      <c r="J32" s="14"/>
      <c r="K32" s="15">
        <v>4</v>
      </c>
      <c r="L32" s="15">
        <v>753</v>
      </c>
      <c r="M32" s="16">
        <v>188.25</v>
      </c>
      <c r="N32" s="17">
        <v>5</v>
      </c>
      <c r="O32" s="18">
        <v>193.25</v>
      </c>
    </row>
    <row r="33" spans="1:15" x14ac:dyDescent="0.25">
      <c r="A33" s="10" t="s">
        <v>48</v>
      </c>
      <c r="B33" s="11" t="s">
        <v>38</v>
      </c>
      <c r="C33" s="12">
        <v>45514</v>
      </c>
      <c r="D33" s="31" t="s">
        <v>29</v>
      </c>
      <c r="E33" s="14">
        <v>192</v>
      </c>
      <c r="F33" s="14">
        <v>192</v>
      </c>
      <c r="G33" s="14">
        <v>191</v>
      </c>
      <c r="H33" s="14">
        <v>194</v>
      </c>
      <c r="I33" s="14"/>
      <c r="J33" s="14"/>
      <c r="K33" s="15">
        <v>4</v>
      </c>
      <c r="L33" s="15">
        <v>769</v>
      </c>
      <c r="M33" s="16">
        <v>192.25</v>
      </c>
      <c r="N33" s="17">
        <v>11</v>
      </c>
      <c r="O33" s="18">
        <v>203.25</v>
      </c>
    </row>
    <row r="34" spans="1:15" x14ac:dyDescent="0.25">
      <c r="A34" s="10" t="s">
        <v>48</v>
      </c>
      <c r="B34" s="11" t="s">
        <v>38</v>
      </c>
      <c r="C34" s="12">
        <v>45526</v>
      </c>
      <c r="D34" s="31" t="s">
        <v>29</v>
      </c>
      <c r="E34" s="14">
        <v>196</v>
      </c>
      <c r="F34" s="14">
        <v>189.001</v>
      </c>
      <c r="G34" s="14">
        <v>186</v>
      </c>
      <c r="H34" s="14"/>
      <c r="I34" s="14"/>
      <c r="J34" s="14"/>
      <c r="K34" s="15">
        <v>3</v>
      </c>
      <c r="L34" s="15">
        <v>571.00099999999998</v>
      </c>
      <c r="M34" s="16">
        <v>190.33366666666666</v>
      </c>
      <c r="N34" s="17">
        <v>9</v>
      </c>
      <c r="O34" s="18">
        <v>199.33366666666666</v>
      </c>
    </row>
    <row r="35" spans="1:15" x14ac:dyDescent="0.25">
      <c r="A35" s="10" t="s">
        <v>48</v>
      </c>
      <c r="B35" s="11" t="s">
        <v>38</v>
      </c>
      <c r="C35" s="12">
        <v>45528</v>
      </c>
      <c r="D35" s="31" t="s">
        <v>29</v>
      </c>
      <c r="E35" s="14">
        <v>183</v>
      </c>
      <c r="F35" s="14">
        <v>179</v>
      </c>
      <c r="G35" s="14">
        <v>188</v>
      </c>
      <c r="H35" s="14">
        <v>179</v>
      </c>
      <c r="I35" s="14"/>
      <c r="J35" s="14"/>
      <c r="K35" s="15">
        <v>4</v>
      </c>
      <c r="L35" s="15">
        <v>729</v>
      </c>
      <c r="M35" s="16">
        <v>182.25</v>
      </c>
      <c r="N35" s="17">
        <v>3</v>
      </c>
      <c r="O35" s="18">
        <v>185.25</v>
      </c>
    </row>
    <row r="36" spans="1:15" x14ac:dyDescent="0.25">
      <c r="A36" s="10" t="s">
        <v>48</v>
      </c>
      <c r="B36" s="11" t="s">
        <v>38</v>
      </c>
      <c r="C36" s="12">
        <v>45547</v>
      </c>
      <c r="D36" s="31" t="s">
        <v>29</v>
      </c>
      <c r="E36" s="14">
        <v>182</v>
      </c>
      <c r="F36" s="14">
        <v>178</v>
      </c>
      <c r="G36" s="14">
        <v>180</v>
      </c>
      <c r="H36" s="14"/>
      <c r="I36" s="14"/>
      <c r="J36" s="14"/>
      <c r="K36" s="15">
        <v>3</v>
      </c>
      <c r="L36" s="15">
        <v>540</v>
      </c>
      <c r="M36" s="16">
        <v>180</v>
      </c>
      <c r="N36" s="17">
        <v>4</v>
      </c>
      <c r="O36" s="18">
        <v>184</v>
      </c>
    </row>
    <row r="37" spans="1:15" x14ac:dyDescent="0.25">
      <c r="A37" s="10" t="s">
        <v>48</v>
      </c>
      <c r="B37" s="11" t="s">
        <v>38</v>
      </c>
      <c r="C37" s="12">
        <v>45549</v>
      </c>
      <c r="D37" s="31" t="s">
        <v>29</v>
      </c>
      <c r="E37" s="14">
        <v>184</v>
      </c>
      <c r="F37" s="14">
        <v>185</v>
      </c>
      <c r="G37" s="14">
        <v>179</v>
      </c>
      <c r="H37" s="14">
        <v>184</v>
      </c>
      <c r="I37" s="14"/>
      <c r="J37" s="14"/>
      <c r="K37" s="15">
        <v>4</v>
      </c>
      <c r="L37" s="15">
        <v>732</v>
      </c>
      <c r="M37" s="16">
        <v>183</v>
      </c>
      <c r="N37" s="17">
        <v>4</v>
      </c>
      <c r="O37" s="18">
        <v>187</v>
      </c>
    </row>
    <row r="38" spans="1:15" x14ac:dyDescent="0.25">
      <c r="A38" s="10" t="s">
        <v>48</v>
      </c>
      <c r="B38" s="11" t="s">
        <v>38</v>
      </c>
      <c r="C38" s="12">
        <v>45561</v>
      </c>
      <c r="D38" s="31" t="s">
        <v>29</v>
      </c>
      <c r="E38" s="14">
        <v>184</v>
      </c>
      <c r="F38" s="14">
        <v>179</v>
      </c>
      <c r="G38" s="14">
        <v>188</v>
      </c>
      <c r="H38" s="14"/>
      <c r="I38" s="14"/>
      <c r="J38" s="14"/>
      <c r="K38" s="15">
        <v>3</v>
      </c>
      <c r="L38" s="15">
        <v>551</v>
      </c>
      <c r="M38" s="16">
        <v>183.66666666666666</v>
      </c>
      <c r="N38" s="17">
        <v>3</v>
      </c>
      <c r="O38" s="18">
        <v>186.66666666666666</v>
      </c>
    </row>
    <row r="39" spans="1:15" x14ac:dyDescent="0.25">
      <c r="A39" s="10" t="s">
        <v>48</v>
      </c>
      <c r="B39" s="11" t="s">
        <v>38</v>
      </c>
      <c r="C39" s="12">
        <v>45563</v>
      </c>
      <c r="D39" s="31" t="s">
        <v>29</v>
      </c>
      <c r="E39" s="14">
        <v>179</v>
      </c>
      <c r="F39" s="14">
        <v>188</v>
      </c>
      <c r="G39" s="14">
        <v>188</v>
      </c>
      <c r="H39" s="14">
        <v>179</v>
      </c>
      <c r="I39" s="14"/>
      <c r="J39" s="14"/>
      <c r="K39" s="15">
        <v>4</v>
      </c>
      <c r="L39" s="15">
        <v>734</v>
      </c>
      <c r="M39" s="16">
        <v>183.5</v>
      </c>
      <c r="N39" s="17">
        <v>4</v>
      </c>
      <c r="O39" s="18">
        <v>187.5</v>
      </c>
    </row>
    <row r="40" spans="1:15" x14ac:dyDescent="0.25">
      <c r="A40" s="10" t="s">
        <v>48</v>
      </c>
      <c r="B40" s="11" t="s">
        <v>38</v>
      </c>
      <c r="C40" s="12">
        <v>45566</v>
      </c>
      <c r="D40" s="31" t="s">
        <v>29</v>
      </c>
      <c r="E40" s="14">
        <v>184</v>
      </c>
      <c r="F40" s="14">
        <v>184</v>
      </c>
      <c r="G40" s="14">
        <v>177</v>
      </c>
      <c r="H40" s="14">
        <v>181</v>
      </c>
      <c r="I40" s="14"/>
      <c r="J40" s="14"/>
      <c r="K40" s="15">
        <v>4</v>
      </c>
      <c r="L40" s="15">
        <v>726</v>
      </c>
      <c r="M40" s="16">
        <v>181.5</v>
      </c>
      <c r="N40" s="17">
        <v>3</v>
      </c>
      <c r="O40" s="18">
        <v>184.5</v>
      </c>
    </row>
    <row r="41" spans="1:15" x14ac:dyDescent="0.25">
      <c r="A41" s="10" t="s">
        <v>48</v>
      </c>
      <c r="B41" s="11" t="s">
        <v>38</v>
      </c>
      <c r="C41" s="12">
        <v>45575</v>
      </c>
      <c r="D41" s="31" t="s">
        <v>29</v>
      </c>
      <c r="E41" s="14">
        <v>181</v>
      </c>
      <c r="F41" s="14">
        <v>177</v>
      </c>
      <c r="G41" s="14">
        <v>176</v>
      </c>
      <c r="H41" s="14"/>
      <c r="I41" s="14"/>
      <c r="J41" s="14"/>
      <c r="K41" s="15">
        <v>3</v>
      </c>
      <c r="L41" s="15">
        <v>534</v>
      </c>
      <c r="M41" s="16">
        <v>178</v>
      </c>
      <c r="N41" s="17">
        <v>5</v>
      </c>
      <c r="O41" s="18">
        <v>183</v>
      </c>
    </row>
    <row r="42" spans="1:15" x14ac:dyDescent="0.25">
      <c r="A42" s="10" t="s">
        <v>48</v>
      </c>
      <c r="B42" s="11" t="s">
        <v>38</v>
      </c>
      <c r="C42" s="12">
        <v>45585</v>
      </c>
      <c r="D42" s="31" t="s">
        <v>29</v>
      </c>
      <c r="E42" s="14">
        <v>177</v>
      </c>
      <c r="F42" s="14">
        <v>182</v>
      </c>
      <c r="G42" s="14">
        <v>177</v>
      </c>
      <c r="H42" s="14">
        <v>177</v>
      </c>
      <c r="I42" s="14">
        <v>176</v>
      </c>
      <c r="J42" s="14">
        <v>180</v>
      </c>
      <c r="K42" s="15">
        <v>6</v>
      </c>
      <c r="L42" s="15">
        <v>1069</v>
      </c>
      <c r="M42" s="16">
        <v>178.16666666666666</v>
      </c>
      <c r="N42" s="17">
        <v>8</v>
      </c>
      <c r="O42" s="18">
        <v>186.16666666666666</v>
      </c>
    </row>
    <row r="43" spans="1:15" x14ac:dyDescent="0.25">
      <c r="A43" s="10" t="s">
        <v>48</v>
      </c>
      <c r="B43" s="11" t="s">
        <v>38</v>
      </c>
      <c r="C43" s="12">
        <v>45591</v>
      </c>
      <c r="D43" s="31" t="s">
        <v>29</v>
      </c>
      <c r="E43" s="14">
        <v>173</v>
      </c>
      <c r="F43" s="14">
        <v>183</v>
      </c>
      <c r="G43" s="14">
        <v>170</v>
      </c>
      <c r="H43" s="14">
        <v>184</v>
      </c>
      <c r="I43" s="14"/>
      <c r="J43" s="14"/>
      <c r="K43" s="15">
        <v>4</v>
      </c>
      <c r="L43" s="15">
        <v>710</v>
      </c>
      <c r="M43" s="16">
        <v>177.5</v>
      </c>
      <c r="N43" s="17">
        <v>3</v>
      </c>
      <c r="O43" s="18">
        <v>180.5</v>
      </c>
    </row>
    <row r="44" spans="1:15" x14ac:dyDescent="0.25">
      <c r="A44" s="50" t="s">
        <v>48</v>
      </c>
      <c r="B44" s="51" t="s">
        <v>38</v>
      </c>
      <c r="C44" s="52">
        <v>45605</v>
      </c>
      <c r="D44" s="59" t="s">
        <v>29</v>
      </c>
      <c r="E44" s="54">
        <v>188</v>
      </c>
      <c r="F44" s="54">
        <v>190</v>
      </c>
      <c r="G44" s="54">
        <v>188</v>
      </c>
      <c r="H44" s="54">
        <v>189</v>
      </c>
      <c r="I44" s="54">
        <v>190</v>
      </c>
      <c r="J44" s="54">
        <v>187</v>
      </c>
      <c r="K44" s="55">
        <v>6</v>
      </c>
      <c r="L44" s="55">
        <v>1132</v>
      </c>
      <c r="M44" s="56">
        <v>188.66666666666666</v>
      </c>
      <c r="N44" s="57">
        <v>12</v>
      </c>
      <c r="O44" s="58">
        <v>200.66666666666666</v>
      </c>
    </row>
    <row r="46" spans="1:15" x14ac:dyDescent="0.25">
      <c r="K46" s="8">
        <f>SUM(K11:K45)</f>
        <v>130</v>
      </c>
      <c r="L46" s="8">
        <f>SUM(L11:L45)</f>
        <v>24092.007000000001</v>
      </c>
      <c r="M46" s="9">
        <f>SUM(L46/K46)</f>
        <v>185.32313076923077</v>
      </c>
      <c r="N46" s="8">
        <f>SUM(N11:N45)</f>
        <v>204</v>
      </c>
      <c r="O46" s="9">
        <f>SUM(M46+N46)</f>
        <v>389.32313076923077</v>
      </c>
    </row>
  </sheetData>
  <protectedRanges>
    <protectedRange algorithmName="SHA-512" hashValue="ON39YdpmFHfN9f47KpiRvqrKx0V9+erV1CNkpWzYhW/Qyc6aT8rEyCrvauWSYGZK2ia3o7vd3akF07acHAFpOA==" saltValue="yVW9XmDwTqEnmpSGai0KYg==" spinCount="100000" sqref="B1 B10" name="Range1_2"/>
    <protectedRange algorithmName="SHA-512" hashValue="ON39YdpmFHfN9f47KpiRvqrKx0V9+erV1CNkpWzYhW/Qyc6aT8rEyCrvauWSYGZK2ia3o7vd3akF07acHAFpOA==" saltValue="yVW9XmDwTqEnmpSGai0KYg==" spinCount="100000" sqref="A2:B3 D2:I3" name="Range1_5_2"/>
    <protectedRange algorithmName="SHA-512" hashValue="ON39YdpmFHfN9f47KpiRvqrKx0V9+erV1CNkpWzYhW/Qyc6aT8rEyCrvauWSYGZK2ia3o7vd3akF07acHAFpOA==" saltValue="yVW9XmDwTqEnmpSGai0KYg==" spinCount="100000" sqref="C2:C3" name="Range1_1_3_1_2"/>
    <protectedRange algorithmName="SHA-512" hashValue="ON39YdpmFHfN9f47KpiRvqrKx0V9+erV1CNkpWzYhW/Qyc6aT8rEyCrvauWSYGZK2ia3o7vd3akF07acHAFpOA==" saltValue="yVW9XmDwTqEnmpSGai0KYg==" spinCount="100000" sqref="E11:J11 B11:C11" name="Range1_4"/>
    <protectedRange algorithmName="SHA-512" hashValue="ON39YdpmFHfN9f47KpiRvqrKx0V9+erV1CNkpWzYhW/Qyc6aT8rEyCrvauWSYGZK2ia3o7vd3akF07acHAFpOA==" saltValue="yVW9XmDwTqEnmpSGai0KYg==" spinCount="100000" sqref="D11" name="Range1_1_2"/>
  </protectedRanges>
  <hyperlinks>
    <hyperlink ref="Q1" location="'Texas 2024'!A1" display="Back to Ranking" xr:uid="{E6E52A76-4034-414E-9CF4-BDD6E1ED1FB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06DB9B-A41C-4512-A330-02063FC2AD50}">
          <x14:formula1>
            <xm:f>'C:\Users\abra2\Desktop\ABRA Files and More\AUTO BENCH REST ASSOCIATION FILE\ABRA 2019\Georgia\[Georgia Results 01 19 20.xlsm]DATA SHEET'!#REF!</xm:f>
          </x14:formula1>
          <xm:sqref>B1 B10</xm:sqref>
        </x14:dataValidation>
      </x14:dataValidation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AB4BF-5175-4966-89E6-865EBC0CCBFD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104</v>
      </c>
      <c r="C2" s="12">
        <v>45458</v>
      </c>
      <c r="D2" s="13" t="s">
        <v>61</v>
      </c>
      <c r="E2" s="14">
        <v>169</v>
      </c>
      <c r="F2" s="14">
        <v>185</v>
      </c>
      <c r="G2" s="14">
        <v>172</v>
      </c>
      <c r="H2" s="14">
        <v>166</v>
      </c>
      <c r="I2" s="14"/>
      <c r="J2" s="14"/>
      <c r="K2" s="15">
        <v>4</v>
      </c>
      <c r="L2" s="15">
        <v>692</v>
      </c>
      <c r="M2" s="16">
        <v>173</v>
      </c>
      <c r="N2" s="17">
        <v>2</v>
      </c>
      <c r="O2" s="18">
        <v>175</v>
      </c>
    </row>
    <row r="4" spans="1:17" x14ac:dyDescent="0.25">
      <c r="K4" s="8">
        <f>SUM(K2:K3)</f>
        <v>4</v>
      </c>
      <c r="L4" s="8">
        <f>SUM(L2:L3)</f>
        <v>692</v>
      </c>
      <c r="M4" s="7">
        <f>SUM(L4/K4)</f>
        <v>173</v>
      </c>
      <c r="N4" s="8">
        <f>SUM(N2:N3)</f>
        <v>2</v>
      </c>
      <c r="O4" s="9">
        <f>SUM(M4+N4)</f>
        <v>175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3"/>
    <protectedRange algorithmName="SHA-512" hashValue="ON39YdpmFHfN9f47KpiRvqrKx0V9+erV1CNkpWzYhW/Qyc6aT8rEyCrvauWSYGZK2ia3o7vd3akF07acHAFpOA==" saltValue="yVW9XmDwTqEnmpSGai0KYg==" spinCount="100000" sqref="D2" name="Range1_1_13"/>
  </protectedRanges>
  <hyperlinks>
    <hyperlink ref="Q1" location="'Texas 2024'!A1" display="Back to Ranking" xr:uid="{DBAA0062-2D0C-44DF-9CF9-45AB2789A4B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2BBB71-5557-4677-820A-5992BF62011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44218-0B89-4E9D-9748-D5B9DA6A1D4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112</v>
      </c>
      <c r="C2" s="12">
        <v>45566</v>
      </c>
      <c r="D2" s="13" t="s">
        <v>29</v>
      </c>
      <c r="E2" s="14">
        <v>172</v>
      </c>
      <c r="F2" s="14">
        <v>174</v>
      </c>
      <c r="G2" s="14">
        <v>174</v>
      </c>
      <c r="H2" s="14">
        <v>178</v>
      </c>
      <c r="I2" s="14"/>
      <c r="J2" s="14"/>
      <c r="K2" s="15">
        <v>4</v>
      </c>
      <c r="L2" s="15">
        <v>698</v>
      </c>
      <c r="M2" s="16">
        <v>174.5</v>
      </c>
      <c r="N2" s="17">
        <v>3</v>
      </c>
      <c r="O2" s="18">
        <v>177.5</v>
      </c>
    </row>
    <row r="4" spans="1:17" x14ac:dyDescent="0.25">
      <c r="K4" s="8">
        <f>SUM(K2:K3)</f>
        <v>4</v>
      </c>
      <c r="L4" s="8">
        <f>SUM(L2:L3)</f>
        <v>698</v>
      </c>
      <c r="M4" s="7">
        <f>SUM(L4/K4)</f>
        <v>174.5</v>
      </c>
      <c r="N4" s="8">
        <f>SUM(N2:N3)</f>
        <v>3</v>
      </c>
      <c r="O4" s="9">
        <f>SUM(M4+N4)</f>
        <v>177.5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Texas 2024'!A1" display="Back to Ranking" xr:uid="{94325027-F349-40FF-8E65-EEFC7C77021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2E1333-2E27-4ADD-84D0-702BFA0A107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43C3-01EF-4ECA-BAA7-89DAD2AF76F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114</v>
      </c>
      <c r="C2" s="12">
        <v>45575</v>
      </c>
      <c r="D2" s="13" t="s">
        <v>29</v>
      </c>
      <c r="E2" s="14">
        <v>171</v>
      </c>
      <c r="F2" s="14">
        <v>172</v>
      </c>
      <c r="G2" s="14">
        <v>182</v>
      </c>
      <c r="H2" s="14"/>
      <c r="I2" s="14"/>
      <c r="J2" s="14"/>
      <c r="K2" s="15">
        <v>3</v>
      </c>
      <c r="L2" s="15">
        <v>525</v>
      </c>
      <c r="M2" s="16">
        <v>175</v>
      </c>
      <c r="N2" s="17">
        <v>2</v>
      </c>
      <c r="O2" s="18">
        <v>177</v>
      </c>
    </row>
    <row r="4" spans="1:17" x14ac:dyDescent="0.25">
      <c r="K4" s="8">
        <f>SUM(K2:K3)</f>
        <v>3</v>
      </c>
      <c r="L4" s="8">
        <f>SUM(L2:L3)</f>
        <v>525</v>
      </c>
      <c r="M4" s="7">
        <f>SUM(L4/K4)</f>
        <v>175</v>
      </c>
      <c r="N4" s="8">
        <f>SUM(N2:N3)</f>
        <v>2</v>
      </c>
      <c r="O4" s="9">
        <f>SUM(M4+N4)</f>
        <v>177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Texas 2024'!A1" display="Back to Ranking" xr:uid="{E1662BF3-4408-497B-95A1-94E4B79B1BD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B4034F-9455-4852-9610-F9CA62E8AD7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FD8E9-194A-40FC-BF31-DFEDF9CF66CE}">
  <dimension ref="A1:Q12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25</v>
      </c>
      <c r="B2" s="11" t="s">
        <v>85</v>
      </c>
      <c r="C2" s="12">
        <v>45375</v>
      </c>
      <c r="D2" s="13" t="s">
        <v>72</v>
      </c>
      <c r="E2" s="14">
        <v>175</v>
      </c>
      <c r="F2" s="14">
        <v>180</v>
      </c>
      <c r="G2" s="14">
        <v>176</v>
      </c>
      <c r="H2" s="14">
        <v>179</v>
      </c>
      <c r="I2" s="14"/>
      <c r="J2" s="14"/>
      <c r="K2" s="15">
        <v>4</v>
      </c>
      <c r="L2" s="15">
        <v>710</v>
      </c>
      <c r="M2" s="16">
        <v>177.5</v>
      </c>
      <c r="N2" s="17">
        <v>2</v>
      </c>
      <c r="O2" s="18">
        <v>179.5</v>
      </c>
    </row>
    <row r="4" spans="1:17" x14ac:dyDescent="0.25">
      <c r="K4" s="8">
        <f>SUM(K2:K3)</f>
        <v>4</v>
      </c>
      <c r="L4" s="8">
        <f>SUM(L2:L3)</f>
        <v>710</v>
      </c>
      <c r="M4" s="7">
        <f>SUM(L4/K4)</f>
        <v>177.5</v>
      </c>
      <c r="N4" s="8">
        <f>SUM(N2:N3)</f>
        <v>2</v>
      </c>
      <c r="O4" s="9">
        <f>SUM(M4+N4)</f>
        <v>179.5</v>
      </c>
    </row>
    <row r="7" spans="1:17" ht="30" x14ac:dyDescent="0.25">
      <c r="A7" s="1" t="s">
        <v>1</v>
      </c>
      <c r="B7" s="2" t="s">
        <v>2</v>
      </c>
      <c r="C7" s="2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3" t="s">
        <v>12</v>
      </c>
      <c r="M7" s="5" t="s">
        <v>13</v>
      </c>
      <c r="N7" s="2" t="s">
        <v>14</v>
      </c>
      <c r="O7" s="6" t="s">
        <v>15</v>
      </c>
    </row>
    <row r="8" spans="1:17" x14ac:dyDescent="0.25">
      <c r="A8" s="10" t="s">
        <v>48</v>
      </c>
      <c r="B8" s="11" t="s">
        <v>85</v>
      </c>
      <c r="C8" s="12">
        <v>45410</v>
      </c>
      <c r="D8" s="31" t="s">
        <v>72</v>
      </c>
      <c r="E8" s="14">
        <v>188</v>
      </c>
      <c r="F8" s="14">
        <v>191</v>
      </c>
      <c r="G8" s="14">
        <v>189</v>
      </c>
      <c r="H8" s="14">
        <v>188</v>
      </c>
      <c r="I8" s="14">
        <v>191</v>
      </c>
      <c r="J8" s="14">
        <v>187</v>
      </c>
      <c r="K8" s="15">
        <v>6</v>
      </c>
      <c r="L8" s="15">
        <v>1134</v>
      </c>
      <c r="M8" s="16">
        <v>189</v>
      </c>
      <c r="N8" s="17">
        <v>6</v>
      </c>
      <c r="O8" s="18">
        <v>195</v>
      </c>
    </row>
    <row r="9" spans="1:17" x14ac:dyDescent="0.25">
      <c r="A9" s="10" t="s">
        <v>48</v>
      </c>
      <c r="B9" s="11" t="s">
        <v>85</v>
      </c>
      <c r="C9" s="12">
        <v>45501</v>
      </c>
      <c r="D9" s="31" t="s">
        <v>72</v>
      </c>
      <c r="E9" s="14">
        <v>187</v>
      </c>
      <c r="F9" s="14">
        <v>184</v>
      </c>
      <c r="G9" s="14">
        <v>188</v>
      </c>
      <c r="H9" s="14">
        <v>185</v>
      </c>
      <c r="I9" s="14"/>
      <c r="J9" s="14"/>
      <c r="K9" s="15">
        <v>4</v>
      </c>
      <c r="L9" s="15">
        <v>744</v>
      </c>
      <c r="M9" s="16">
        <v>186</v>
      </c>
      <c r="N9" s="17">
        <v>9</v>
      </c>
      <c r="O9" s="18">
        <v>195</v>
      </c>
    </row>
    <row r="10" spans="1:17" x14ac:dyDescent="0.25">
      <c r="A10" s="10" t="s">
        <v>48</v>
      </c>
      <c r="B10" s="11" t="s">
        <v>85</v>
      </c>
      <c r="C10" s="12">
        <v>45564</v>
      </c>
      <c r="D10" s="31" t="s">
        <v>72</v>
      </c>
      <c r="E10" s="14">
        <v>179</v>
      </c>
      <c r="F10" s="14">
        <v>189</v>
      </c>
      <c r="G10" s="14">
        <v>182</v>
      </c>
      <c r="H10" s="14">
        <v>177</v>
      </c>
      <c r="I10" s="14"/>
      <c r="J10" s="14"/>
      <c r="K10" s="15">
        <v>4</v>
      </c>
      <c r="L10" s="15">
        <v>727</v>
      </c>
      <c r="M10" s="16">
        <v>181.75</v>
      </c>
      <c r="N10" s="17">
        <v>4</v>
      </c>
      <c r="O10" s="18">
        <v>185.75</v>
      </c>
    </row>
    <row r="12" spans="1:17" x14ac:dyDescent="0.25">
      <c r="K12" s="8">
        <f>SUM(K8:K11)</f>
        <v>14</v>
      </c>
      <c r="L12" s="8">
        <f>SUM(L8:L11)</f>
        <v>2605</v>
      </c>
      <c r="M12" s="7">
        <f>SUM(L12/K12)</f>
        <v>186.07142857142858</v>
      </c>
      <c r="N12" s="8">
        <f>SUM(N8:N11)</f>
        <v>19</v>
      </c>
      <c r="O12" s="9">
        <f>SUM(M12+N12)</f>
        <v>205.07142857142858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"/>
    <protectedRange algorithmName="SHA-512" hashValue="ON39YdpmFHfN9f47KpiRvqrKx0V9+erV1CNkpWzYhW/Qyc6aT8rEyCrvauWSYGZK2ia3o7vd3akF07acHAFpOA==" saltValue="yVW9XmDwTqEnmpSGai0KYg==" spinCount="100000" sqref="A2" name="Range1_4"/>
    <protectedRange algorithmName="SHA-512" hashValue="ON39YdpmFHfN9f47KpiRvqrKx0V9+erV1CNkpWzYhW/Qyc6aT8rEyCrvauWSYGZK2ia3o7vd3akF07acHAFpOA==" saltValue="yVW9XmDwTqEnmpSGai0KYg==" spinCount="100000" sqref="B2:C2" name="Range1_6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E2:J2" name="Range1_3_1"/>
  </protectedRanges>
  <hyperlinks>
    <hyperlink ref="Q1" location="'Texas 2024'!A1" display="Back to Ranking" xr:uid="{0E765E27-7BA6-4CA0-B8D8-8FD56AE8547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047F2A-E02A-4DF8-BE75-3F9C1DA34219}">
          <x14:formula1>
            <xm:f>'C:\Users\abra2\Desktop\ABRA Files and More\AUTO BENCH REST ASSOCIATION FILE\ABRA 2019\Georgia\[Georgia Results 01 19 20.xlsm]DATA SHEET'!#REF!</xm:f>
          </x14:formula1>
          <xm:sqref>B1 B7</xm:sqref>
        </x14:dataValidation>
      </x14:dataValidation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10D42-19DD-477C-9E98-37952139DCDE}">
  <dimension ref="A1:Q10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2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25</v>
      </c>
      <c r="B2" s="11" t="s">
        <v>64</v>
      </c>
      <c r="C2" s="12">
        <v>45360</v>
      </c>
      <c r="D2" s="13" t="s">
        <v>29</v>
      </c>
      <c r="E2" s="14">
        <v>175</v>
      </c>
      <c r="F2" s="14">
        <v>180</v>
      </c>
      <c r="G2" s="14">
        <v>181</v>
      </c>
      <c r="H2" s="14">
        <v>158</v>
      </c>
      <c r="I2" s="14"/>
      <c r="J2" s="14"/>
      <c r="K2" s="15">
        <v>4</v>
      </c>
      <c r="L2" s="15">
        <v>694</v>
      </c>
      <c r="M2" s="16">
        <v>173.5</v>
      </c>
      <c r="N2" s="17">
        <v>6</v>
      </c>
      <c r="O2" s="18">
        <v>179.5</v>
      </c>
    </row>
    <row r="3" spans="1:17" x14ac:dyDescent="0.25">
      <c r="A3" s="10" t="s">
        <v>44</v>
      </c>
      <c r="B3" s="11" t="s">
        <v>64</v>
      </c>
      <c r="C3" s="12">
        <v>45374</v>
      </c>
      <c r="D3" s="13" t="s">
        <v>29</v>
      </c>
      <c r="E3" s="14">
        <v>174</v>
      </c>
      <c r="F3" s="14">
        <v>179</v>
      </c>
      <c r="G3" s="14">
        <v>189</v>
      </c>
      <c r="H3" s="14">
        <v>173</v>
      </c>
      <c r="I3" s="14"/>
      <c r="J3" s="14"/>
      <c r="K3" s="15">
        <v>4</v>
      </c>
      <c r="L3" s="15">
        <v>715</v>
      </c>
      <c r="M3" s="16">
        <v>178.75</v>
      </c>
      <c r="N3" s="17">
        <v>2</v>
      </c>
      <c r="O3" s="18">
        <v>180.75</v>
      </c>
    </row>
    <row r="4" spans="1:17" x14ac:dyDescent="0.25">
      <c r="A4" s="10" t="s">
        <v>44</v>
      </c>
      <c r="B4" s="11" t="s">
        <v>64</v>
      </c>
      <c r="C4" s="12">
        <v>45395</v>
      </c>
      <c r="D4" s="13" t="s">
        <v>29</v>
      </c>
      <c r="E4" s="14">
        <v>170</v>
      </c>
      <c r="F4" s="14">
        <v>152</v>
      </c>
      <c r="G4" s="14">
        <v>120</v>
      </c>
      <c r="H4" s="14">
        <v>160</v>
      </c>
      <c r="I4" s="14"/>
      <c r="J4" s="14"/>
      <c r="K4" s="15">
        <v>4</v>
      </c>
      <c r="L4" s="15">
        <v>602</v>
      </c>
      <c r="M4" s="16">
        <v>150.5</v>
      </c>
      <c r="N4" s="17">
        <v>4</v>
      </c>
      <c r="O4" s="18">
        <v>154.5</v>
      </c>
    </row>
    <row r="5" spans="1:17" x14ac:dyDescent="0.25">
      <c r="A5" s="10" t="s">
        <v>44</v>
      </c>
      <c r="B5" s="11" t="s">
        <v>64</v>
      </c>
      <c r="C5" s="12">
        <v>45435</v>
      </c>
      <c r="D5" s="13" t="s">
        <v>29</v>
      </c>
      <c r="E5" s="14">
        <v>174</v>
      </c>
      <c r="F5" s="14">
        <v>170</v>
      </c>
      <c r="G5" s="14">
        <v>181</v>
      </c>
      <c r="H5" s="14"/>
      <c r="I5" s="14"/>
      <c r="J5" s="14"/>
      <c r="K5" s="15">
        <v>3</v>
      </c>
      <c r="L5" s="15">
        <v>525</v>
      </c>
      <c r="M5" s="16">
        <v>175</v>
      </c>
      <c r="N5" s="17">
        <v>3</v>
      </c>
      <c r="O5" s="18">
        <v>178</v>
      </c>
    </row>
    <row r="6" spans="1:17" x14ac:dyDescent="0.25">
      <c r="A6" s="10" t="s">
        <v>44</v>
      </c>
      <c r="B6" s="11" t="s">
        <v>64</v>
      </c>
      <c r="C6" s="12">
        <v>45437</v>
      </c>
      <c r="D6" s="13" t="s">
        <v>29</v>
      </c>
      <c r="E6" s="14">
        <v>179</v>
      </c>
      <c r="F6" s="14">
        <v>173</v>
      </c>
      <c r="G6" s="14">
        <v>159</v>
      </c>
      <c r="H6" s="14">
        <v>164</v>
      </c>
      <c r="I6" s="14"/>
      <c r="J6" s="14"/>
      <c r="K6" s="15">
        <v>4</v>
      </c>
      <c r="L6" s="15">
        <v>675</v>
      </c>
      <c r="M6" s="16">
        <v>168.75</v>
      </c>
      <c r="N6" s="17">
        <v>2</v>
      </c>
      <c r="O6" s="18">
        <v>170.75</v>
      </c>
    </row>
    <row r="7" spans="1:17" x14ac:dyDescent="0.25">
      <c r="A7" s="10" t="s">
        <v>44</v>
      </c>
      <c r="B7" s="11" t="s">
        <v>64</v>
      </c>
      <c r="C7" s="12">
        <v>45451</v>
      </c>
      <c r="D7" s="13" t="s">
        <v>29</v>
      </c>
      <c r="E7" s="14">
        <v>155</v>
      </c>
      <c r="F7" s="14">
        <v>169</v>
      </c>
      <c r="G7" s="14">
        <v>160</v>
      </c>
      <c r="H7" s="14">
        <v>155</v>
      </c>
      <c r="I7" s="14"/>
      <c r="J7" s="14"/>
      <c r="K7" s="15">
        <v>4</v>
      </c>
      <c r="L7" s="15">
        <v>639</v>
      </c>
      <c r="M7" s="16">
        <v>159.75</v>
      </c>
      <c r="N7" s="17">
        <v>2</v>
      </c>
      <c r="O7" s="18">
        <v>161.75</v>
      </c>
    </row>
    <row r="8" spans="1:17" x14ac:dyDescent="0.25">
      <c r="A8" s="10" t="s">
        <v>44</v>
      </c>
      <c r="B8" s="11" t="s">
        <v>64</v>
      </c>
      <c r="C8" s="12">
        <v>45465</v>
      </c>
      <c r="D8" s="13" t="s">
        <v>29</v>
      </c>
      <c r="E8" s="14">
        <v>173</v>
      </c>
      <c r="F8" s="14">
        <v>174</v>
      </c>
      <c r="G8" s="14">
        <v>152</v>
      </c>
      <c r="H8" s="14">
        <v>157</v>
      </c>
      <c r="I8" s="14"/>
      <c r="J8" s="14"/>
      <c r="K8" s="15">
        <v>4</v>
      </c>
      <c r="L8" s="15">
        <v>656</v>
      </c>
      <c r="M8" s="16">
        <v>164</v>
      </c>
      <c r="N8" s="17">
        <v>2</v>
      </c>
      <c r="O8" s="18">
        <v>166</v>
      </c>
    </row>
    <row r="10" spans="1:17" x14ac:dyDescent="0.25">
      <c r="K10" s="8">
        <f>SUM(K2:K9)</f>
        <v>27</v>
      </c>
      <c r="L10" s="8">
        <f>SUM(L2:L9)</f>
        <v>4506</v>
      </c>
      <c r="M10" s="7">
        <f>SUM(L10/K10)</f>
        <v>166.88888888888889</v>
      </c>
      <c r="N10" s="8">
        <f>SUM(N2:N9)</f>
        <v>21</v>
      </c>
      <c r="O10" s="9">
        <f>SUM(M10+N10)</f>
        <v>187.88888888888889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4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J2" name="Range1_3"/>
  </protectedRanges>
  <hyperlinks>
    <hyperlink ref="Q1" location="'Texas 2024'!A1" display="Back to Ranking" xr:uid="{7C186908-2885-471E-8592-A20C45367F8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B7E7C3C-8847-4D8D-BFA6-676F9CF058B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C7DED-4886-4E07-BDF2-F3BC4B5A9281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22</v>
      </c>
      <c r="B2" s="11" t="s">
        <v>77</v>
      </c>
      <c r="C2" s="12">
        <v>45361</v>
      </c>
      <c r="D2" s="13" t="s">
        <v>72</v>
      </c>
      <c r="E2" s="14">
        <v>179</v>
      </c>
      <c r="F2" s="14">
        <v>172</v>
      </c>
      <c r="G2" s="14">
        <v>171</v>
      </c>
      <c r="H2" s="14">
        <v>162</v>
      </c>
      <c r="I2" s="14"/>
      <c r="J2" s="14"/>
      <c r="K2" s="15">
        <v>4</v>
      </c>
      <c r="L2" s="15">
        <v>684</v>
      </c>
      <c r="M2" s="16">
        <v>171</v>
      </c>
      <c r="N2" s="17">
        <v>2</v>
      </c>
      <c r="O2" s="18">
        <v>173</v>
      </c>
    </row>
    <row r="4" spans="1:17" x14ac:dyDescent="0.25">
      <c r="K4" s="8">
        <f>SUM(K2:K3)</f>
        <v>4</v>
      </c>
      <c r="L4" s="8">
        <f>SUM(L2:L3)</f>
        <v>684</v>
      </c>
      <c r="M4" s="7">
        <f>SUM(L4/K4)</f>
        <v>171</v>
      </c>
      <c r="N4" s="8">
        <f>SUM(N2:N3)</f>
        <v>2</v>
      </c>
      <c r="O4" s="9">
        <f>SUM(M4+N4)</f>
        <v>173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" name="Range1_2_1_1"/>
  </protectedRanges>
  <hyperlinks>
    <hyperlink ref="Q1" location="'Texas 2024'!A1" display="Back to Ranking" xr:uid="{E21B7DBE-6771-44E6-A80A-E311B970664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33959E-314C-4DAA-A635-329EA389338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A76E0-6DF5-4305-90AE-E6257CBCFE28}">
  <dimension ref="A1:Q1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9" t="s">
        <v>21</v>
      </c>
    </row>
    <row r="2" spans="1:17" x14ac:dyDescent="0.25">
      <c r="A2" s="10" t="s">
        <v>25</v>
      </c>
      <c r="B2" s="11" t="s">
        <v>42</v>
      </c>
      <c r="C2" s="12">
        <v>45332</v>
      </c>
      <c r="D2" s="13" t="s">
        <v>29</v>
      </c>
      <c r="E2" s="14">
        <v>195</v>
      </c>
      <c r="F2" s="14">
        <v>189</v>
      </c>
      <c r="G2" s="14">
        <v>187</v>
      </c>
      <c r="H2" s="14">
        <v>194</v>
      </c>
      <c r="I2" s="14"/>
      <c r="J2" s="14"/>
      <c r="K2" s="15">
        <v>4</v>
      </c>
      <c r="L2" s="15">
        <v>765</v>
      </c>
      <c r="M2" s="16">
        <v>191.25</v>
      </c>
      <c r="N2" s="17">
        <v>9</v>
      </c>
      <c r="O2" s="18">
        <v>200.25</v>
      </c>
    </row>
    <row r="3" spans="1:17" x14ac:dyDescent="0.25">
      <c r="A3" s="10" t="s">
        <v>44</v>
      </c>
      <c r="B3" s="11" t="s">
        <v>42</v>
      </c>
      <c r="C3" s="12">
        <v>45346</v>
      </c>
      <c r="D3" s="13" t="s">
        <v>29</v>
      </c>
      <c r="E3" s="14">
        <v>191</v>
      </c>
      <c r="F3" s="14">
        <v>193</v>
      </c>
      <c r="G3" s="14">
        <v>195</v>
      </c>
      <c r="H3" s="14">
        <v>181</v>
      </c>
      <c r="I3" s="14"/>
      <c r="J3" s="14"/>
      <c r="K3" s="15">
        <v>4</v>
      </c>
      <c r="L3" s="15">
        <v>760</v>
      </c>
      <c r="M3" s="16">
        <v>190</v>
      </c>
      <c r="N3" s="17">
        <v>11</v>
      </c>
      <c r="O3" s="18">
        <v>201</v>
      </c>
    </row>
    <row r="4" spans="1:17" x14ac:dyDescent="0.25">
      <c r="A4" s="10" t="s">
        <v>44</v>
      </c>
      <c r="B4" s="11" t="s">
        <v>42</v>
      </c>
      <c r="C4" s="12">
        <v>45374</v>
      </c>
      <c r="D4" s="13" t="s">
        <v>29</v>
      </c>
      <c r="E4" s="14">
        <v>191.001</v>
      </c>
      <c r="F4" s="14">
        <v>192</v>
      </c>
      <c r="G4" s="14">
        <v>193.001</v>
      </c>
      <c r="H4" s="14">
        <v>194</v>
      </c>
      <c r="I4" s="14"/>
      <c r="J4" s="14"/>
      <c r="K4" s="15">
        <v>4</v>
      </c>
      <c r="L4" s="15">
        <v>770.00199999999995</v>
      </c>
      <c r="M4" s="16">
        <v>192.50049999999999</v>
      </c>
      <c r="N4" s="17">
        <v>11</v>
      </c>
      <c r="O4" s="18">
        <v>203.50049999999999</v>
      </c>
    </row>
    <row r="5" spans="1:17" x14ac:dyDescent="0.25">
      <c r="A5" s="10" t="s">
        <v>25</v>
      </c>
      <c r="B5" s="11" t="s">
        <v>42</v>
      </c>
      <c r="C5" s="12">
        <v>45384</v>
      </c>
      <c r="D5" s="13" t="s">
        <v>29</v>
      </c>
      <c r="E5" s="14">
        <v>196</v>
      </c>
      <c r="F5" s="14">
        <v>197</v>
      </c>
      <c r="G5" s="14">
        <v>193</v>
      </c>
      <c r="H5" s="14">
        <v>195</v>
      </c>
      <c r="I5" s="14"/>
      <c r="J5" s="14"/>
      <c r="K5" s="15">
        <v>4</v>
      </c>
      <c r="L5" s="15">
        <v>781</v>
      </c>
      <c r="M5" s="16">
        <v>195.25</v>
      </c>
      <c r="N5" s="17">
        <v>11</v>
      </c>
      <c r="O5" s="18">
        <v>206.25</v>
      </c>
    </row>
    <row r="6" spans="1:17" x14ac:dyDescent="0.25">
      <c r="A6" s="10" t="s">
        <v>44</v>
      </c>
      <c r="B6" s="11" t="s">
        <v>42</v>
      </c>
      <c r="C6" s="12">
        <v>45410</v>
      </c>
      <c r="D6" s="13" t="s">
        <v>72</v>
      </c>
      <c r="E6" s="14">
        <v>194</v>
      </c>
      <c r="F6" s="14">
        <v>192</v>
      </c>
      <c r="G6" s="14">
        <v>194.00299999999999</v>
      </c>
      <c r="H6" s="14">
        <v>193</v>
      </c>
      <c r="I6" s="14">
        <v>194</v>
      </c>
      <c r="J6" s="14">
        <v>195</v>
      </c>
      <c r="K6" s="15">
        <v>6</v>
      </c>
      <c r="L6" s="15">
        <v>1162.0029999999999</v>
      </c>
      <c r="M6" s="16">
        <v>193.66716666666665</v>
      </c>
      <c r="N6" s="17">
        <v>20</v>
      </c>
      <c r="O6" s="18">
        <v>213.66716666666665</v>
      </c>
    </row>
    <row r="7" spans="1:17" x14ac:dyDescent="0.25">
      <c r="A7" s="10" t="s">
        <v>44</v>
      </c>
      <c r="B7" s="11" t="s">
        <v>42</v>
      </c>
      <c r="C7" s="12">
        <v>45437</v>
      </c>
      <c r="D7" s="13" t="s">
        <v>29</v>
      </c>
      <c r="E7" s="14">
        <v>190</v>
      </c>
      <c r="F7" s="14">
        <v>189.001</v>
      </c>
      <c r="G7" s="14">
        <v>193</v>
      </c>
      <c r="H7" s="14">
        <v>190</v>
      </c>
      <c r="I7" s="14"/>
      <c r="J7" s="14"/>
      <c r="K7" s="15">
        <v>4</v>
      </c>
      <c r="L7" s="15">
        <v>762.00099999999998</v>
      </c>
      <c r="M7" s="16">
        <v>190.50024999999999</v>
      </c>
      <c r="N7" s="17">
        <v>6</v>
      </c>
      <c r="O7" s="18">
        <v>196.50024999999999</v>
      </c>
    </row>
    <row r="8" spans="1:17" x14ac:dyDescent="0.25">
      <c r="A8" s="10" t="s">
        <v>44</v>
      </c>
      <c r="B8" s="11" t="s">
        <v>42</v>
      </c>
      <c r="C8" s="12">
        <v>45451</v>
      </c>
      <c r="D8" s="13" t="s">
        <v>29</v>
      </c>
      <c r="E8" s="14">
        <v>190</v>
      </c>
      <c r="F8" s="14">
        <v>196</v>
      </c>
      <c r="G8" s="14">
        <v>192</v>
      </c>
      <c r="H8" s="14">
        <v>191</v>
      </c>
      <c r="I8" s="14"/>
      <c r="J8" s="14"/>
      <c r="K8" s="15">
        <v>4</v>
      </c>
      <c r="L8" s="15">
        <v>769</v>
      </c>
      <c r="M8" s="16">
        <v>192.25</v>
      </c>
      <c r="N8" s="17">
        <v>11</v>
      </c>
      <c r="O8" s="18">
        <v>203.25</v>
      </c>
    </row>
    <row r="9" spans="1:17" x14ac:dyDescent="0.25">
      <c r="A9" s="10" t="s">
        <v>44</v>
      </c>
      <c r="B9" s="11" t="s">
        <v>42</v>
      </c>
      <c r="C9" s="12">
        <v>45465</v>
      </c>
      <c r="D9" s="13" t="s">
        <v>29</v>
      </c>
      <c r="E9" s="14">
        <v>191.001</v>
      </c>
      <c r="F9" s="14">
        <v>192</v>
      </c>
      <c r="G9" s="14">
        <v>190</v>
      </c>
      <c r="H9" s="14">
        <v>192</v>
      </c>
      <c r="I9" s="14"/>
      <c r="J9" s="14"/>
      <c r="K9" s="15">
        <v>4</v>
      </c>
      <c r="L9" s="15">
        <v>765.00099999999998</v>
      </c>
      <c r="M9" s="16">
        <v>191.25024999999999</v>
      </c>
      <c r="N9" s="17">
        <v>8</v>
      </c>
      <c r="O9" s="18">
        <v>199.25024999999999</v>
      </c>
    </row>
    <row r="10" spans="1:17" x14ac:dyDescent="0.25">
      <c r="A10" s="10" t="s">
        <v>44</v>
      </c>
      <c r="B10" s="11" t="s">
        <v>42</v>
      </c>
      <c r="C10" s="12">
        <v>45472</v>
      </c>
      <c r="D10" s="13" t="s">
        <v>29</v>
      </c>
      <c r="E10" s="14">
        <v>186</v>
      </c>
      <c r="F10" s="14">
        <v>190</v>
      </c>
      <c r="G10" s="14">
        <v>195</v>
      </c>
      <c r="H10" s="14">
        <v>184</v>
      </c>
      <c r="I10" s="14">
        <v>192.001</v>
      </c>
      <c r="J10" s="14">
        <v>190</v>
      </c>
      <c r="K10" s="15">
        <v>6</v>
      </c>
      <c r="L10" s="15">
        <v>1137.001</v>
      </c>
      <c r="M10" s="16">
        <v>189.50016666666667</v>
      </c>
      <c r="N10" s="17">
        <v>26</v>
      </c>
      <c r="O10" s="18">
        <v>215.50016666666701</v>
      </c>
    </row>
    <row r="11" spans="1:17" x14ac:dyDescent="0.25">
      <c r="A11" s="10" t="s">
        <v>44</v>
      </c>
      <c r="B11" s="11" t="s">
        <v>42</v>
      </c>
      <c r="C11" s="12">
        <v>45486</v>
      </c>
      <c r="D11" s="13" t="s">
        <v>29</v>
      </c>
      <c r="E11" s="14">
        <v>194</v>
      </c>
      <c r="F11" s="14">
        <v>195</v>
      </c>
      <c r="G11" s="14">
        <v>195</v>
      </c>
      <c r="H11" s="14">
        <v>189</v>
      </c>
      <c r="I11" s="14"/>
      <c r="J11" s="14"/>
      <c r="K11" s="15">
        <v>4</v>
      </c>
      <c r="L11" s="15">
        <v>773</v>
      </c>
      <c r="M11" s="16">
        <v>193.25</v>
      </c>
      <c r="N11" s="17">
        <v>11</v>
      </c>
      <c r="O11" s="18">
        <v>204.25</v>
      </c>
    </row>
    <row r="12" spans="1:17" x14ac:dyDescent="0.25">
      <c r="A12" s="10" t="s">
        <v>44</v>
      </c>
      <c r="B12" s="11" t="s">
        <v>42</v>
      </c>
      <c r="C12" s="12">
        <v>45514</v>
      </c>
      <c r="D12" s="13" t="s">
        <v>29</v>
      </c>
      <c r="E12" s="14">
        <v>193</v>
      </c>
      <c r="F12" s="14">
        <v>193</v>
      </c>
      <c r="G12" s="14">
        <v>198</v>
      </c>
      <c r="H12" s="14">
        <v>193</v>
      </c>
      <c r="I12" s="14"/>
      <c r="J12" s="14"/>
      <c r="K12" s="15">
        <v>4</v>
      </c>
      <c r="L12" s="15">
        <v>777</v>
      </c>
      <c r="M12" s="16">
        <v>194.25</v>
      </c>
      <c r="N12" s="17">
        <v>9</v>
      </c>
      <c r="O12" s="18">
        <v>203.25</v>
      </c>
    </row>
    <row r="13" spans="1:17" x14ac:dyDescent="0.25">
      <c r="A13" s="10" t="s">
        <v>44</v>
      </c>
      <c r="B13" s="11" t="s">
        <v>42</v>
      </c>
      <c r="C13" s="12">
        <v>45528</v>
      </c>
      <c r="D13" s="13" t="s">
        <v>29</v>
      </c>
      <c r="E13" s="14">
        <v>198</v>
      </c>
      <c r="F13" s="14">
        <v>192</v>
      </c>
      <c r="G13" s="14">
        <v>197</v>
      </c>
      <c r="H13" s="14">
        <v>195</v>
      </c>
      <c r="I13" s="14"/>
      <c r="J13" s="14"/>
      <c r="K13" s="15">
        <v>4</v>
      </c>
      <c r="L13" s="15">
        <v>782</v>
      </c>
      <c r="M13" s="16">
        <v>195.5</v>
      </c>
      <c r="N13" s="17">
        <v>13</v>
      </c>
      <c r="O13" s="18">
        <v>208.5</v>
      </c>
    </row>
    <row r="14" spans="1:17" x14ac:dyDescent="0.25">
      <c r="A14" s="10" t="s">
        <v>44</v>
      </c>
      <c r="B14" s="11" t="s">
        <v>42</v>
      </c>
      <c r="C14" s="12">
        <v>45549</v>
      </c>
      <c r="D14" s="13" t="s">
        <v>29</v>
      </c>
      <c r="E14" s="14">
        <v>188</v>
      </c>
      <c r="F14" s="14">
        <v>193.001</v>
      </c>
      <c r="G14" s="14">
        <v>189</v>
      </c>
      <c r="H14" s="14">
        <v>196</v>
      </c>
      <c r="I14" s="14"/>
      <c r="J14" s="14"/>
      <c r="K14" s="15">
        <v>4</v>
      </c>
      <c r="L14" s="15">
        <v>766.00099999999998</v>
      </c>
      <c r="M14" s="16">
        <v>191.50024999999999</v>
      </c>
      <c r="N14" s="17">
        <v>9</v>
      </c>
      <c r="O14" s="18">
        <v>200.50024999999999</v>
      </c>
    </row>
    <row r="15" spans="1:17" x14ac:dyDescent="0.25">
      <c r="A15" s="10" t="s">
        <v>44</v>
      </c>
      <c r="B15" s="11" t="s">
        <v>42</v>
      </c>
      <c r="C15" s="12">
        <v>45563</v>
      </c>
      <c r="D15" s="13" t="s">
        <v>29</v>
      </c>
      <c r="E15" s="14">
        <v>199</v>
      </c>
      <c r="F15" s="14">
        <v>196</v>
      </c>
      <c r="G15" s="14">
        <v>197</v>
      </c>
      <c r="H15" s="14">
        <v>198</v>
      </c>
      <c r="I15" s="14"/>
      <c r="J15" s="14"/>
      <c r="K15" s="15">
        <v>4</v>
      </c>
      <c r="L15" s="15">
        <v>790</v>
      </c>
      <c r="M15" s="16">
        <v>197.5</v>
      </c>
      <c r="N15" s="17">
        <v>9</v>
      </c>
      <c r="O15" s="18">
        <v>206.5</v>
      </c>
    </row>
    <row r="16" spans="1:17" x14ac:dyDescent="0.25">
      <c r="A16" s="10" t="s">
        <v>44</v>
      </c>
      <c r="B16" s="11" t="s">
        <v>42</v>
      </c>
      <c r="C16" s="12">
        <v>45585</v>
      </c>
      <c r="D16" s="13" t="s">
        <v>29</v>
      </c>
      <c r="E16" s="14">
        <v>191</v>
      </c>
      <c r="F16" s="14">
        <v>193</v>
      </c>
      <c r="G16" s="14">
        <v>189</v>
      </c>
      <c r="H16" s="14">
        <v>195</v>
      </c>
      <c r="I16" s="14">
        <v>195</v>
      </c>
      <c r="J16" s="14">
        <v>192</v>
      </c>
      <c r="K16" s="15">
        <v>6</v>
      </c>
      <c r="L16" s="15">
        <v>1155</v>
      </c>
      <c r="M16" s="16">
        <v>192.5</v>
      </c>
      <c r="N16" s="17">
        <v>12</v>
      </c>
      <c r="O16" s="18">
        <v>204.5</v>
      </c>
    </row>
    <row r="17" spans="1:15" x14ac:dyDescent="0.25">
      <c r="A17" s="50" t="s">
        <v>44</v>
      </c>
      <c r="B17" s="51" t="s">
        <v>42</v>
      </c>
      <c r="C17" s="52">
        <v>45605</v>
      </c>
      <c r="D17" s="53" t="s">
        <v>29</v>
      </c>
      <c r="E17" s="54">
        <v>197</v>
      </c>
      <c r="F17" s="54">
        <v>197.001</v>
      </c>
      <c r="G17" s="54">
        <v>198</v>
      </c>
      <c r="H17" s="54">
        <v>199</v>
      </c>
      <c r="I17" s="54">
        <v>194</v>
      </c>
      <c r="J17" s="54">
        <v>197</v>
      </c>
      <c r="K17" s="55">
        <v>6</v>
      </c>
      <c r="L17" s="55">
        <v>1182.001</v>
      </c>
      <c r="M17" s="56">
        <v>197.00016666666667</v>
      </c>
      <c r="N17" s="57">
        <v>20</v>
      </c>
      <c r="O17" s="58">
        <v>217.00016666666667</v>
      </c>
    </row>
    <row r="19" spans="1:15" x14ac:dyDescent="0.25">
      <c r="K19" s="8">
        <f>SUM(K2:K18)</f>
        <v>72</v>
      </c>
      <c r="L19" s="8">
        <f>SUM(L2:L18)</f>
        <v>13896.010000000002</v>
      </c>
      <c r="M19" s="7">
        <f>SUM(L19/K19)</f>
        <v>193.00013888888893</v>
      </c>
      <c r="N19" s="8">
        <f>SUM(N2:N18)</f>
        <v>196</v>
      </c>
      <c r="O19" s="9">
        <f>SUM(M19+N19)</f>
        <v>389.00013888888896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A2:B3 H2:I3" name="Range1"/>
    <protectedRange algorithmName="SHA-512" hashValue="ON39YdpmFHfN9f47KpiRvqrKx0V9+erV1CNkpWzYhW/Qyc6aT8rEyCrvauWSYGZK2ia3o7vd3akF07acHAFpOA==" saltValue="yVW9XmDwTqEnmpSGai0KYg==" spinCount="100000" sqref="C2:C3" name="Range1_1_3"/>
    <protectedRange algorithmName="SHA-512" hashValue="ON39YdpmFHfN9f47KpiRvqrKx0V9+erV1CNkpWzYhW/Qyc6aT8rEyCrvauWSYGZK2ia3o7vd3akF07acHAFpOA==" saltValue="yVW9XmDwTqEnmpSGai0KYg==" spinCount="100000" sqref="D2:G3" name="Range1_3"/>
  </protectedRanges>
  <conditionalFormatting sqref="D2:D3">
    <cfRule type="top10" dxfId="4" priority="2" rank="1"/>
  </conditionalFormatting>
  <conditionalFormatting sqref="I2:I3">
    <cfRule type="top10" dxfId="3" priority="1" rank="1"/>
  </conditionalFormatting>
  <hyperlinks>
    <hyperlink ref="Q1" location="'Texas 2024'!A1" display="Back to Ranking" xr:uid="{6856AB37-D8E4-4829-92BC-AB8B138FBE0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77E9E9-7A50-48C2-BCDF-EAE92544FAD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78</vt:i4>
      </vt:variant>
    </vt:vector>
  </HeadingPairs>
  <TitlesOfParts>
    <vt:vector size="78" baseType="lpstr">
      <vt:lpstr>Texas 2024</vt:lpstr>
      <vt:lpstr>Alan Weil</vt:lpstr>
      <vt:lpstr>Allen Wood</vt:lpstr>
      <vt:lpstr>Benjamin Jacques</vt:lpstr>
      <vt:lpstr>Bert Farias</vt:lpstr>
      <vt:lpstr>Bill Middlebrook</vt:lpstr>
      <vt:lpstr>Bob Benavidez</vt:lpstr>
      <vt:lpstr>Brad Muller</vt:lpstr>
      <vt:lpstr>Brady Riley</vt:lpstr>
      <vt:lpstr>Brian Vincent</vt:lpstr>
      <vt:lpstr>Carolyn Wilson</vt:lpstr>
      <vt:lpstr>Cassidy Zwiebel</vt:lpstr>
      <vt:lpstr>Chris Bissette</vt:lpstr>
      <vt:lpstr>Claudia Escoto</vt:lpstr>
      <vt:lpstr>Curtis Jenkins</vt:lpstr>
      <vt:lpstr>Daniel Henry</vt:lpstr>
      <vt:lpstr>Darren Krumwiede</vt:lpstr>
      <vt:lpstr>David Ellwood</vt:lpstr>
      <vt:lpstr>David Joe</vt:lpstr>
      <vt:lpstr>David Strother</vt:lpstr>
      <vt:lpstr>Debbie Penton</vt:lpstr>
      <vt:lpstr>Dennis Cahill</vt:lpstr>
      <vt:lpstr>Evelio McDonald</vt:lpstr>
      <vt:lpstr>Fred Jamison</vt:lpstr>
      <vt:lpstr>Gary Hicks</vt:lpstr>
      <vt:lpstr>Gary Southard</vt:lpstr>
      <vt:lpstr>Gerry Rodriguez</vt:lpstr>
      <vt:lpstr>Glen Bilyeu</vt:lpstr>
      <vt:lpstr>Glen Dickson</vt:lpstr>
      <vt:lpstr>Glenn Stinson</vt:lpstr>
      <vt:lpstr>Greg Kaiser</vt:lpstr>
      <vt:lpstr>Howard Wilson</vt:lpstr>
      <vt:lpstr>Hubert Kelsheimer</vt:lpstr>
      <vt:lpstr>James Braddy</vt:lpstr>
      <vt:lpstr>James Clarke</vt:lpstr>
      <vt:lpstr>James Lopez</vt:lpstr>
      <vt:lpstr>Jamie Penton</vt:lpstr>
      <vt:lpstr>Jeff Velasquez</vt:lpstr>
      <vt:lpstr>Jerry Hensler</vt:lpstr>
      <vt:lpstr>Jerry Shelton</vt:lpstr>
      <vt:lpstr>Jerry Willeford</vt:lpstr>
      <vt:lpstr>Jesse Zwiebel</vt:lpstr>
      <vt:lpstr>Jim Riggs</vt:lpstr>
      <vt:lpstr>Jim Stewart</vt:lpstr>
      <vt:lpstr>Jim Swaringin</vt:lpstr>
      <vt:lpstr>Joe Yanez</vt:lpstr>
      <vt:lpstr>Josie Hensler</vt:lpstr>
      <vt:lpstr>John Mahom</vt:lpstr>
      <vt:lpstr>John Weaver</vt:lpstr>
      <vt:lpstr>Juan Iracheta</vt:lpstr>
      <vt:lpstr>Juan Trevino</vt:lpstr>
      <vt:lpstr>Ken Osmond</vt:lpstr>
      <vt:lpstr>Ken Patton</vt:lpstr>
      <vt:lpstr>Landon Stone</vt:lpstr>
      <vt:lpstr>Les Williams</vt:lpstr>
      <vt:lpstr>Luis Ordorica</vt:lpstr>
      <vt:lpstr>Marcom Majors</vt:lpstr>
      <vt:lpstr>Mark Zachman</vt:lpstr>
      <vt:lpstr>Merlin Orr</vt:lpstr>
      <vt:lpstr>Octavio Mejia</vt:lpstr>
      <vt:lpstr>Otis Riffey</vt:lpstr>
      <vt:lpstr>Phil Lewis</vt:lpstr>
      <vt:lpstr>Philip Beekley</vt:lpstr>
      <vt:lpstr>Robert Jackson</vt:lpstr>
      <vt:lpstr>Robin Weaver</vt:lpstr>
      <vt:lpstr>Rod Weiss</vt:lpstr>
      <vt:lpstr>Ronald Borden</vt:lpstr>
      <vt:lpstr>Ronald Herring</vt:lpstr>
      <vt:lpstr>Scott Jackson</vt:lpstr>
      <vt:lpstr>Sonny Weathers</vt:lpstr>
      <vt:lpstr>Stan Hall</vt:lpstr>
      <vt:lpstr>Tommy Fort</vt:lpstr>
      <vt:lpstr>Tony Carruth</vt:lpstr>
      <vt:lpstr>Vic Severino</vt:lpstr>
      <vt:lpstr>Vince Lucero</vt:lpstr>
      <vt:lpstr>Wallace McDaniel</vt:lpstr>
      <vt:lpstr>Wayne Argence</vt:lpstr>
      <vt:lpstr>William Hammock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2024-11-09T22:35:50Z</dcterms:modified>
</cp:coreProperties>
</file>