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4 State Match Info/Mississippi 2024/"/>
    </mc:Choice>
  </mc:AlternateContent>
  <xr:revisionPtr revIDLastSave="761" documentId="13_ncr:1_{1B597BE8-0408-40C3-9AF3-D6C1EB448DB3}" xr6:coauthVersionLast="47" xr6:coauthVersionMax="47" xr10:uidLastSave="{A906CECB-02DD-42D0-BA28-F9612D0227D2}"/>
  <bookViews>
    <workbookView xWindow="28680" yWindow="360" windowWidth="25440" windowHeight="15270" xr2:uid="{A35FAFAA-3A44-445C-BAAA-3002DD1ECE94}"/>
  </bookViews>
  <sheets>
    <sheet name="Mississippi Adult Rankings 2024" sheetId="1" r:id="rId1"/>
    <sheet name="Atley Sims" sheetId="172" r:id="rId2"/>
    <sheet name="Bobby Young" sheetId="135" r:id="rId3"/>
    <sheet name="Brady Penton" sheetId="145" r:id="rId4"/>
    <sheet name="Brent Lott" sheetId="144" r:id="rId5"/>
    <sheet name="Bruce Karsch" sheetId="149" r:id="rId6"/>
    <sheet name="Bud Stell" sheetId="138" r:id="rId7"/>
    <sheet name="Charlie Barba" sheetId="106" r:id="rId8"/>
    <sheet name="Charlie Huebner" sheetId="170" r:id="rId9"/>
    <sheet name="Charlie Knight" sheetId="151" r:id="rId10"/>
    <sheet name="Cory Applewhite" sheetId="167" r:id="rId11"/>
    <sheet name="Daren Burns" sheetId="179" r:id="rId12"/>
    <sheet name="David Hallman" sheetId="168" r:id="rId13"/>
    <sheet name="Dean Irvin" sheetId="150" r:id="rId14"/>
    <sheet name="Debbie Penton" sheetId="160" r:id="rId15"/>
    <sheet name="Don Tucker" sheetId="152" r:id="rId16"/>
    <sheet name="Doug Lingle" sheetId="159" r:id="rId17"/>
    <sheet name="Frank Breland" sheetId="146" r:id="rId18"/>
    <sheet name="Freddy Geiselbreth" sheetId="137" r:id="rId19"/>
    <sheet name="Gary Henry" sheetId="148" r:id="rId20"/>
    <sheet name="Glen Dawson" sheetId="155" r:id="rId21"/>
    <sheet name="Glenn Lancaster" sheetId="122" r:id="rId22"/>
    <sheet name="Jack Hutchinson" sheetId="156" r:id="rId23"/>
    <sheet name="Jake Penton" sheetId="169" r:id="rId24"/>
    <sheet name="James Freeman" sheetId="121" r:id="rId25"/>
    <sheet name="Jamie Penton" sheetId="136" r:id="rId26"/>
    <sheet name="Jamie Sims" sheetId="173" r:id="rId27"/>
    <sheet name="Jeff Walley" sheetId="171" r:id="rId28"/>
    <sheet name="Joe McSwain" sheetId="153" r:id="rId29"/>
    <sheet name="John Laseter" sheetId="51" r:id="rId30"/>
    <sheet name="John Oren" sheetId="102" r:id="rId31"/>
    <sheet name="Jonathan Sylvest" sheetId="140" r:id="rId32"/>
    <sheet name="Joseph Easterling" sheetId="177" r:id="rId33"/>
    <sheet name="JR Anderson" sheetId="141" r:id="rId34"/>
    <sheet name="Larry McGill" sheetId="176" r:id="rId35"/>
    <sheet name="Larry Smith" sheetId="165" r:id="rId36"/>
    <sheet name="Leo Beatty" sheetId="164" r:id="rId37"/>
    <sheet name="Les Lala" sheetId="97" r:id="rId38"/>
    <sheet name="Louie Pinto" sheetId="158" r:id="rId39"/>
    <sheet name="Marcom Majors" sheetId="175" r:id="rId40"/>
    <sheet name="Mark Crownover" sheetId="180" r:id="rId41"/>
    <sheet name="Matt Dubose" sheetId="143" r:id="rId42"/>
    <sheet name="Melisa Allen" sheetId="162" r:id="rId43"/>
    <sheet name="Michael Sylvest" sheetId="154" r:id="rId44"/>
    <sheet name="Mike Burns" sheetId="90" r:id="rId45"/>
    <sheet name="Nathan Jones" sheetId="181" r:id="rId46"/>
    <sheet name="Phil Maligini" sheetId="104" r:id="rId47"/>
    <sheet name="Ray Miller" sheetId="120" r:id="rId48"/>
    <sheet name="Raymond Stewart" sheetId="139" r:id="rId49"/>
    <sheet name="Richard Byrd" sheetId="147" r:id="rId50"/>
    <sheet name="Scott Jackson" sheetId="174" r:id="rId51"/>
    <sheet name="Stephen Decoteau" sheetId="163" r:id="rId52"/>
    <sheet name="Stephen McLead" sheetId="182" r:id="rId53"/>
    <sheet name="Terry Boyd" sheetId="157" r:id="rId54"/>
    <sheet name="Thomas Wallace" sheetId="142" r:id="rId55"/>
    <sheet name="Tommy Easterling" sheetId="178" r:id="rId56"/>
    <sheet name="Trent Cochran" sheetId="134" r:id="rId57"/>
    <sheet name="Tyler Thorton" sheetId="30" r:id="rId58"/>
    <sheet name="Van Presson" sheetId="161" r:id="rId59"/>
  </sheets>
  <externalReferences>
    <externalReference r:id="rId6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4" i="145" l="1"/>
  <c r="D90" i="1" s="1"/>
  <c r="H112" i="1"/>
  <c r="G112" i="1"/>
  <c r="F112" i="1"/>
  <c r="E112" i="1"/>
  <c r="D112" i="1"/>
  <c r="H71" i="1"/>
  <c r="G71" i="1"/>
  <c r="F71" i="1"/>
  <c r="E71" i="1"/>
  <c r="H65" i="1"/>
  <c r="G65" i="1"/>
  <c r="F65" i="1"/>
  <c r="E65" i="1"/>
  <c r="D71" i="1"/>
  <c r="N4" i="182"/>
  <c r="L4" i="182"/>
  <c r="M4" i="182" s="1"/>
  <c r="O4" i="182" s="1"/>
  <c r="K4" i="182"/>
  <c r="D65" i="1"/>
  <c r="N4" i="181"/>
  <c r="M4" i="181"/>
  <c r="O4" i="181" s="1"/>
  <c r="L4" i="181"/>
  <c r="K4" i="181"/>
  <c r="D25" i="1"/>
  <c r="N22" i="180"/>
  <c r="G25" i="1" s="1"/>
  <c r="L22" i="180"/>
  <c r="E25" i="1" s="1"/>
  <c r="K22" i="180"/>
  <c r="N69" i="51"/>
  <c r="G59" i="1" s="1"/>
  <c r="L69" i="51"/>
  <c r="E59" i="1" s="1"/>
  <c r="K69" i="51"/>
  <c r="D59" i="1" s="1"/>
  <c r="H100" i="1"/>
  <c r="G100" i="1"/>
  <c r="F100" i="1"/>
  <c r="E100" i="1"/>
  <c r="D100" i="1"/>
  <c r="N16" i="144"/>
  <c r="L16" i="144"/>
  <c r="M16" i="144" s="1"/>
  <c r="O16" i="144" s="1"/>
  <c r="K16" i="144"/>
  <c r="N13" i="180"/>
  <c r="G75" i="1" s="1"/>
  <c r="L13" i="180"/>
  <c r="E75" i="1" s="1"/>
  <c r="K13" i="180"/>
  <c r="D75" i="1" s="1"/>
  <c r="N96" i="136"/>
  <c r="G85" i="1" s="1"/>
  <c r="L96" i="136"/>
  <c r="M96" i="136" s="1"/>
  <c r="F85" i="1" s="1"/>
  <c r="K96" i="136"/>
  <c r="D85" i="1" s="1"/>
  <c r="N7" i="180"/>
  <c r="G97" i="1" s="1"/>
  <c r="L7" i="180"/>
  <c r="K7" i="180"/>
  <c r="D97" i="1" s="1"/>
  <c r="H94" i="1"/>
  <c r="G94" i="1"/>
  <c r="F94" i="1"/>
  <c r="E94" i="1"/>
  <c r="D94" i="1"/>
  <c r="N4" i="179"/>
  <c r="L4" i="179"/>
  <c r="M4" i="179" s="1"/>
  <c r="O4" i="179" s="1"/>
  <c r="K4" i="179"/>
  <c r="H77" i="1"/>
  <c r="G77" i="1"/>
  <c r="F77" i="1"/>
  <c r="E77" i="1"/>
  <c r="H76" i="1"/>
  <c r="G76" i="1"/>
  <c r="F76" i="1"/>
  <c r="E76" i="1"/>
  <c r="H61" i="1"/>
  <c r="G61" i="1"/>
  <c r="F61" i="1"/>
  <c r="E61" i="1"/>
  <c r="D77" i="1"/>
  <c r="N4" i="178"/>
  <c r="M4" i="178"/>
  <c r="O4" i="178" s="1"/>
  <c r="L4" i="178"/>
  <c r="K4" i="178"/>
  <c r="D76" i="1"/>
  <c r="N4" i="177"/>
  <c r="L4" i="177"/>
  <c r="K4" i="177"/>
  <c r="D61" i="1"/>
  <c r="N4" i="176"/>
  <c r="M4" i="176"/>
  <c r="O4" i="176" s="1"/>
  <c r="L4" i="176"/>
  <c r="K4" i="176"/>
  <c r="N32" i="30"/>
  <c r="G114" i="1" s="1"/>
  <c r="L32" i="30"/>
  <c r="M32" i="30" s="1"/>
  <c r="O32" i="30" s="1"/>
  <c r="H114" i="1" s="1"/>
  <c r="K32" i="30"/>
  <c r="D114" i="1" s="1"/>
  <c r="N88" i="135"/>
  <c r="G115" i="1" s="1"/>
  <c r="L88" i="135"/>
  <c r="E115" i="1" s="1"/>
  <c r="K88" i="135"/>
  <c r="D115" i="1" s="1"/>
  <c r="H119" i="1"/>
  <c r="G119" i="1"/>
  <c r="F119" i="1"/>
  <c r="E119" i="1"/>
  <c r="D119" i="1"/>
  <c r="N4" i="175"/>
  <c r="L4" i="175"/>
  <c r="M4" i="175" s="1"/>
  <c r="O4" i="175" s="1"/>
  <c r="K4" i="175"/>
  <c r="H98" i="1"/>
  <c r="G98" i="1"/>
  <c r="F98" i="1"/>
  <c r="E98" i="1"/>
  <c r="D98" i="1"/>
  <c r="N4" i="174"/>
  <c r="L4" i="174"/>
  <c r="M4" i="174" s="1"/>
  <c r="O4" i="174" s="1"/>
  <c r="K4" i="174"/>
  <c r="H53" i="1"/>
  <c r="G53" i="1"/>
  <c r="F53" i="1"/>
  <c r="E53" i="1"/>
  <c r="D53" i="1"/>
  <c r="H21" i="1"/>
  <c r="G21" i="1"/>
  <c r="F21" i="1"/>
  <c r="E21" i="1"/>
  <c r="D21" i="1"/>
  <c r="M69" i="51" l="1"/>
  <c r="O69" i="51" s="1"/>
  <c r="H59" i="1" s="1"/>
  <c r="M22" i="180"/>
  <c r="E85" i="1"/>
  <c r="O96" i="136"/>
  <c r="H85" i="1" s="1"/>
  <c r="M13" i="180"/>
  <c r="M7" i="180"/>
  <c r="E97" i="1"/>
  <c r="F114" i="1"/>
  <c r="E114" i="1"/>
  <c r="M4" i="177"/>
  <c r="O4" i="177" s="1"/>
  <c r="M88" i="135"/>
  <c r="N80" i="135"/>
  <c r="G64" i="1" s="1"/>
  <c r="L80" i="135"/>
  <c r="K80" i="135"/>
  <c r="D64" i="1" s="1"/>
  <c r="N61" i="51"/>
  <c r="G116" i="1" s="1"/>
  <c r="L61" i="51"/>
  <c r="E116" i="1" s="1"/>
  <c r="K61" i="51"/>
  <c r="D116" i="1" s="1"/>
  <c r="E73" i="1"/>
  <c r="E72" i="1"/>
  <c r="N5" i="173"/>
  <c r="G73" i="1" s="1"/>
  <c r="L5" i="173"/>
  <c r="M5" i="173" s="1"/>
  <c r="O5" i="173" s="1"/>
  <c r="H73" i="1" s="1"/>
  <c r="K5" i="173"/>
  <c r="D73" i="1" s="1"/>
  <c r="N5" i="172"/>
  <c r="G72" i="1" s="1"/>
  <c r="L5" i="172"/>
  <c r="M5" i="172" s="1"/>
  <c r="K5" i="172"/>
  <c r="D72" i="1" s="1"/>
  <c r="N30" i="134"/>
  <c r="G30" i="1" s="1"/>
  <c r="L30" i="134"/>
  <c r="E30" i="1" s="1"/>
  <c r="K30" i="134"/>
  <c r="D30" i="1" s="1"/>
  <c r="H118" i="1"/>
  <c r="G118" i="1"/>
  <c r="F118" i="1"/>
  <c r="E118" i="1"/>
  <c r="D118" i="1"/>
  <c r="N4" i="171"/>
  <c r="L4" i="171"/>
  <c r="M4" i="171" s="1"/>
  <c r="O4" i="171" s="1"/>
  <c r="K4" i="171"/>
  <c r="N27" i="90"/>
  <c r="G86" i="1" s="1"/>
  <c r="L27" i="90"/>
  <c r="K27" i="90"/>
  <c r="D86" i="1" s="1"/>
  <c r="D95" i="1"/>
  <c r="N18" i="160"/>
  <c r="G95" i="1" s="1"/>
  <c r="L18" i="160"/>
  <c r="M18" i="160" s="1"/>
  <c r="O18" i="160" s="1"/>
  <c r="H95" i="1" s="1"/>
  <c r="K18" i="160"/>
  <c r="G26" i="1"/>
  <c r="D26" i="1"/>
  <c r="N8" i="170"/>
  <c r="L8" i="170"/>
  <c r="E26" i="1" s="1"/>
  <c r="K8" i="170"/>
  <c r="G20" i="1"/>
  <c r="L64" i="145"/>
  <c r="N64" i="145"/>
  <c r="G90" i="1" s="1"/>
  <c r="H69" i="1"/>
  <c r="G69" i="1"/>
  <c r="F69" i="1"/>
  <c r="E69" i="1"/>
  <c r="H74" i="1"/>
  <c r="G74" i="1"/>
  <c r="F74" i="1"/>
  <c r="E74" i="1"/>
  <c r="D69" i="1"/>
  <c r="N4" i="169"/>
  <c r="L4" i="169"/>
  <c r="K4" i="169"/>
  <c r="D74" i="1"/>
  <c r="N10" i="162"/>
  <c r="L10" i="162"/>
  <c r="K10" i="162"/>
  <c r="N16" i="146"/>
  <c r="L16" i="146"/>
  <c r="K16" i="146"/>
  <c r="N17" i="90"/>
  <c r="G33" i="1" s="1"/>
  <c r="L17" i="90"/>
  <c r="K17" i="90"/>
  <c r="D33" i="1" s="1"/>
  <c r="N23" i="168"/>
  <c r="G47" i="1" s="1"/>
  <c r="L23" i="168"/>
  <c r="E47" i="1" s="1"/>
  <c r="K23" i="168"/>
  <c r="D47" i="1" s="1"/>
  <c r="K25" i="153"/>
  <c r="D49" i="1" s="1"/>
  <c r="N84" i="136"/>
  <c r="G111" i="1" s="1"/>
  <c r="L84" i="136"/>
  <c r="E111" i="1" s="1"/>
  <c r="K84" i="136"/>
  <c r="D111" i="1" s="1"/>
  <c r="N4" i="168"/>
  <c r="G35" i="1" s="1"/>
  <c r="L4" i="168"/>
  <c r="E35" i="1" s="1"/>
  <c r="K4" i="168"/>
  <c r="D35" i="1" s="1"/>
  <c r="N73" i="135"/>
  <c r="G96" i="1" s="1"/>
  <c r="L73" i="135"/>
  <c r="K73" i="135"/>
  <c r="D96" i="1" s="1"/>
  <c r="H68" i="1"/>
  <c r="G68" i="1"/>
  <c r="F68" i="1"/>
  <c r="E68" i="1"/>
  <c r="D68" i="1"/>
  <c r="N4" i="167"/>
  <c r="M4" i="167"/>
  <c r="O4" i="167" s="1"/>
  <c r="L4" i="167"/>
  <c r="K4" i="167"/>
  <c r="H55" i="1"/>
  <c r="G55" i="1"/>
  <c r="F55" i="1"/>
  <c r="E55" i="1"/>
  <c r="D55" i="1"/>
  <c r="N7" i="165"/>
  <c r="G92" i="1" s="1"/>
  <c r="L7" i="165"/>
  <c r="E92" i="1" s="1"/>
  <c r="K7" i="165"/>
  <c r="D92" i="1" s="1"/>
  <c r="N7" i="164"/>
  <c r="G93" i="1" s="1"/>
  <c r="L7" i="164"/>
  <c r="M7" i="164" s="1"/>
  <c r="O7" i="164" s="1"/>
  <c r="H93" i="1" s="1"/>
  <c r="K7" i="164"/>
  <c r="D93" i="1" s="1"/>
  <c r="H63" i="1"/>
  <c r="G63" i="1"/>
  <c r="F63" i="1"/>
  <c r="E63" i="1"/>
  <c r="H66" i="1"/>
  <c r="G66" i="1"/>
  <c r="F66" i="1"/>
  <c r="E66" i="1"/>
  <c r="D63" i="1"/>
  <c r="N10" i="163"/>
  <c r="L10" i="163"/>
  <c r="M10" i="163" s="1"/>
  <c r="O10" i="163" s="1"/>
  <c r="K10" i="163"/>
  <c r="D66" i="1"/>
  <c r="N12" i="156"/>
  <c r="L12" i="156"/>
  <c r="M12" i="156" s="1"/>
  <c r="O12" i="156" s="1"/>
  <c r="K12" i="156"/>
  <c r="H34" i="1"/>
  <c r="G34" i="1"/>
  <c r="F34" i="1"/>
  <c r="E34" i="1"/>
  <c r="D34" i="1"/>
  <c r="N4" i="163"/>
  <c r="L4" i="163"/>
  <c r="M4" i="163" s="1"/>
  <c r="O4" i="163" s="1"/>
  <c r="K4" i="163"/>
  <c r="N24" i="30"/>
  <c r="G29" i="1" s="1"/>
  <c r="L24" i="30"/>
  <c r="E29" i="1" s="1"/>
  <c r="K24" i="30"/>
  <c r="D29" i="1" s="1"/>
  <c r="G120" i="1"/>
  <c r="F120" i="1"/>
  <c r="E120" i="1"/>
  <c r="D120" i="1"/>
  <c r="N11" i="160"/>
  <c r="L11" i="160"/>
  <c r="M11" i="160" s="1"/>
  <c r="O11" i="160" s="1"/>
  <c r="H120" i="1" s="1"/>
  <c r="K11" i="160"/>
  <c r="N23" i="152"/>
  <c r="L23" i="152"/>
  <c r="K23" i="152"/>
  <c r="G19" i="1"/>
  <c r="D19" i="1"/>
  <c r="H117" i="1"/>
  <c r="G117" i="1"/>
  <c r="F117" i="1"/>
  <c r="E117" i="1"/>
  <c r="D117" i="1"/>
  <c r="N4" i="162"/>
  <c r="L4" i="162"/>
  <c r="M4" i="162" s="1"/>
  <c r="K4" i="162"/>
  <c r="N8" i="161"/>
  <c r="L8" i="161"/>
  <c r="M8" i="161" s="1"/>
  <c r="O8" i="161" s="1"/>
  <c r="K8" i="161"/>
  <c r="N5" i="160"/>
  <c r="G36" i="1" s="1"/>
  <c r="L5" i="160"/>
  <c r="E36" i="1" s="1"/>
  <c r="K5" i="160"/>
  <c r="D36" i="1" s="1"/>
  <c r="N32" i="137"/>
  <c r="G99" i="1" s="1"/>
  <c r="L32" i="137"/>
  <c r="E99" i="1" s="1"/>
  <c r="K32" i="137"/>
  <c r="D99" i="1" s="1"/>
  <c r="H37" i="1"/>
  <c r="G37" i="1"/>
  <c r="F37" i="1"/>
  <c r="E37" i="1"/>
  <c r="D37" i="1"/>
  <c r="N4" i="159"/>
  <c r="L4" i="159"/>
  <c r="M4" i="159" s="1"/>
  <c r="O4" i="159" s="1"/>
  <c r="K4" i="159"/>
  <c r="N38" i="158"/>
  <c r="G46" i="1" s="1"/>
  <c r="L38" i="158"/>
  <c r="K38" i="158"/>
  <c r="D46" i="1" s="1"/>
  <c r="N12" i="157"/>
  <c r="L12" i="157"/>
  <c r="K12" i="157"/>
  <c r="N55" i="121"/>
  <c r="G89" i="1" s="1"/>
  <c r="L55" i="121"/>
  <c r="K55" i="121"/>
  <c r="D89" i="1" s="1"/>
  <c r="N23" i="155"/>
  <c r="G51" i="1" s="1"/>
  <c r="L23" i="155"/>
  <c r="E51" i="1" s="1"/>
  <c r="K23" i="155"/>
  <c r="D51" i="1" s="1"/>
  <c r="N6" i="156"/>
  <c r="G31" i="1" s="1"/>
  <c r="L6" i="156"/>
  <c r="E31" i="1" s="1"/>
  <c r="K6" i="156"/>
  <c r="D31" i="1" s="1"/>
  <c r="N11" i="155"/>
  <c r="L11" i="155"/>
  <c r="E20" i="1" s="1"/>
  <c r="K11" i="155"/>
  <c r="D20" i="1" s="1"/>
  <c r="H102" i="1"/>
  <c r="G102" i="1"/>
  <c r="F102" i="1"/>
  <c r="E102" i="1"/>
  <c r="D102" i="1"/>
  <c r="N4" i="154"/>
  <c r="L4" i="154"/>
  <c r="K4" i="154"/>
  <c r="N25" i="153"/>
  <c r="G49" i="1" s="1"/>
  <c r="L25" i="153"/>
  <c r="E49" i="1" s="1"/>
  <c r="N30" i="139"/>
  <c r="G48" i="1" s="1"/>
  <c r="L30" i="139"/>
  <c r="E48" i="1" s="1"/>
  <c r="K30" i="139"/>
  <c r="D48" i="1" s="1"/>
  <c r="N13" i="150"/>
  <c r="G57" i="1" s="1"/>
  <c r="L13" i="150"/>
  <c r="E57" i="1" s="1"/>
  <c r="K13" i="150"/>
  <c r="D57" i="1" s="1"/>
  <c r="N13" i="152"/>
  <c r="G18" i="1" s="1"/>
  <c r="L13" i="152"/>
  <c r="E18" i="1" s="1"/>
  <c r="K13" i="152"/>
  <c r="D18" i="1" s="1"/>
  <c r="N24" i="151"/>
  <c r="G9" i="1" s="1"/>
  <c r="L24" i="151"/>
  <c r="E9" i="1" s="1"/>
  <c r="K24" i="151"/>
  <c r="D9" i="1" s="1"/>
  <c r="N6" i="150"/>
  <c r="G24" i="1" s="1"/>
  <c r="L6" i="150"/>
  <c r="E24" i="1" s="1"/>
  <c r="K6" i="150"/>
  <c r="D24" i="1" s="1"/>
  <c r="K37" i="106"/>
  <c r="D50" i="1" s="1"/>
  <c r="L37" i="106"/>
  <c r="E50" i="1" s="1"/>
  <c r="N37" i="106"/>
  <c r="G50" i="1" s="1"/>
  <c r="N25" i="102"/>
  <c r="G58" i="1" s="1"/>
  <c r="L25" i="102"/>
  <c r="E58" i="1" s="1"/>
  <c r="K25" i="102"/>
  <c r="D58" i="1" s="1"/>
  <c r="N14" i="149"/>
  <c r="G17" i="1" s="1"/>
  <c r="L14" i="149"/>
  <c r="E17" i="1" s="1"/>
  <c r="K14" i="149"/>
  <c r="D17" i="1" s="1"/>
  <c r="N52" i="145"/>
  <c r="G109" i="1" s="1"/>
  <c r="L10" i="145"/>
  <c r="L52" i="145" s="1"/>
  <c r="E109" i="1" s="1"/>
  <c r="K10" i="145"/>
  <c r="K52" i="145" s="1"/>
  <c r="D109" i="1" s="1"/>
  <c r="L2" i="134"/>
  <c r="K2" i="134"/>
  <c r="K24" i="134" s="1"/>
  <c r="D110" i="1" s="1"/>
  <c r="N13" i="148"/>
  <c r="L13" i="148"/>
  <c r="E19" i="1" s="1"/>
  <c r="K13" i="148"/>
  <c r="H121" i="1"/>
  <c r="G121" i="1"/>
  <c r="F121" i="1"/>
  <c r="E121" i="1"/>
  <c r="D121" i="1"/>
  <c r="N4" i="147"/>
  <c r="L4" i="147"/>
  <c r="M4" i="147" s="1"/>
  <c r="O4" i="147" s="1"/>
  <c r="K4" i="147"/>
  <c r="N5" i="146"/>
  <c r="G101" i="1" s="1"/>
  <c r="L5" i="146"/>
  <c r="K5" i="146"/>
  <c r="D101" i="1" s="1"/>
  <c r="N55" i="51"/>
  <c r="G84" i="1" s="1"/>
  <c r="L55" i="51"/>
  <c r="K55" i="51"/>
  <c r="D84" i="1" s="1"/>
  <c r="N35" i="138"/>
  <c r="G87" i="1" s="1"/>
  <c r="L35" i="138"/>
  <c r="E87" i="1" s="1"/>
  <c r="K35" i="138"/>
  <c r="D87" i="1" s="1"/>
  <c r="E70" i="1"/>
  <c r="D70" i="1"/>
  <c r="N11" i="141"/>
  <c r="G70" i="1" s="1"/>
  <c r="L11" i="141"/>
  <c r="K11" i="141"/>
  <c r="N6" i="145"/>
  <c r="G67" i="1" s="1"/>
  <c r="L6" i="145"/>
  <c r="K6" i="145"/>
  <c r="D67" i="1" s="1"/>
  <c r="N10" i="144"/>
  <c r="G54" i="1" s="1"/>
  <c r="L10" i="144"/>
  <c r="E54" i="1" s="1"/>
  <c r="K10" i="144"/>
  <c r="D54" i="1" s="1"/>
  <c r="N6" i="143"/>
  <c r="G62" i="1" s="1"/>
  <c r="L6" i="143"/>
  <c r="E62" i="1" s="1"/>
  <c r="K6" i="143"/>
  <c r="M6" i="143" s="1"/>
  <c r="N67" i="136"/>
  <c r="G45" i="1" s="1"/>
  <c r="L67" i="136"/>
  <c r="E45" i="1" s="1"/>
  <c r="K67" i="136"/>
  <c r="D45" i="1" s="1"/>
  <c r="N6" i="142"/>
  <c r="G60" i="1" s="1"/>
  <c r="L6" i="142"/>
  <c r="E60" i="1" s="1"/>
  <c r="K6" i="142"/>
  <c r="D60" i="1" s="1"/>
  <c r="G38" i="1"/>
  <c r="E38" i="1"/>
  <c r="D38" i="1"/>
  <c r="N4" i="141"/>
  <c r="L4" i="141"/>
  <c r="K4" i="141"/>
  <c r="N5" i="140"/>
  <c r="G32" i="1" s="1"/>
  <c r="L5" i="140"/>
  <c r="E32" i="1" s="1"/>
  <c r="K5" i="140"/>
  <c r="D32" i="1" s="1"/>
  <c r="N15" i="139"/>
  <c r="G16" i="1" s="1"/>
  <c r="L15" i="139"/>
  <c r="E16" i="1" s="1"/>
  <c r="K15" i="139"/>
  <c r="D16" i="1" s="1"/>
  <c r="N17" i="138"/>
  <c r="G14" i="1" s="1"/>
  <c r="L17" i="138"/>
  <c r="E14" i="1" s="1"/>
  <c r="K17" i="138"/>
  <c r="D14" i="1" s="1"/>
  <c r="N26" i="137"/>
  <c r="G12" i="1" s="1"/>
  <c r="L26" i="137"/>
  <c r="E12" i="1" s="1"/>
  <c r="K26" i="137"/>
  <c r="D12" i="1" s="1"/>
  <c r="N14" i="136"/>
  <c r="G13" i="1" s="1"/>
  <c r="L14" i="136"/>
  <c r="E13" i="1" s="1"/>
  <c r="K14" i="136"/>
  <c r="D13" i="1" s="1"/>
  <c r="N67" i="135"/>
  <c r="G6" i="1" s="1"/>
  <c r="L67" i="135"/>
  <c r="K67" i="135"/>
  <c r="D6" i="1" s="1"/>
  <c r="N24" i="134"/>
  <c r="G110" i="1" s="1"/>
  <c r="N31" i="122"/>
  <c r="G10" i="1" s="1"/>
  <c r="L31" i="122"/>
  <c r="E10" i="1" s="1"/>
  <c r="K31" i="122"/>
  <c r="D10" i="1" s="1"/>
  <c r="N40" i="121"/>
  <c r="G7" i="1" s="1"/>
  <c r="L40" i="121"/>
  <c r="E7" i="1" s="1"/>
  <c r="K40" i="121"/>
  <c r="D7" i="1" s="1"/>
  <c r="N13" i="120"/>
  <c r="G22" i="1" s="1"/>
  <c r="L13" i="120"/>
  <c r="E22" i="1" s="1"/>
  <c r="K13" i="120"/>
  <c r="D22" i="1" s="1"/>
  <c r="N23" i="106"/>
  <c r="G15" i="1" s="1"/>
  <c r="L23" i="106"/>
  <c r="E15" i="1" s="1"/>
  <c r="K23" i="106"/>
  <c r="D15" i="1" s="1"/>
  <c r="N6" i="104"/>
  <c r="G28" i="1" s="1"/>
  <c r="L6" i="104"/>
  <c r="E28" i="1" s="1"/>
  <c r="K6" i="104"/>
  <c r="D28" i="1" s="1"/>
  <c r="N11" i="102"/>
  <c r="G27" i="1" s="1"/>
  <c r="L11" i="102"/>
  <c r="K11" i="102"/>
  <c r="D27" i="1" s="1"/>
  <c r="N35" i="97"/>
  <c r="G8" i="1" s="1"/>
  <c r="L35" i="97"/>
  <c r="E8" i="1" s="1"/>
  <c r="K35" i="97"/>
  <c r="D8" i="1" s="1"/>
  <c r="N10" i="90"/>
  <c r="G52" i="1" s="1"/>
  <c r="L10" i="90"/>
  <c r="E52" i="1" s="1"/>
  <c r="K10" i="90"/>
  <c r="D52" i="1" s="1"/>
  <c r="M64" i="145" l="1"/>
  <c r="F90" i="1" s="1"/>
  <c r="E90" i="1"/>
  <c r="M17" i="90"/>
  <c r="O17" i="90" s="1"/>
  <c r="H33" i="1" s="1"/>
  <c r="M27" i="90"/>
  <c r="O27" i="90" s="1"/>
  <c r="H86" i="1" s="1"/>
  <c r="F59" i="1"/>
  <c r="O22" i="180"/>
  <c r="H25" i="1" s="1"/>
  <c r="F25" i="1"/>
  <c r="O5" i="172"/>
  <c r="H72" i="1" s="1"/>
  <c r="F72" i="1"/>
  <c r="F73" i="1"/>
  <c r="O13" i="180"/>
  <c r="H75" i="1" s="1"/>
  <c r="F75" i="1"/>
  <c r="O7" i="180"/>
  <c r="H97" i="1" s="1"/>
  <c r="F97" i="1"/>
  <c r="M5" i="146"/>
  <c r="O5" i="146" s="1"/>
  <c r="H101" i="1" s="1"/>
  <c r="M80" i="135"/>
  <c r="O80" i="135" s="1"/>
  <c r="H64" i="1" s="1"/>
  <c r="O88" i="135"/>
  <c r="H115" i="1" s="1"/>
  <c r="F115" i="1"/>
  <c r="E64" i="1"/>
  <c r="E86" i="1"/>
  <c r="F86" i="1"/>
  <c r="E33" i="1"/>
  <c r="M23" i="152"/>
  <c r="M61" i="51"/>
  <c r="M30" i="134"/>
  <c r="F95" i="1"/>
  <c r="E95" i="1"/>
  <c r="O64" i="145"/>
  <c r="H90" i="1" s="1"/>
  <c r="M8" i="170"/>
  <c r="F93" i="1"/>
  <c r="E93" i="1"/>
  <c r="M4" i="169"/>
  <c r="O4" i="169" s="1"/>
  <c r="M10" i="162"/>
  <c r="O10" i="162" s="1"/>
  <c r="F33" i="1"/>
  <c r="O6" i="143"/>
  <c r="H62" i="1" s="1"/>
  <c r="M16" i="146"/>
  <c r="M23" i="168"/>
  <c r="F47" i="1" s="1"/>
  <c r="M4" i="168"/>
  <c r="M73" i="135"/>
  <c r="E96" i="1"/>
  <c r="O23" i="152"/>
  <c r="M7" i="165"/>
  <c r="M24" i="30"/>
  <c r="O4" i="162"/>
  <c r="M5" i="160"/>
  <c r="M32" i="137"/>
  <c r="M23" i="155"/>
  <c r="M38" i="158"/>
  <c r="O38" i="158" s="1"/>
  <c r="H46" i="1" s="1"/>
  <c r="E101" i="1"/>
  <c r="M6" i="150"/>
  <c r="E46" i="1"/>
  <c r="M67" i="135"/>
  <c r="O67" i="135" s="1"/>
  <c r="H6" i="1" s="1"/>
  <c r="M55" i="121"/>
  <c r="O55" i="121" s="1"/>
  <c r="H89" i="1" s="1"/>
  <c r="M12" i="157"/>
  <c r="E89" i="1"/>
  <c r="M6" i="156"/>
  <c r="M11" i="155"/>
  <c r="F20" i="1" s="1"/>
  <c r="M84" i="136"/>
  <c r="M10" i="145"/>
  <c r="O10" i="145" s="1"/>
  <c r="M2" i="134"/>
  <c r="O2" i="134" s="1"/>
  <c r="M4" i="154"/>
  <c r="O4" i="154" s="1"/>
  <c r="M25" i="153"/>
  <c r="F49" i="1" s="1"/>
  <c r="M30" i="139"/>
  <c r="M13" i="150"/>
  <c r="M10" i="144"/>
  <c r="F54" i="1" s="1"/>
  <c r="D62" i="1"/>
  <c r="F62" i="1"/>
  <c r="M13" i="152"/>
  <c r="F18" i="1" s="1"/>
  <c r="M24" i="151"/>
  <c r="M17" i="138"/>
  <c r="F14" i="1" s="1"/>
  <c r="M35" i="138"/>
  <c r="M55" i="51"/>
  <c r="E84" i="1"/>
  <c r="M26" i="137"/>
  <c r="F12" i="1" s="1"/>
  <c r="M37" i="106"/>
  <c r="M25" i="102"/>
  <c r="E6" i="1"/>
  <c r="M14" i="149"/>
  <c r="F17" i="1" s="1"/>
  <c r="M6" i="145"/>
  <c r="M52" i="145"/>
  <c r="F109" i="1" s="1"/>
  <c r="E67" i="1"/>
  <c r="L24" i="134"/>
  <c r="E110" i="1" s="1"/>
  <c r="M13" i="148"/>
  <c r="F19" i="1" s="1"/>
  <c r="M11" i="141"/>
  <c r="M67" i="136"/>
  <c r="M14" i="136"/>
  <c r="M6" i="142"/>
  <c r="M4" i="141"/>
  <c r="M5" i="140"/>
  <c r="M15" i="139"/>
  <c r="F16" i="1" s="1"/>
  <c r="M40" i="121"/>
  <c r="M31" i="122"/>
  <c r="F10" i="1" s="1"/>
  <c r="M23" i="106"/>
  <c r="F15" i="1" s="1"/>
  <c r="M13" i="120"/>
  <c r="F22" i="1" s="1"/>
  <c r="M11" i="102"/>
  <c r="F27" i="1" s="1"/>
  <c r="M35" i="97"/>
  <c r="F8" i="1" s="1"/>
  <c r="E27" i="1"/>
  <c r="M6" i="104"/>
  <c r="F28" i="1" s="1"/>
  <c r="M10" i="90"/>
  <c r="F52" i="1" s="1"/>
  <c r="F101" i="1" l="1"/>
  <c r="O8" i="170"/>
  <c r="H26" i="1" s="1"/>
  <c r="F26" i="1"/>
  <c r="F64" i="1"/>
  <c r="O14" i="136"/>
  <c r="H13" i="1" s="1"/>
  <c r="F13" i="1"/>
  <c r="O61" i="51"/>
  <c r="H116" i="1" s="1"/>
  <c r="F116" i="1"/>
  <c r="O23" i="155"/>
  <c r="H51" i="1" s="1"/>
  <c r="F51" i="1"/>
  <c r="O30" i="134"/>
  <c r="H30" i="1" s="1"/>
  <c r="F30" i="1"/>
  <c r="O16" i="146"/>
  <c r="O4" i="168"/>
  <c r="H35" i="1" s="1"/>
  <c r="F35" i="1"/>
  <c r="O23" i="168"/>
  <c r="H47" i="1" s="1"/>
  <c r="O73" i="135"/>
  <c r="H96" i="1" s="1"/>
  <c r="F96" i="1"/>
  <c r="O7" i="165"/>
  <c r="H92" i="1" s="1"/>
  <c r="F92" i="1"/>
  <c r="O30" i="139"/>
  <c r="H48" i="1" s="1"/>
  <c r="F48" i="1"/>
  <c r="O24" i="30"/>
  <c r="H29" i="1" s="1"/>
  <c r="F29" i="1"/>
  <c r="O5" i="160"/>
  <c r="H36" i="1" s="1"/>
  <c r="F36" i="1"/>
  <c r="O13" i="152"/>
  <c r="H18" i="1" s="1"/>
  <c r="F46" i="1"/>
  <c r="O32" i="137"/>
  <c r="H99" i="1" s="1"/>
  <c r="F99" i="1"/>
  <c r="O6" i="156"/>
  <c r="H31" i="1" s="1"/>
  <c r="F31" i="1"/>
  <c r="O11" i="155"/>
  <c r="H20" i="1" s="1"/>
  <c r="F6" i="1"/>
  <c r="M24" i="134"/>
  <c r="F110" i="1" s="1"/>
  <c r="O25" i="153"/>
  <c r="H49" i="1" s="1"/>
  <c r="O24" i="151"/>
  <c r="H9" i="1" s="1"/>
  <c r="F9" i="1"/>
  <c r="O13" i="150"/>
  <c r="H57" i="1" s="1"/>
  <c r="F57" i="1"/>
  <c r="O6" i="150"/>
  <c r="H24" i="1" s="1"/>
  <c r="F24" i="1"/>
  <c r="F89" i="1"/>
  <c r="O12" i="157"/>
  <c r="O37" i="106"/>
  <c r="H50" i="1" s="1"/>
  <c r="F50" i="1"/>
  <c r="O14" i="149"/>
  <c r="H17" i="1" s="1"/>
  <c r="O84" i="136"/>
  <c r="H111" i="1" s="1"/>
  <c r="F111" i="1"/>
  <c r="O11" i="141"/>
  <c r="H70" i="1" s="1"/>
  <c r="F70" i="1"/>
  <c r="O4" i="141"/>
  <c r="H38" i="1" s="1"/>
  <c r="F38" i="1"/>
  <c r="O10" i="144"/>
  <c r="H54" i="1" s="1"/>
  <c r="O15" i="139"/>
  <c r="H16" i="1" s="1"/>
  <c r="O5" i="140"/>
  <c r="H32" i="1" s="1"/>
  <c r="F32" i="1"/>
  <c r="O35" i="138"/>
  <c r="H87" i="1" s="1"/>
  <c r="F87" i="1"/>
  <c r="O17" i="138"/>
  <c r="H14" i="1" s="1"/>
  <c r="O55" i="51"/>
  <c r="H84" i="1" s="1"/>
  <c r="F84" i="1"/>
  <c r="O26" i="137"/>
  <c r="H12" i="1" s="1"/>
  <c r="O6" i="142"/>
  <c r="H60" i="1" s="1"/>
  <c r="F60" i="1"/>
  <c r="O25" i="102"/>
  <c r="H58" i="1" s="1"/>
  <c r="F58" i="1"/>
  <c r="O13" i="148"/>
  <c r="H19" i="1" s="1"/>
  <c r="O52" i="145"/>
  <c r="H109" i="1" s="1"/>
  <c r="O6" i="145"/>
  <c r="H67" i="1" s="1"/>
  <c r="F67" i="1"/>
  <c r="O67" i="136"/>
  <c r="H45" i="1" s="1"/>
  <c r="F45" i="1"/>
  <c r="O23" i="106"/>
  <c r="H15" i="1" s="1"/>
  <c r="O40" i="121"/>
  <c r="H7" i="1" s="1"/>
  <c r="F7" i="1"/>
  <c r="O13" i="120"/>
  <c r="H22" i="1" s="1"/>
  <c r="O31" i="122"/>
  <c r="H10" i="1" s="1"/>
  <c r="O10" i="90"/>
  <c r="H52" i="1" s="1"/>
  <c r="O35" i="97"/>
  <c r="H8" i="1" s="1"/>
  <c r="O11" i="102"/>
  <c r="H27" i="1" s="1"/>
  <c r="O6" i="104"/>
  <c r="H28" i="1" s="1"/>
  <c r="O24" i="134" l="1"/>
  <c r="H110" i="1" s="1"/>
  <c r="N25" i="51"/>
  <c r="G11" i="1" s="1"/>
  <c r="L25" i="51"/>
  <c r="E11" i="1" s="1"/>
  <c r="K25" i="51"/>
  <c r="D11" i="1" s="1"/>
  <c r="N16" i="30"/>
  <c r="G88" i="1" s="1"/>
  <c r="L16" i="30"/>
  <c r="E88" i="1" s="1"/>
  <c r="K16" i="30"/>
  <c r="D88" i="1" s="1"/>
  <c r="M25" i="51" l="1"/>
  <c r="F11" i="1" s="1"/>
  <c r="M16" i="30"/>
  <c r="F88" i="1" s="1"/>
  <c r="O16" i="30" l="1"/>
  <c r="H88" i="1" s="1"/>
  <c r="O25" i="51"/>
  <c r="H11" i="1" s="1"/>
</calcChain>
</file>

<file path=xl/sharedStrings.xml><?xml version="1.0" encoding="utf-8"?>
<sst xmlns="http://schemas.openxmlformats.org/spreadsheetml/2006/main" count="4099" uniqueCount="111">
  <si>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</si>
  <si>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</si>
  <si>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</si>
  <si>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</si>
  <si>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</si>
  <si>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</si>
  <si>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</si>
  <si>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</si>
  <si>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</si>
  <si>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</si>
  <si>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</si>
  <si>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</si>
  <si>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</si>
  <si>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</si>
  <si>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</si>
  <si>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</si>
  <si>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</si>
  <si>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</si>
  <si>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</si>
  <si>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</si>
  <si>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# 0f Targets</t>
  </si>
  <si>
    <t>Back to Ranking</t>
  </si>
  <si>
    <t>Outlaw Hvy</t>
  </si>
  <si>
    <t xml:space="preserve"> Mississippi</t>
  </si>
  <si>
    <t>John Laseter</t>
  </si>
  <si>
    <t>Unlimited</t>
  </si>
  <si>
    <t>Outlaw Lite</t>
  </si>
  <si>
    <t>Biloxi, MS</t>
  </si>
  <si>
    <t>Les Lala</t>
  </si>
  <si>
    <t>John Oren</t>
  </si>
  <si>
    <t>Laurel, MS</t>
  </si>
  <si>
    <t xml:space="preserve">Outlaw Hvy </t>
  </si>
  <si>
    <t>Phil Maligini</t>
  </si>
  <si>
    <t>Ray Miller</t>
  </si>
  <si>
    <t>James Freeman</t>
  </si>
  <si>
    <t>Glenn Lancaster</t>
  </si>
  <si>
    <t>Factory</t>
  </si>
  <si>
    <t>ABRA OUTLAW HEAVY RANKING 2024</t>
  </si>
  <si>
    <t>ABRA OUTLAW LITE RANKING 2024</t>
  </si>
  <si>
    <t>ABRA UNLIMITED RANKING 2024</t>
  </si>
  <si>
    <t>ABRA FACTORY RANKING 2024</t>
  </si>
  <si>
    <t>Charlie Barba</t>
  </si>
  <si>
    <t>Bobby Young</t>
  </si>
  <si>
    <t>Jamie Penton</t>
  </si>
  <si>
    <t>Freddy Gieselbreth</t>
  </si>
  <si>
    <t>Raymond Stewart</t>
  </si>
  <si>
    <t>Jonathan Sylvest</t>
  </si>
  <si>
    <t>JR Anderson</t>
  </si>
  <si>
    <t>Freddy Geiselbreth</t>
  </si>
  <si>
    <t>Bud Stell</t>
  </si>
  <si>
    <t>Mike Burns</t>
  </si>
  <si>
    <t>Thomas Wallace</t>
  </si>
  <si>
    <t>Outlaw Lt</t>
  </si>
  <si>
    <t>Matt Dubose</t>
  </si>
  <si>
    <t>Brent Lott</t>
  </si>
  <si>
    <t>Brady Penton</t>
  </si>
  <si>
    <t xml:space="preserve">Unlimited </t>
  </si>
  <si>
    <t>Frank Breland</t>
  </si>
  <si>
    <t>Trent Cochran</t>
  </si>
  <si>
    <t>Richard Byrd</t>
  </si>
  <si>
    <t xml:space="preserve">Factory </t>
  </si>
  <si>
    <t>Gary Henry</t>
  </si>
  <si>
    <t>Bruce Karsch</t>
  </si>
  <si>
    <t>Tom Wallace</t>
  </si>
  <si>
    <t>Dean Irvin</t>
  </si>
  <si>
    <t>Charlie Knight</t>
  </si>
  <si>
    <t>Don Tucker</t>
  </si>
  <si>
    <t>Joe McSwain</t>
  </si>
  <si>
    <t>Michael Sylvest</t>
  </si>
  <si>
    <t>Glen Dawson</t>
  </si>
  <si>
    <t>Jack Hutchinson</t>
  </si>
  <si>
    <t>Terry Boyd</t>
  </si>
  <si>
    <t>Louie Pinto</t>
  </si>
  <si>
    <t>Charles Knight</t>
  </si>
  <si>
    <t>Doug Lingle</t>
  </si>
  <si>
    <t>Joe Mcswain</t>
  </si>
  <si>
    <t>Tyler Thorton</t>
  </si>
  <si>
    <t>Beaumont, MS</t>
  </si>
  <si>
    <t>Debbie Penton</t>
  </si>
  <si>
    <t>Van Presson</t>
  </si>
  <si>
    <t>Melisa Allen</t>
  </si>
  <si>
    <t>06\22\24</t>
  </si>
  <si>
    <t>Stephen Decoteau</t>
  </si>
  <si>
    <t>Leo Beatty</t>
  </si>
  <si>
    <t>Larry Smith</t>
  </si>
  <si>
    <t>Charles  Knight</t>
  </si>
  <si>
    <t>Cory Applewhite</t>
  </si>
  <si>
    <t>Leo Beatly</t>
  </si>
  <si>
    <t>07\19\24</t>
  </si>
  <si>
    <t>David Hallman</t>
  </si>
  <si>
    <t>Melissa Allen</t>
  </si>
  <si>
    <t>Jake Penton</t>
  </si>
  <si>
    <t>Charlie Huebner</t>
  </si>
  <si>
    <t>Jeff Walley</t>
  </si>
  <si>
    <t>Atley Sims</t>
  </si>
  <si>
    <t>Jamie Sims</t>
  </si>
  <si>
    <t>Tyler Thornton</t>
  </si>
  <si>
    <t>Scott Jackson</t>
  </si>
  <si>
    <t>Marcom Majors</t>
  </si>
  <si>
    <t>9\20\24</t>
  </si>
  <si>
    <t>09\27\24</t>
  </si>
  <si>
    <t>Larry McGill</t>
  </si>
  <si>
    <t>Joseph Easterling</t>
  </si>
  <si>
    <t>Tommy Easterling</t>
  </si>
  <si>
    <t>Daren Burns</t>
  </si>
  <si>
    <t>Beaumont,Ms</t>
  </si>
  <si>
    <t>Tyle Thorton</t>
  </si>
  <si>
    <t>Mark Crownover</t>
  </si>
  <si>
    <t>Attley Sims</t>
  </si>
  <si>
    <t>Nathan Jones</t>
  </si>
  <si>
    <t>Stephen McLead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</si>
</sst>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2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14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0" fontId="3" fillId="0" borderId="0" xfId="1" applyFill="1"/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9" fillId="0" borderId="0" xfId="1" applyFont="1" applyBorder="1" applyAlignment="1" applyProtection="1">
      <alignment horizontal="center"/>
      <protection locked="0"/>
    </xf>
    <xf numFmtId="0" fontId="11" fillId="0" borderId="0" xfId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3" borderId="1" xfId="0" applyFont="1" applyFill="1" applyBorder="1" applyAlignment="1">
      <alignment horizontal="center" wrapText="1" shrinkToFit="1"/>
    </xf>
    <xf numFmtId="2" fontId="1" fillId="2" borderId="0" xfId="0" applyNumberFormat="1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15" fillId="0" borderId="1" xfId="0" applyNumberFormat="1" applyFont="1" applyBorder="1" applyAlignment="1">
      <alignment horizontal="center" wrapText="1"/>
    </xf>
    <xf numFmtId="1" fontId="16" fillId="0" borderId="1" xfId="0" applyNumberFormat="1" applyFont="1" applyBorder="1" applyAlignment="1" applyProtection="1">
      <alignment horizontal="center"/>
      <protection locked="0"/>
    </xf>
    <xf numFmtId="0" fontId="10" fillId="4" borderId="0" xfId="0" applyFont="1" applyFill="1" applyAlignment="1">
      <alignment horizontal="center"/>
    </xf>
    <xf numFmtId="0" fontId="11" fillId="4" borderId="0" xfId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0" fontId="4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wrapText="1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 wrapText="1"/>
      <protection hidden="1"/>
    </xf>
    <xf numFmtId="2" fontId="6" fillId="0" borderId="0" xfId="0" applyNumberFormat="1" applyFont="1" applyAlignment="1" applyProtection="1">
      <alignment horizontal="center"/>
      <protection hidden="1"/>
    </xf>
    <xf numFmtId="1" fontId="6" fillId="0" borderId="0" xfId="0" applyNumberFormat="1" applyFont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center" wrapText="1"/>
      <protection hidden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Excel Built-in Normal" xfId="2" xr:uid="{38FD8B5C-C80C-4157-BF91-A4B42AE81132}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microsoft.com/office/2017/10/relationships/person" Target="persons/perso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XFD121"/>
  <sheetViews>
    <sheetView tabSelected="1" workbookViewId="0"/>
  </sheetViews>
  <sheetFormatPr defaultRowHeight="15" x14ac:dyDescent="0.25"/>
  <cols>
    <col min="1" max="1" width="9.140625" style="8"/>
    <col min="2" max="2" width="16.42578125" style="8" customWidth="1"/>
    <col min="3" max="3" width="23.28515625" style="24" customWidth="1"/>
    <col min="4" max="4" width="15.7109375" style="8" bestFit="1" customWidth="1"/>
    <col min="5" max="5" width="16.140625" style="9" bestFit="1" customWidth="1"/>
    <col min="6" max="6" width="9.140625" style="35"/>
    <col min="7" max="7" width="9.140625" style="8"/>
    <col min="8" max="8" width="16.28515625" style="35" bestFit="1" customWidth="1"/>
  </cols>
  <sheetData>
    <row r="1" spans="1:8" x14ac:dyDescent="0.25">
      <c r="A1" s="10"/>
      <c r="B1" s="10"/>
      <c r="C1" s="23"/>
      <c r="D1" s="10"/>
      <c r="E1" s="29"/>
      <c r="F1" s="32"/>
      <c r="G1" s="10"/>
      <c r="H1" s="32"/>
    </row>
    <row r="2" spans="1:8" ht="28.5" x14ac:dyDescent="0.45">
      <c r="A2" s="64" t="s">
        <v>37</v>
      </c>
      <c r="B2" s="65"/>
      <c r="C2" s="65"/>
      <c r="D2" s="65"/>
      <c r="E2" s="65"/>
      <c r="F2" s="65"/>
      <c r="G2" s="65"/>
      <c r="H2" s="65"/>
    </row>
    <row r="3" spans="1:8" ht="18.75" x14ac:dyDescent="0.3">
      <c r="A3" s="66" t="s">
        <v>23</v>
      </c>
      <c r="B3" s="67"/>
      <c r="C3" s="67"/>
      <c r="D3" s="67"/>
      <c r="E3" s="67"/>
      <c r="F3" s="67"/>
      <c r="G3" s="67"/>
      <c r="H3" s="67"/>
    </row>
    <row r="4" spans="1:8" ht="13.15" customHeight="1" x14ac:dyDescent="0.25">
      <c r="A4" s="10"/>
      <c r="B4" s="10"/>
      <c r="C4" s="23"/>
      <c r="D4" s="10"/>
      <c r="E4" s="29"/>
      <c r="F4" s="32"/>
      <c r="G4" s="10"/>
      <c r="H4" s="32"/>
    </row>
    <row r="5" spans="1:8" s="40" customFormat="1" ht="15" customHeight="1" x14ac:dyDescent="0.25">
      <c r="A5" s="36" t="s">
        <v>0</v>
      </c>
      <c r="B5" s="36" t="s">
        <v>1</v>
      </c>
      <c r="C5" s="47" t="s">
        <v>2</v>
      </c>
      <c r="D5" s="47" t="s">
        <v>20</v>
      </c>
      <c r="E5" s="48" t="s">
        <v>16</v>
      </c>
      <c r="F5" s="49" t="s">
        <v>17</v>
      </c>
      <c r="G5" s="47" t="s">
        <v>14</v>
      </c>
      <c r="H5" s="49" t="s">
        <v>18</v>
      </c>
    </row>
    <row r="6" spans="1:8" ht="15" customHeight="1" x14ac:dyDescent="0.25">
      <c r="A6" s="25">
        <v>1</v>
      </c>
      <c r="B6" s="25" t="s">
        <v>19</v>
      </c>
      <c r="C6" s="28" t="s">
        <v>42</v>
      </c>
      <c r="D6" s="30">
        <f>SUM('Bobby Young'!K67)</f>
        <v>200</v>
      </c>
      <c r="E6" s="30">
        <f>SUM('Bobby Young'!L67)</f>
        <v>39532.176999999981</v>
      </c>
      <c r="F6" s="34">
        <f>SUM('Bobby Young'!M67)</f>
        <v>197.66088499999989</v>
      </c>
      <c r="G6" s="30">
        <f>SUM('Bobby Young'!N67)</f>
        <v>586</v>
      </c>
      <c r="H6" s="34">
        <f>SUM('Bobby Young'!O67)</f>
        <v>783.66088499999989</v>
      </c>
    </row>
    <row r="7" spans="1:8" ht="15" customHeight="1" x14ac:dyDescent="0.25">
      <c r="A7" s="25">
        <v>2</v>
      </c>
      <c r="B7" s="25" t="s">
        <v>19</v>
      </c>
      <c r="C7" s="28" t="s">
        <v>34</v>
      </c>
      <c r="D7" s="30">
        <f>SUM('James Freeman'!K40)</f>
        <v>90</v>
      </c>
      <c r="E7" s="30">
        <f>SUM('James Freeman'!L40)</f>
        <v>17504.050999999999</v>
      </c>
      <c r="F7" s="34">
        <f>SUM('James Freeman'!M40)</f>
        <v>194.48945555555554</v>
      </c>
      <c r="G7" s="30">
        <f>SUM('James Freeman'!N40)</f>
        <v>150</v>
      </c>
      <c r="H7" s="34">
        <f>SUM('James Freeman'!O40)</f>
        <v>344.48945555555554</v>
      </c>
    </row>
    <row r="8" spans="1:8" ht="15" customHeight="1" x14ac:dyDescent="0.25">
      <c r="A8" s="25">
        <v>3</v>
      </c>
      <c r="B8" s="25" t="s">
        <v>19</v>
      </c>
      <c r="C8" s="28" t="s">
        <v>28</v>
      </c>
      <c r="D8" s="26">
        <f>SUM('Les Lala'!K35)</f>
        <v>80</v>
      </c>
      <c r="E8" s="26">
        <f>SUM('Les Lala'!L35)</f>
        <v>15625.001</v>
      </c>
      <c r="F8" s="33">
        <f>SUM('Les Lala'!M35)</f>
        <v>195.3125125</v>
      </c>
      <c r="G8" s="26">
        <f>SUM('Les Lala'!N35)</f>
        <v>145</v>
      </c>
      <c r="H8" s="33">
        <f>SUM('Les Lala'!O35)</f>
        <v>340.31251250000003</v>
      </c>
    </row>
    <row r="9" spans="1:8" ht="15" customHeight="1" x14ac:dyDescent="0.25">
      <c r="A9" s="25">
        <v>4</v>
      </c>
      <c r="B9" s="25" t="s">
        <v>19</v>
      </c>
      <c r="C9" s="28" t="s">
        <v>65</v>
      </c>
      <c r="D9" s="30">
        <f>SUM('Charlie Knight'!K24)</f>
        <v>82</v>
      </c>
      <c r="E9" s="30">
        <f>SUM('Charlie Knight'!L24)</f>
        <v>16130.033000000001</v>
      </c>
      <c r="F9" s="34">
        <f>SUM('Charlie Knight'!M24)</f>
        <v>196.70771951219513</v>
      </c>
      <c r="G9" s="30">
        <f>SUM('Charlie Knight'!N24)</f>
        <v>138</v>
      </c>
      <c r="H9" s="34">
        <f>SUM('Charlie Knight'!O24)</f>
        <v>334.70771951219513</v>
      </c>
    </row>
    <row r="10" spans="1:8" ht="15" customHeight="1" x14ac:dyDescent="0.25">
      <c r="A10" s="25">
        <v>5</v>
      </c>
      <c r="B10" s="25" t="s">
        <v>19</v>
      </c>
      <c r="C10" s="28" t="s">
        <v>35</v>
      </c>
      <c r="D10" s="30">
        <f>SUM('Glenn Lancaster'!K31)</f>
        <v>56</v>
      </c>
      <c r="E10" s="30">
        <f>SUM('Glenn Lancaster'!L31)</f>
        <v>10943.051000000001</v>
      </c>
      <c r="F10" s="34">
        <f>SUM('Glenn Lancaster'!M31)</f>
        <v>195.41162500000002</v>
      </c>
      <c r="G10" s="30">
        <f>SUM('Glenn Lancaster'!N31)</f>
        <v>136</v>
      </c>
      <c r="H10" s="34">
        <f>SUM('Glenn Lancaster'!O31)</f>
        <v>331.41162500000002</v>
      </c>
    </row>
    <row r="11" spans="1:8" ht="15" customHeight="1" x14ac:dyDescent="0.25">
      <c r="A11" s="25">
        <v>6</v>
      </c>
      <c r="B11" s="25" t="s">
        <v>19</v>
      </c>
      <c r="C11" s="27" t="s">
        <v>24</v>
      </c>
      <c r="D11" s="26">
        <f>SUM('John Laseter'!K25)</f>
        <v>88</v>
      </c>
      <c r="E11" s="26">
        <f>SUM('John Laseter'!L25)</f>
        <v>17293.041000000001</v>
      </c>
      <c r="F11" s="33">
        <f>SUM('John Laseter'!M25)</f>
        <v>196.51182954545456</v>
      </c>
      <c r="G11" s="26">
        <f>SUM('John Laseter'!N25)</f>
        <v>99</v>
      </c>
      <c r="H11" s="33">
        <f>SUM('John Laseter'!O25)</f>
        <v>295.51182954545459</v>
      </c>
    </row>
    <row r="12" spans="1:8" ht="15" customHeight="1" x14ac:dyDescent="0.25">
      <c r="A12" s="25">
        <v>7</v>
      </c>
      <c r="B12" s="25" t="s">
        <v>19</v>
      </c>
      <c r="C12" s="28" t="s">
        <v>44</v>
      </c>
      <c r="D12" s="30">
        <f>SUM('Freddy Geiselbreth'!K26)</f>
        <v>100</v>
      </c>
      <c r="E12" s="30">
        <f>SUM('Freddy Geiselbreth'!L26)</f>
        <v>19471.003000000001</v>
      </c>
      <c r="F12" s="34">
        <f>SUM('Freddy Geiselbreth'!M26)</f>
        <v>194.71003000000002</v>
      </c>
      <c r="G12" s="30">
        <f>SUM('Freddy Geiselbreth'!N26)</f>
        <v>85</v>
      </c>
      <c r="H12" s="34">
        <f>SUM('Freddy Geiselbreth'!O26)</f>
        <v>279.71003000000002</v>
      </c>
    </row>
    <row r="13" spans="1:8" ht="15" customHeight="1" x14ac:dyDescent="0.25">
      <c r="A13" s="25">
        <v>8</v>
      </c>
      <c r="B13" s="25" t="s">
        <v>19</v>
      </c>
      <c r="C13" s="28" t="s">
        <v>43</v>
      </c>
      <c r="D13" s="30">
        <f>SUM('Jamie Penton'!K14)</f>
        <v>34</v>
      </c>
      <c r="E13" s="30">
        <f>SUM('Jamie Penton'!L14)</f>
        <v>6614.0140000000001</v>
      </c>
      <c r="F13" s="34">
        <f>SUM('Jamie Penton'!M14)</f>
        <v>194.52982352941177</v>
      </c>
      <c r="G13" s="30">
        <f>SUM('Jamie Penton'!N14)</f>
        <v>57</v>
      </c>
      <c r="H13" s="34">
        <f>SUM('Jamie Penton'!O14)</f>
        <v>251.52982352941177</v>
      </c>
    </row>
    <row r="14" spans="1:8" ht="15" customHeight="1" x14ac:dyDescent="0.25">
      <c r="A14" s="25">
        <v>9</v>
      </c>
      <c r="B14" s="25" t="s">
        <v>19</v>
      </c>
      <c r="C14" s="28" t="s">
        <v>49</v>
      </c>
      <c r="D14" s="30">
        <f>SUM('Bud Stell'!K17)</f>
        <v>62</v>
      </c>
      <c r="E14" s="30">
        <f>SUM('Bud Stell'!L17)</f>
        <v>12072</v>
      </c>
      <c r="F14" s="34">
        <f>SUM('Bud Stell'!M17)</f>
        <v>194.70967741935485</v>
      </c>
      <c r="G14" s="30">
        <f>SUM('Bud Stell'!N17)</f>
        <v>49</v>
      </c>
      <c r="H14" s="34">
        <f>SUM('Bud Stell'!O17)</f>
        <v>243.70967741935485</v>
      </c>
    </row>
    <row r="15" spans="1:8" ht="15" customHeight="1" x14ac:dyDescent="0.25">
      <c r="A15" s="25">
        <v>10</v>
      </c>
      <c r="B15" s="25" t="s">
        <v>19</v>
      </c>
      <c r="C15" s="28" t="s">
        <v>41</v>
      </c>
      <c r="D15" s="26">
        <f>SUM('Charlie Barba'!K23)</f>
        <v>58</v>
      </c>
      <c r="E15" s="26">
        <f>SUM('Charlie Barba'!L23)</f>
        <v>11191.001</v>
      </c>
      <c r="F15" s="33">
        <f>SUM('Charlie Barba'!M23)</f>
        <v>192.94829310344829</v>
      </c>
      <c r="G15" s="26">
        <f>SUM('Charlie Barba'!N23)</f>
        <v>48</v>
      </c>
      <c r="H15" s="33">
        <f>SUM('Charlie Barba'!O23)</f>
        <v>240.94829310344829</v>
      </c>
    </row>
    <row r="16" spans="1:8" ht="15" customHeight="1" x14ac:dyDescent="0.25">
      <c r="A16" s="25">
        <v>11</v>
      </c>
      <c r="B16" s="25" t="s">
        <v>19</v>
      </c>
      <c r="C16" s="28" t="s">
        <v>45</v>
      </c>
      <c r="D16" s="30">
        <f>SUM('Raymond Stewart'!K15)</f>
        <v>50</v>
      </c>
      <c r="E16" s="30">
        <f>SUM('Raymond Stewart'!L15)</f>
        <v>9775.06</v>
      </c>
      <c r="F16" s="34">
        <f>SUM('Raymond Stewart'!M15)</f>
        <v>195.50119999999998</v>
      </c>
      <c r="G16" s="30">
        <f>SUM('Raymond Stewart'!N15)</f>
        <v>45</v>
      </c>
      <c r="H16" s="34">
        <f>SUM('Raymond Stewart'!O15)</f>
        <v>240.50119999999998</v>
      </c>
    </row>
    <row r="17" spans="1:8 16384:16384" ht="15" customHeight="1" x14ac:dyDescent="0.25">
      <c r="A17" s="25">
        <v>12</v>
      </c>
      <c r="B17" s="25" t="s">
        <v>19</v>
      </c>
      <c r="C17" s="28" t="s">
        <v>62</v>
      </c>
      <c r="D17" s="30">
        <f>SUM('Bruce Karsch'!K14)</f>
        <v>34</v>
      </c>
      <c r="E17" s="30">
        <f>SUM('Bruce Karsch'!L14)</f>
        <v>6646.01</v>
      </c>
      <c r="F17" s="34">
        <f>SUM('Bruce Karsch'!M14)</f>
        <v>195.47088235294117</v>
      </c>
      <c r="G17" s="30">
        <f>SUM('Bruce Karsch'!N14)</f>
        <v>45</v>
      </c>
      <c r="H17" s="34">
        <f>SUM('Bruce Karsch'!O14)</f>
        <v>240.47088235294117</v>
      </c>
    </row>
    <row r="18" spans="1:8 16384:16384" x14ac:dyDescent="0.25">
      <c r="A18" s="25">
        <v>13</v>
      </c>
      <c r="B18" s="25" t="s">
        <v>19</v>
      </c>
      <c r="C18" s="28" t="s">
        <v>66</v>
      </c>
      <c r="D18" s="30">
        <f>SUM('Don Tucker'!K13)</f>
        <v>44</v>
      </c>
      <c r="E18" s="30">
        <f>SUM('Don Tucker'!L13)</f>
        <v>8612.0139999999992</v>
      </c>
      <c r="F18" s="34">
        <f>SUM('Don Tucker'!M13)</f>
        <v>195.72759090909088</v>
      </c>
      <c r="G18" s="30">
        <f>SUM('Don Tucker'!N13)</f>
        <v>38</v>
      </c>
      <c r="H18" s="34">
        <f>SUM('Don Tucker'!O13)</f>
        <v>233.72759090909088</v>
      </c>
    </row>
    <row r="19" spans="1:8 16384:16384" x14ac:dyDescent="0.25">
      <c r="A19" s="25">
        <v>14</v>
      </c>
      <c r="B19" s="25" t="s">
        <v>19</v>
      </c>
      <c r="C19" s="28" t="s">
        <v>61</v>
      </c>
      <c r="D19" s="26">
        <f>SUM('Gary Henry'!K13)</f>
        <v>24</v>
      </c>
      <c r="E19" s="26">
        <f>SUM('Gary Henry'!L13)</f>
        <v>4644</v>
      </c>
      <c r="F19" s="33">
        <f>SUM('Gary Henry'!M13)</f>
        <v>193.5</v>
      </c>
      <c r="G19" s="26">
        <f>SUM('Gary Henry'!N13)</f>
        <v>23</v>
      </c>
      <c r="H19" s="33">
        <f>SUM('Gary Henry'!O13)</f>
        <v>216.5</v>
      </c>
    </row>
    <row r="20" spans="1:8 16384:16384" x14ac:dyDescent="0.25">
      <c r="A20" s="25">
        <v>15</v>
      </c>
      <c r="B20" s="25" t="s">
        <v>19</v>
      </c>
      <c r="C20" s="28" t="s">
        <v>69</v>
      </c>
      <c r="D20" s="30">
        <f>SUM('Glen Dawson'!K11)</f>
        <v>32</v>
      </c>
      <c r="E20" s="30">
        <f>SUM('Glen Dawson'!L11)</f>
        <v>6184</v>
      </c>
      <c r="F20" s="34">
        <f>SUM('Glen Dawson'!M11)</f>
        <v>193.25</v>
      </c>
      <c r="G20" s="30">
        <f>SUM('Glen Dawson'!N11)</f>
        <v>21</v>
      </c>
      <c r="H20" s="34">
        <f>SUM('Glen Dawson'!O11)</f>
        <v>214.25</v>
      </c>
    </row>
    <row r="21" spans="1:8 16384:16384" x14ac:dyDescent="0.25">
      <c r="A21" s="25">
        <v>16</v>
      </c>
      <c r="B21" s="25" t="s">
        <v>19</v>
      </c>
      <c r="C21" s="28" t="s">
        <v>79</v>
      </c>
      <c r="D21" s="30">
        <f>SUM('Van Presson'!K8)</f>
        <v>22</v>
      </c>
      <c r="E21" s="30">
        <f>SUM('Van Presson'!L8)</f>
        <v>4303.0110000000004</v>
      </c>
      <c r="F21" s="34">
        <f>SUM('Van Presson'!M8)</f>
        <v>195.59140909090911</v>
      </c>
      <c r="G21" s="30">
        <f>SUM('Van Presson'!N8)</f>
        <v>16</v>
      </c>
      <c r="H21" s="34">
        <f>SUM('Van Presson'!O8)</f>
        <v>211.59140909090911</v>
      </c>
    </row>
    <row r="22" spans="1:8 16384:16384" x14ac:dyDescent="0.25">
      <c r="A22" s="25">
        <v>17</v>
      </c>
      <c r="B22" s="25" t="s">
        <v>19</v>
      </c>
      <c r="C22" s="28" t="s">
        <v>33</v>
      </c>
      <c r="D22" s="30">
        <f>SUM('Ray Miller'!K13)</f>
        <v>24</v>
      </c>
      <c r="E22" s="30">
        <f>SUM('Ray Miller'!L13)</f>
        <v>4564</v>
      </c>
      <c r="F22" s="34">
        <f>SUM('Ray Miller'!M13)</f>
        <v>190.16666666666666</v>
      </c>
      <c r="G22" s="30">
        <f>SUM('Ray Miller'!N13)</f>
        <v>21</v>
      </c>
      <c r="H22" s="34">
        <f>SUM('Ray Miller'!O13)</f>
        <v>211.16666666666666</v>
      </c>
    </row>
    <row r="23" spans="1:8 16384:16384" ht="15" customHeight="1" x14ac:dyDescent="0.25">
      <c r="A23" s="43"/>
      <c r="B23" s="43"/>
      <c r="C23" s="44"/>
      <c r="D23" s="45"/>
      <c r="E23" s="45"/>
      <c r="F23" s="46"/>
      <c r="G23" s="45"/>
      <c r="H23" s="46"/>
    </row>
    <row r="24" spans="1:8 16384:16384" x14ac:dyDescent="0.25">
      <c r="A24" s="25">
        <v>18</v>
      </c>
      <c r="B24" s="25" t="s">
        <v>19</v>
      </c>
      <c r="C24" s="28" t="s">
        <v>64</v>
      </c>
      <c r="D24" s="30">
        <f>SUM('Dean Irvin'!K6)</f>
        <v>12</v>
      </c>
      <c r="E24" s="30">
        <f>SUM('Dean Irvin'!L6)</f>
        <v>2373</v>
      </c>
      <c r="F24" s="34">
        <f>SUM('Dean Irvin'!M6)</f>
        <v>197.75</v>
      </c>
      <c r="G24" s="30">
        <f>SUM('Dean Irvin'!N6)</f>
        <v>29</v>
      </c>
      <c r="H24" s="34">
        <f>SUM('Dean Irvin'!O6)</f>
        <v>226.75</v>
      </c>
    </row>
    <row r="25" spans="1:8 16384:16384" x14ac:dyDescent="0.25">
      <c r="A25" s="25">
        <v>19</v>
      </c>
      <c r="B25" s="25" t="s">
        <v>19</v>
      </c>
      <c r="C25" s="28" t="s">
        <v>107</v>
      </c>
      <c r="D25" s="26">
        <f>SUM('Mark Crownover'!K22)</f>
        <v>16</v>
      </c>
      <c r="E25" s="26">
        <f>SUM('Mark Crownover'!L22)</f>
        <v>3097.01</v>
      </c>
      <c r="F25" s="33">
        <f>SUM('Mark Crownover'!M22)</f>
        <v>193.56312500000001</v>
      </c>
      <c r="G25" s="26">
        <f>SUM('Mark Crownover'!N22)</f>
        <v>21</v>
      </c>
      <c r="H25" s="33">
        <f>SUM('Mark Crownover'!O22)</f>
        <v>214.56312500000001</v>
      </c>
    </row>
    <row r="26" spans="1:8 16384:16384" x14ac:dyDescent="0.25">
      <c r="A26" s="25">
        <v>20</v>
      </c>
      <c r="B26" s="25" t="s">
        <v>19</v>
      </c>
      <c r="C26" s="28" t="s">
        <v>92</v>
      </c>
      <c r="D26" s="30">
        <f>SUM('Charlie Huebner'!K8)</f>
        <v>16</v>
      </c>
      <c r="E26" s="30">
        <f>SUM('Charlie Huebner'!L8)</f>
        <v>3075.0029999999997</v>
      </c>
      <c r="F26" s="34">
        <f>SUM('Charlie Huebner'!M8)</f>
        <v>192.18768749999998</v>
      </c>
      <c r="G26" s="30">
        <f>SUM('Charlie Huebner'!N8)</f>
        <v>21</v>
      </c>
      <c r="H26" s="34">
        <f>SUM('Charlie Huebner'!O8)</f>
        <v>213.18768749999998</v>
      </c>
    </row>
    <row r="27" spans="1:8 16384:16384" x14ac:dyDescent="0.25">
      <c r="A27" s="25">
        <v>21</v>
      </c>
      <c r="B27" s="25" t="s">
        <v>19</v>
      </c>
      <c r="C27" s="28" t="s">
        <v>29</v>
      </c>
      <c r="D27" s="26">
        <f>SUM('John Oren'!K11)</f>
        <v>16</v>
      </c>
      <c r="E27" s="26">
        <f>SUM('John Oren'!L11)</f>
        <v>3091.0010000000002</v>
      </c>
      <c r="F27" s="33">
        <f>SUM('John Oren'!M11)</f>
        <v>193.18756250000001</v>
      </c>
      <c r="G27" s="26">
        <f>SUM('John Oren'!N11)</f>
        <v>20</v>
      </c>
      <c r="H27" s="33">
        <f>SUM('John Oren'!O11)</f>
        <v>213.18756250000001</v>
      </c>
      <c r="XFD27" s="30"/>
    </row>
    <row r="28" spans="1:8 16384:16384" x14ac:dyDescent="0.25">
      <c r="A28" s="25">
        <v>22</v>
      </c>
      <c r="B28" s="25" t="s">
        <v>19</v>
      </c>
      <c r="C28" s="28" t="s">
        <v>32</v>
      </c>
      <c r="D28" s="30">
        <f>SUM('Phil Maligini'!K6)</f>
        <v>6</v>
      </c>
      <c r="E28" s="30">
        <f>SUM('Phil Maligini'!L6)</f>
        <v>1157</v>
      </c>
      <c r="F28" s="34">
        <f>SUM('Phil Maligini'!M6)</f>
        <v>192.83333333333334</v>
      </c>
      <c r="G28" s="30">
        <f>SUM('Phil Maligini'!N6)</f>
        <v>9</v>
      </c>
      <c r="H28" s="34">
        <f>SUM('Phil Maligini'!O6)</f>
        <v>201.83333333333334</v>
      </c>
      <c r="XFD28" s="30"/>
    </row>
    <row r="29" spans="1:8 16384:16384" x14ac:dyDescent="0.25">
      <c r="A29" s="25">
        <v>23</v>
      </c>
      <c r="B29" s="25" t="s">
        <v>19</v>
      </c>
      <c r="C29" s="28" t="s">
        <v>76</v>
      </c>
      <c r="D29" s="26">
        <f>SUM('Tyler Thorton'!K24)</f>
        <v>12</v>
      </c>
      <c r="E29" s="26">
        <f>SUM('Tyler Thorton'!L24)</f>
        <v>2338</v>
      </c>
      <c r="F29" s="33">
        <f>SUM('Tyler Thorton'!M24)</f>
        <v>194.83333333333334</v>
      </c>
      <c r="G29" s="26">
        <f>SUM('Tyler Thorton'!N24)</f>
        <v>6</v>
      </c>
      <c r="H29" s="33">
        <f>SUM('Tyler Thorton'!O24)</f>
        <v>200.83333333333334</v>
      </c>
      <c r="XFD29" s="30"/>
    </row>
    <row r="30" spans="1:8 16384:16384" x14ac:dyDescent="0.25">
      <c r="A30" s="25">
        <v>24</v>
      </c>
      <c r="B30" s="25" t="s">
        <v>19</v>
      </c>
      <c r="C30" s="28" t="s">
        <v>58</v>
      </c>
      <c r="D30" s="30">
        <f>SUM('Trent Cochran'!K30)</f>
        <v>4</v>
      </c>
      <c r="E30" s="30">
        <f>SUM('Trent Cochran'!L30)</f>
        <v>785</v>
      </c>
      <c r="F30" s="34">
        <f>SUM('Trent Cochran'!M30)</f>
        <v>196.25</v>
      </c>
      <c r="G30" s="30">
        <f>SUM('Trent Cochran'!N30)</f>
        <v>4</v>
      </c>
      <c r="H30" s="34">
        <f>SUM('Trent Cochran'!O30)</f>
        <v>200.25</v>
      </c>
      <c r="XFD30" s="30"/>
    </row>
    <row r="31" spans="1:8 16384:16384" x14ac:dyDescent="0.25">
      <c r="A31" s="25">
        <v>25</v>
      </c>
      <c r="B31" s="25" t="s">
        <v>19</v>
      </c>
      <c r="C31" s="28" t="s">
        <v>70</v>
      </c>
      <c r="D31" s="30">
        <f>SUM('Jack Hutchinson'!K6)</f>
        <v>12</v>
      </c>
      <c r="E31" s="30">
        <f>SUM('Jack Hutchinson'!L6)</f>
        <v>2311</v>
      </c>
      <c r="F31" s="34">
        <f>SUM('Jack Hutchinson'!M6)</f>
        <v>192.58333333333334</v>
      </c>
      <c r="G31" s="30">
        <f>SUM('Jack Hutchinson'!N6)</f>
        <v>6</v>
      </c>
      <c r="H31" s="34">
        <f>SUM('Jack Hutchinson'!O6)</f>
        <v>198.58333333333334</v>
      </c>
      <c r="XFD31" s="30"/>
    </row>
    <row r="32" spans="1:8 16384:16384" x14ac:dyDescent="0.25">
      <c r="A32" s="25">
        <v>26</v>
      </c>
      <c r="B32" s="25" t="s">
        <v>19</v>
      </c>
      <c r="C32" s="28" t="s">
        <v>46</v>
      </c>
      <c r="D32" s="30">
        <f>SUM('Jonathan Sylvest'!K5)</f>
        <v>10</v>
      </c>
      <c r="E32" s="30">
        <f>SUM('Jonathan Sylvest'!L5)</f>
        <v>1924</v>
      </c>
      <c r="F32" s="34">
        <f>SUM('Jonathan Sylvest'!M5)</f>
        <v>192.4</v>
      </c>
      <c r="G32" s="30">
        <f>SUM('Jonathan Sylvest'!N5)</f>
        <v>6</v>
      </c>
      <c r="H32" s="34">
        <f>SUM('Jonathan Sylvest'!O5)</f>
        <v>198.4</v>
      </c>
      <c r="XFD32" s="30"/>
    </row>
    <row r="33" spans="1:8" ht="15" customHeight="1" x14ac:dyDescent="0.25">
      <c r="A33" s="25">
        <v>27</v>
      </c>
      <c r="B33" s="25" t="s">
        <v>19</v>
      </c>
      <c r="C33" s="28" t="s">
        <v>50</v>
      </c>
      <c r="D33" s="30">
        <f>SUM('Mike Burns'!K17)</f>
        <v>8</v>
      </c>
      <c r="E33" s="30">
        <f>SUM('Mike Burns'!L17)</f>
        <v>1549</v>
      </c>
      <c r="F33" s="34">
        <f>SUM('Mike Burns'!M17)</f>
        <v>193.625</v>
      </c>
      <c r="G33" s="30">
        <f>SUM('Mike Burns'!N17)</f>
        <v>4</v>
      </c>
      <c r="H33" s="34">
        <f>SUM('Mike Burns'!O17)</f>
        <v>197.625</v>
      </c>
    </row>
    <row r="34" spans="1:8" ht="15" customHeight="1" x14ac:dyDescent="0.25">
      <c r="A34" s="25">
        <v>28</v>
      </c>
      <c r="B34" s="25" t="s">
        <v>19</v>
      </c>
      <c r="C34" s="28" t="s">
        <v>82</v>
      </c>
      <c r="D34" s="30">
        <f>SUM('Stephen Decoteau'!K4)</f>
        <v>4</v>
      </c>
      <c r="E34" s="30">
        <f>SUM('Stephen Decoteau'!L4)</f>
        <v>780</v>
      </c>
      <c r="F34" s="34">
        <f>SUM('Stephen Decoteau'!M4)</f>
        <v>195</v>
      </c>
      <c r="G34" s="30">
        <f>SUM('Stephen Decoteau'!N4)</f>
        <v>2</v>
      </c>
      <c r="H34" s="34">
        <f>SUM('Stephen Decoteau'!O4)</f>
        <v>197</v>
      </c>
    </row>
    <row r="35" spans="1:8" ht="15" customHeight="1" x14ac:dyDescent="0.25">
      <c r="A35" s="25">
        <v>29</v>
      </c>
      <c r="B35" s="25" t="s">
        <v>19</v>
      </c>
      <c r="C35" s="28" t="s">
        <v>89</v>
      </c>
      <c r="D35" s="30">
        <f>SUM('David Hallman'!K4)</f>
        <v>2</v>
      </c>
      <c r="E35" s="30">
        <f>SUM('David Hallman'!L4)</f>
        <v>383</v>
      </c>
      <c r="F35" s="34">
        <f>SUM('David Hallman'!M4)</f>
        <v>191.5</v>
      </c>
      <c r="G35" s="30">
        <f>SUM('David Hallman'!N4)</f>
        <v>3</v>
      </c>
      <c r="H35" s="34">
        <f>SUM('David Hallman'!O4)</f>
        <v>194.5</v>
      </c>
    </row>
    <row r="36" spans="1:8" ht="15" customHeight="1" x14ac:dyDescent="0.25">
      <c r="A36" s="25">
        <v>30</v>
      </c>
      <c r="B36" s="25" t="s">
        <v>19</v>
      </c>
      <c r="C36" s="28" t="s">
        <v>78</v>
      </c>
      <c r="D36" s="30">
        <f>SUM('Debbie Penton'!K5)</f>
        <v>8</v>
      </c>
      <c r="E36" s="30">
        <f>SUM('Debbie Penton'!L5)</f>
        <v>1523</v>
      </c>
      <c r="F36" s="34">
        <f>SUM('Debbie Penton'!M5)</f>
        <v>190.375</v>
      </c>
      <c r="G36" s="30">
        <f>SUM('Debbie Penton'!N5)</f>
        <v>4</v>
      </c>
      <c r="H36" s="34">
        <f>SUM('Debbie Penton'!O5)</f>
        <v>194.375</v>
      </c>
    </row>
    <row r="37" spans="1:8" ht="15" customHeight="1" x14ac:dyDescent="0.25">
      <c r="A37" s="25">
        <v>31</v>
      </c>
      <c r="B37" s="25" t="s">
        <v>19</v>
      </c>
      <c r="C37" s="28" t="s">
        <v>74</v>
      </c>
      <c r="D37" s="30">
        <f>SUM('Doug Lingle'!K4)</f>
        <v>4</v>
      </c>
      <c r="E37" s="30">
        <f>SUM('Doug Lingle'!L4)</f>
        <v>754</v>
      </c>
      <c r="F37" s="34">
        <f>SUM('Doug Lingle'!M4)</f>
        <v>188.5</v>
      </c>
      <c r="G37" s="30">
        <f>SUM('Doug Lingle'!N4)</f>
        <v>2</v>
      </c>
      <c r="H37" s="34">
        <f>SUM('Doug Lingle'!O4)</f>
        <v>190.5</v>
      </c>
    </row>
    <row r="38" spans="1:8" ht="15" customHeight="1" x14ac:dyDescent="0.25">
      <c r="A38" s="25">
        <v>32</v>
      </c>
      <c r="B38" s="25" t="s">
        <v>19</v>
      </c>
      <c r="C38" s="28" t="s">
        <v>47</v>
      </c>
      <c r="D38" s="30">
        <f>SUM('JR Anderson'!K4)</f>
        <v>4</v>
      </c>
      <c r="E38" s="30">
        <f>SUM('JR Anderson'!L4)</f>
        <v>709</v>
      </c>
      <c r="F38" s="34">
        <f>SUM('JR Anderson'!M4)</f>
        <v>177.25</v>
      </c>
      <c r="G38" s="30">
        <f>SUM('JR Anderson'!N4)</f>
        <v>2</v>
      </c>
      <c r="H38" s="34">
        <f>SUM('JR Anderson'!O4)</f>
        <v>179.25</v>
      </c>
    </row>
    <row r="39" spans="1:8" ht="15" customHeight="1" x14ac:dyDescent="0.25">
      <c r="A39" s="25"/>
      <c r="B39" s="25"/>
      <c r="C39" s="28"/>
      <c r="D39" s="26"/>
      <c r="E39" s="26"/>
      <c r="F39" s="33"/>
      <c r="G39" s="26"/>
      <c r="H39" s="33"/>
    </row>
    <row r="40" spans="1:8" x14ac:dyDescent="0.25">
      <c r="A40" s="10"/>
      <c r="B40" s="10"/>
      <c r="C40" s="23"/>
      <c r="D40" s="10"/>
      <c r="E40" s="29"/>
      <c r="F40" s="32"/>
      <c r="G40" s="10"/>
      <c r="H40" s="32"/>
    </row>
    <row r="41" spans="1:8" ht="28.5" x14ac:dyDescent="0.45">
      <c r="A41" s="64" t="s">
        <v>38</v>
      </c>
      <c r="B41" s="65"/>
      <c r="C41" s="65"/>
      <c r="D41" s="65"/>
      <c r="E41" s="65"/>
      <c r="F41" s="65"/>
      <c r="G41" s="65"/>
      <c r="H41" s="65"/>
    </row>
    <row r="42" spans="1:8" ht="18.75" x14ac:dyDescent="0.3">
      <c r="A42" s="66" t="s">
        <v>23</v>
      </c>
      <c r="B42" s="67"/>
      <c r="C42" s="67"/>
      <c r="D42" s="67"/>
      <c r="E42" s="67"/>
      <c r="F42" s="67"/>
      <c r="G42" s="67"/>
      <c r="H42" s="67"/>
    </row>
    <row r="43" spans="1:8" x14ac:dyDescent="0.25">
      <c r="A43" s="10"/>
      <c r="B43" s="10"/>
      <c r="C43" s="23"/>
      <c r="D43" s="10"/>
      <c r="E43" s="29"/>
      <c r="F43" s="32"/>
      <c r="G43" s="10"/>
      <c r="H43" s="32"/>
    </row>
    <row r="44" spans="1:8" s="40" customFormat="1" ht="15" customHeight="1" x14ac:dyDescent="0.25">
      <c r="A44" s="36" t="s">
        <v>0</v>
      </c>
      <c r="B44" s="36" t="s">
        <v>1</v>
      </c>
      <c r="C44" s="37" t="s">
        <v>2</v>
      </c>
      <c r="D44" s="37" t="s">
        <v>20</v>
      </c>
      <c r="E44" s="38" t="s">
        <v>16</v>
      </c>
      <c r="F44" s="39" t="s">
        <v>17</v>
      </c>
      <c r="G44" s="37" t="s">
        <v>14</v>
      </c>
      <c r="H44" s="39" t="s">
        <v>18</v>
      </c>
    </row>
    <row r="45" spans="1:8" ht="15" customHeight="1" x14ac:dyDescent="0.25">
      <c r="A45" s="25">
        <v>1</v>
      </c>
      <c r="B45" s="25" t="s">
        <v>26</v>
      </c>
      <c r="C45" s="28" t="s">
        <v>43</v>
      </c>
      <c r="D45" s="30">
        <f>SUM('Jamie Penton'!K67)</f>
        <v>152</v>
      </c>
      <c r="E45" s="30">
        <f>SUM('Jamie Penton'!L67)</f>
        <v>29663.03</v>
      </c>
      <c r="F45" s="34">
        <f>SUM('Jamie Penton'!M67)</f>
        <v>195.15151315789473</v>
      </c>
      <c r="G45" s="30">
        <f>SUM('Jamie Penton'!N67)</f>
        <v>495</v>
      </c>
      <c r="H45" s="34">
        <f>SUM('Jamie Penton'!O67)</f>
        <v>690.15151315789467</v>
      </c>
    </row>
    <row r="46" spans="1:8" ht="15" customHeight="1" x14ac:dyDescent="0.25">
      <c r="A46" s="25">
        <v>2</v>
      </c>
      <c r="B46" s="25" t="s">
        <v>26</v>
      </c>
      <c r="C46" s="28" t="s">
        <v>72</v>
      </c>
      <c r="D46" s="30">
        <f>SUM('Louie Pinto'!K38)</f>
        <v>84</v>
      </c>
      <c r="E46" s="30">
        <f>SUM('Louie Pinto'!L38)</f>
        <v>16144.03</v>
      </c>
      <c r="F46" s="34">
        <f>SUM('Louie Pinto'!M38)</f>
        <v>192.19083333333333</v>
      </c>
      <c r="G46" s="30">
        <f>SUM('Louie Pinto'!N38)</f>
        <v>234</v>
      </c>
      <c r="H46" s="34">
        <f>SUM('Louie Pinto'!O38)</f>
        <v>426.19083333333333</v>
      </c>
    </row>
    <row r="47" spans="1:8" ht="15" customHeight="1" x14ac:dyDescent="0.25">
      <c r="A47" s="25">
        <v>3</v>
      </c>
      <c r="B47" s="25" t="s">
        <v>26</v>
      </c>
      <c r="C47" s="28" t="s">
        <v>89</v>
      </c>
      <c r="D47" s="30">
        <f>SUM('David Hallman'!K23)</f>
        <v>48</v>
      </c>
      <c r="E47" s="30">
        <f>SUM('David Hallman'!L23)</f>
        <v>8886</v>
      </c>
      <c r="F47" s="34">
        <f>SUM('David Hallman'!M23)</f>
        <v>185.125</v>
      </c>
      <c r="G47" s="30">
        <f>SUM('David Hallman'!N23)</f>
        <v>72</v>
      </c>
      <c r="H47" s="34">
        <f>SUM('David Hallman'!O23)</f>
        <v>257.125</v>
      </c>
    </row>
    <row r="48" spans="1:8" ht="15" customHeight="1" x14ac:dyDescent="0.25">
      <c r="A48" s="25">
        <v>4</v>
      </c>
      <c r="B48" s="25" t="s">
        <v>26</v>
      </c>
      <c r="C48" s="28" t="s">
        <v>45</v>
      </c>
      <c r="D48" s="30">
        <f>SUM('Raymond Stewart'!K30)</f>
        <v>42</v>
      </c>
      <c r="E48" s="30">
        <f>SUM('Raymond Stewart'!L30)</f>
        <v>8096</v>
      </c>
      <c r="F48" s="34">
        <f>SUM('Raymond Stewart'!M30)</f>
        <v>192.76190476190476</v>
      </c>
      <c r="G48" s="30">
        <f>SUM('Raymond Stewart'!N30)</f>
        <v>52</v>
      </c>
      <c r="H48" s="34">
        <f>SUM('Raymond Stewart'!O30)</f>
        <v>244.76190476190476</v>
      </c>
    </row>
    <row r="49" spans="1:8" ht="15" customHeight="1" x14ac:dyDescent="0.25">
      <c r="A49" s="25">
        <v>5</v>
      </c>
      <c r="B49" s="25" t="s">
        <v>26</v>
      </c>
      <c r="C49" s="28" t="s">
        <v>67</v>
      </c>
      <c r="D49" s="30">
        <f>SUM('Joe McSwain'!K25)</f>
        <v>64</v>
      </c>
      <c r="E49" s="30">
        <f>SUM('Joe McSwain'!L25)</f>
        <v>10834</v>
      </c>
      <c r="F49" s="34">
        <f>SUM('Joe McSwain'!M25)</f>
        <v>169.28125</v>
      </c>
      <c r="G49" s="30">
        <f>SUM('Joe McSwain'!N25)</f>
        <v>69</v>
      </c>
      <c r="H49" s="34">
        <f>SUM('Joe McSwain'!O25)</f>
        <v>238.28125</v>
      </c>
    </row>
    <row r="50" spans="1:8" ht="15" customHeight="1" x14ac:dyDescent="0.25">
      <c r="A50" s="25">
        <v>6</v>
      </c>
      <c r="B50" s="25" t="s">
        <v>26</v>
      </c>
      <c r="C50" s="28" t="s">
        <v>41</v>
      </c>
      <c r="D50" s="26">
        <f>SUM('Charlie Barba'!K37)</f>
        <v>22</v>
      </c>
      <c r="E50" s="26">
        <f>SUM('Charlie Barba'!L37)</f>
        <v>4213.0300000000007</v>
      </c>
      <c r="F50" s="33">
        <f>SUM('Charlie Barba'!M37)</f>
        <v>191.50136363636366</v>
      </c>
      <c r="G50" s="26">
        <f>SUM('Charlie Barba'!N37)</f>
        <v>44</v>
      </c>
      <c r="H50" s="33">
        <f>SUM('Charlie Barba'!O37)</f>
        <v>235.50136363636366</v>
      </c>
    </row>
    <row r="51" spans="1:8" ht="15" customHeight="1" x14ac:dyDescent="0.25">
      <c r="A51" s="25">
        <v>7</v>
      </c>
      <c r="B51" s="25" t="s">
        <v>26</v>
      </c>
      <c r="C51" s="28" t="s">
        <v>69</v>
      </c>
      <c r="D51" s="30">
        <f>SUM('Glen Dawson'!K23)</f>
        <v>30</v>
      </c>
      <c r="E51" s="30">
        <f>SUM('Glen Dawson'!L23)</f>
        <v>5729.02</v>
      </c>
      <c r="F51" s="34">
        <f>SUM('Glen Dawson'!M23)</f>
        <v>190.96733333333336</v>
      </c>
      <c r="G51" s="30">
        <f>SUM('Glen Dawson'!N23)</f>
        <v>42</v>
      </c>
      <c r="H51" s="34">
        <f>SUM('Glen Dawson'!O23)</f>
        <v>232.96733333333336</v>
      </c>
    </row>
    <row r="52" spans="1:8" ht="15" customHeight="1" x14ac:dyDescent="0.25">
      <c r="A52" s="25">
        <v>8</v>
      </c>
      <c r="B52" s="25" t="s">
        <v>26</v>
      </c>
      <c r="C52" s="28" t="s">
        <v>50</v>
      </c>
      <c r="D52" s="30">
        <f>SUM('Mike Burns'!K10)</f>
        <v>30</v>
      </c>
      <c r="E52" s="30">
        <f>SUM('Mike Burns'!L10)</f>
        <v>5706.02</v>
      </c>
      <c r="F52" s="34">
        <f>SUM('Mike Burns'!M10)</f>
        <v>190.20066666666668</v>
      </c>
      <c r="G52" s="30">
        <f>SUM('Mike Burns'!N10)</f>
        <v>39</v>
      </c>
      <c r="H52" s="34">
        <f>SUM('Mike Burns'!O10)</f>
        <v>229.20066666666668</v>
      </c>
    </row>
    <row r="53" spans="1:8" ht="15" customHeight="1" x14ac:dyDescent="0.25">
      <c r="A53" s="25">
        <v>9</v>
      </c>
      <c r="B53" s="25" t="s">
        <v>26</v>
      </c>
      <c r="C53" s="28" t="s">
        <v>66</v>
      </c>
      <c r="D53" s="30">
        <f>SUM('Don Tucker'!K23)</f>
        <v>22</v>
      </c>
      <c r="E53" s="30">
        <f>SUM('Don Tucker'!L23)</f>
        <v>4200.01</v>
      </c>
      <c r="F53" s="34">
        <f>SUM('Don Tucker'!M23)</f>
        <v>190.90954545454545</v>
      </c>
      <c r="G53" s="30">
        <f>SUM('Don Tucker'!N23)</f>
        <v>22</v>
      </c>
      <c r="H53" s="34">
        <f>SUM('Don Tucker'!O23)</f>
        <v>212.90954545454545</v>
      </c>
    </row>
    <row r="54" spans="1:8" ht="15" customHeight="1" x14ac:dyDescent="0.25">
      <c r="A54" s="25">
        <v>10</v>
      </c>
      <c r="B54" s="25" t="s">
        <v>26</v>
      </c>
      <c r="C54" s="28" t="s">
        <v>54</v>
      </c>
      <c r="D54" s="30">
        <f>SUM('Brent Lott'!K10)</f>
        <v>32</v>
      </c>
      <c r="E54" s="30">
        <f>SUM('Brent Lott'!L10)</f>
        <v>6002</v>
      </c>
      <c r="F54" s="34">
        <f>SUM('Brent Lott'!M10)</f>
        <v>187.5625</v>
      </c>
      <c r="G54" s="30">
        <f>SUM('Brent Lott'!N10)</f>
        <v>25</v>
      </c>
      <c r="H54" s="34">
        <f>SUM('Brent Lott'!O10)</f>
        <v>212.5625</v>
      </c>
    </row>
    <row r="55" spans="1:8" ht="15" customHeight="1" x14ac:dyDescent="0.25">
      <c r="A55" s="25">
        <v>11</v>
      </c>
      <c r="B55" s="25" t="s">
        <v>26</v>
      </c>
      <c r="C55" s="28" t="s">
        <v>71</v>
      </c>
      <c r="D55" s="30">
        <f>SUM('Terry Boyd'!K12)</f>
        <v>20</v>
      </c>
      <c r="E55" s="30">
        <f>SUM('Terry Boyd'!L12)</f>
        <v>3647</v>
      </c>
      <c r="F55" s="34">
        <f>SUM('Terry Boyd'!M12)</f>
        <v>182.35</v>
      </c>
      <c r="G55" s="30">
        <f>SUM('Terry Boyd'!N12)</f>
        <v>22</v>
      </c>
      <c r="H55" s="34">
        <f>SUM('Terry Boyd'!O12)</f>
        <v>204.35</v>
      </c>
    </row>
    <row r="56" spans="1:8" ht="15" customHeight="1" x14ac:dyDescent="0.25">
      <c r="A56" s="43"/>
      <c r="B56" s="43"/>
      <c r="C56" s="44"/>
      <c r="D56" s="45"/>
      <c r="E56" s="45"/>
      <c r="F56" s="46"/>
      <c r="G56" s="45"/>
      <c r="H56" s="46"/>
    </row>
    <row r="57" spans="1:8" ht="15" customHeight="1" x14ac:dyDescent="0.25">
      <c r="A57" s="25">
        <v>12</v>
      </c>
      <c r="B57" s="25" t="s">
        <v>26</v>
      </c>
      <c r="C57" s="28" t="s">
        <v>64</v>
      </c>
      <c r="D57" s="30">
        <f>SUM('Dean Irvin'!K13)</f>
        <v>10</v>
      </c>
      <c r="E57" s="30">
        <f>SUM('Dean Irvin'!L13)</f>
        <v>1953.011</v>
      </c>
      <c r="F57" s="34">
        <f>SUM('Dean Irvin'!M13)</f>
        <v>195.30109999999999</v>
      </c>
      <c r="G57" s="30">
        <f>SUM('Dean Irvin'!N13)</f>
        <v>32</v>
      </c>
      <c r="H57" s="34">
        <f>SUM('Dean Irvin'!O13)</f>
        <v>227.30109999999999</v>
      </c>
    </row>
    <row r="58" spans="1:8" ht="15" customHeight="1" x14ac:dyDescent="0.25">
      <c r="A58" s="25">
        <v>13</v>
      </c>
      <c r="B58" s="25" t="s">
        <v>26</v>
      </c>
      <c r="C58" s="28" t="s">
        <v>29</v>
      </c>
      <c r="D58" s="26">
        <f>SUM('John Oren'!K25)</f>
        <v>18</v>
      </c>
      <c r="E58" s="26">
        <f>SUM('John Oren'!L25)</f>
        <v>3344</v>
      </c>
      <c r="F58" s="33">
        <f>SUM('John Oren'!M25)</f>
        <v>185.77777777777777</v>
      </c>
      <c r="G58" s="26">
        <f>SUM('John Oren'!N25)</f>
        <v>38</v>
      </c>
      <c r="H58" s="33">
        <f>SUM('John Oren'!O25)</f>
        <v>223.77777777777777</v>
      </c>
    </row>
    <row r="59" spans="1:8" ht="15" customHeight="1" x14ac:dyDescent="0.25">
      <c r="A59" s="25">
        <v>14</v>
      </c>
      <c r="B59" s="25" t="s">
        <v>26</v>
      </c>
      <c r="C59" s="27" t="s">
        <v>24</v>
      </c>
      <c r="D59" s="26">
        <f>SUM('John Laseter'!K69)</f>
        <v>6</v>
      </c>
      <c r="E59" s="26">
        <f>SUM('John Laseter'!L69)</f>
        <v>1164</v>
      </c>
      <c r="F59" s="33">
        <f>SUM('John Laseter'!M69)</f>
        <v>194</v>
      </c>
      <c r="G59" s="26">
        <f>SUM('John Laseter'!N69)</f>
        <v>12</v>
      </c>
      <c r="H59" s="33">
        <f>SUM('John Laseter'!O69)</f>
        <v>206</v>
      </c>
    </row>
    <row r="60" spans="1:8" ht="15" customHeight="1" x14ac:dyDescent="0.25">
      <c r="A60" s="25">
        <v>15</v>
      </c>
      <c r="B60" s="25" t="s">
        <v>26</v>
      </c>
      <c r="C60" s="28" t="s">
        <v>51</v>
      </c>
      <c r="D60" s="30">
        <f>SUM('Thomas Wallace'!K6)</f>
        <v>12</v>
      </c>
      <c r="E60" s="30">
        <f>SUM('Thomas Wallace'!L6)</f>
        <v>2274.0100000000002</v>
      </c>
      <c r="F60" s="34">
        <f>SUM('Thomas Wallace'!M6)</f>
        <v>189.50083333333336</v>
      </c>
      <c r="G60" s="30">
        <f>SUM('Thomas Wallace'!N6)</f>
        <v>13</v>
      </c>
      <c r="H60" s="34">
        <f>SUM('Thomas Wallace'!O6)</f>
        <v>202.50083333333336</v>
      </c>
    </row>
    <row r="61" spans="1:8" ht="15" customHeight="1" x14ac:dyDescent="0.25">
      <c r="A61" s="25">
        <v>16</v>
      </c>
      <c r="B61" s="25" t="s">
        <v>26</v>
      </c>
      <c r="C61" s="28" t="s">
        <v>101</v>
      </c>
      <c r="D61" s="30">
        <f>SUM('Larry McGill'!K4)</f>
        <v>4</v>
      </c>
      <c r="E61" s="30">
        <f>SUM('Larry McGill'!L4)</f>
        <v>781</v>
      </c>
      <c r="F61" s="34">
        <f>SUM('Larry McGill'!M4)</f>
        <v>195.25</v>
      </c>
      <c r="G61" s="30">
        <f>SUM('Larry McGill'!N4)</f>
        <v>6</v>
      </c>
      <c r="H61" s="34">
        <f>SUM('Larry McGill'!O4)</f>
        <v>201.25</v>
      </c>
    </row>
    <row r="62" spans="1:8" ht="15" customHeight="1" x14ac:dyDescent="0.25">
      <c r="A62" s="25">
        <v>17</v>
      </c>
      <c r="B62" s="25" t="s">
        <v>26</v>
      </c>
      <c r="C62" s="28" t="s">
        <v>53</v>
      </c>
      <c r="D62" s="30">
        <f>SUM('Matt Dubose'!K6)</f>
        <v>14</v>
      </c>
      <c r="E62" s="30">
        <f>SUM('Matt Dubose'!L6)</f>
        <v>2641</v>
      </c>
      <c r="F62" s="34">
        <f>SUM('Matt Dubose'!M6)</f>
        <v>188.64285714285714</v>
      </c>
      <c r="G62" s="30">
        <f>SUM('Matt Dubose'!N6)</f>
        <v>10</v>
      </c>
      <c r="H62" s="34">
        <f>SUM('Matt Dubose'!O6)</f>
        <v>198.64285714285714</v>
      </c>
    </row>
    <row r="63" spans="1:8" ht="15" customHeight="1" x14ac:dyDescent="0.25">
      <c r="A63" s="25">
        <v>18</v>
      </c>
      <c r="B63" s="25" t="s">
        <v>26</v>
      </c>
      <c r="C63" s="28" t="s">
        <v>82</v>
      </c>
      <c r="D63" s="30">
        <f>SUM('Stephen Decoteau'!K10)</f>
        <v>4</v>
      </c>
      <c r="E63" s="30">
        <f>SUM('Stephen Decoteau'!L10)</f>
        <v>778</v>
      </c>
      <c r="F63" s="34">
        <f>SUM('Stephen Decoteau'!M10)</f>
        <v>194.5</v>
      </c>
      <c r="G63" s="30">
        <f>SUM('Stephen Decoteau'!N10)</f>
        <v>4</v>
      </c>
      <c r="H63" s="34">
        <f>SUM('Stephen Decoteau'!O10)</f>
        <v>198.5</v>
      </c>
    </row>
    <row r="64" spans="1:8" ht="15" customHeight="1" x14ac:dyDescent="0.25">
      <c r="A64" s="25">
        <v>19</v>
      </c>
      <c r="B64" s="25" t="s">
        <v>26</v>
      </c>
      <c r="C64" s="28" t="s">
        <v>42</v>
      </c>
      <c r="D64" s="30">
        <f>SUM('Bobby Young'!K80)</f>
        <v>8</v>
      </c>
      <c r="E64" s="30">
        <f>SUM('Bobby Young'!L80)</f>
        <v>1519</v>
      </c>
      <c r="F64" s="34">
        <f>SUM('Bobby Young'!M80)</f>
        <v>189.875</v>
      </c>
      <c r="G64" s="30">
        <f>SUM('Bobby Young'!N80)</f>
        <v>8</v>
      </c>
      <c r="H64" s="34">
        <f>SUM('Bobby Young'!O80)</f>
        <v>197.875</v>
      </c>
    </row>
    <row r="65" spans="1:8" ht="15" customHeight="1" x14ac:dyDescent="0.25">
      <c r="A65" s="25">
        <v>20</v>
      </c>
      <c r="B65" s="25" t="s">
        <v>26</v>
      </c>
      <c r="C65" s="28" t="s">
        <v>109</v>
      </c>
      <c r="D65" s="30">
        <f>SUM('Nathan Jones'!K4)</f>
        <v>6</v>
      </c>
      <c r="E65" s="30">
        <f>SUM('Nathan Jones'!L4)</f>
        <v>1131</v>
      </c>
      <c r="F65" s="34">
        <f>SUM('Nathan Jones'!M4)</f>
        <v>188.5</v>
      </c>
      <c r="G65" s="30">
        <f>SUM('Nathan Jones'!N4)</f>
        <v>8</v>
      </c>
      <c r="H65" s="34">
        <f>SUM('Nathan Jones'!O4)</f>
        <v>196.5</v>
      </c>
    </row>
    <row r="66" spans="1:8" ht="15" customHeight="1" x14ac:dyDescent="0.25">
      <c r="A66" s="25">
        <v>21</v>
      </c>
      <c r="B66" s="25" t="s">
        <v>26</v>
      </c>
      <c r="C66" s="28" t="s">
        <v>70</v>
      </c>
      <c r="D66" s="30">
        <f>SUM('Jack Hutchinson'!K12)</f>
        <v>4</v>
      </c>
      <c r="E66" s="30">
        <f>SUM('Jack Hutchinson'!L12)</f>
        <v>770</v>
      </c>
      <c r="F66" s="34">
        <f>SUM('Jack Hutchinson'!M12)</f>
        <v>192.5</v>
      </c>
      <c r="G66" s="30">
        <f>SUM('Jack Hutchinson'!N12)</f>
        <v>3</v>
      </c>
      <c r="H66" s="34">
        <f>SUM('Jack Hutchinson'!O12)</f>
        <v>195.5</v>
      </c>
    </row>
    <row r="67" spans="1:8" ht="15" customHeight="1" x14ac:dyDescent="0.25">
      <c r="A67" s="25">
        <v>22</v>
      </c>
      <c r="B67" s="25" t="s">
        <v>26</v>
      </c>
      <c r="C67" s="28" t="s">
        <v>55</v>
      </c>
      <c r="D67" s="30">
        <f>SUM('Brady Penton'!K6)</f>
        <v>10</v>
      </c>
      <c r="E67" s="30">
        <f>SUM('Brady Penton'!L6)</f>
        <v>1846</v>
      </c>
      <c r="F67" s="34">
        <f>SUM('Brady Penton'!M6)</f>
        <v>184.6</v>
      </c>
      <c r="G67" s="30">
        <f>SUM('Brady Penton'!N6)</f>
        <v>10</v>
      </c>
      <c r="H67" s="34">
        <f>SUM('Brady Penton'!O6)</f>
        <v>194.6</v>
      </c>
    </row>
    <row r="68" spans="1:8" ht="15" customHeight="1" x14ac:dyDescent="0.25">
      <c r="A68" s="25">
        <v>23</v>
      </c>
      <c r="B68" s="25" t="s">
        <v>26</v>
      </c>
      <c r="C68" s="28" t="s">
        <v>86</v>
      </c>
      <c r="D68" s="30">
        <f>SUM('Cory Applewhite'!K4)</f>
        <v>4</v>
      </c>
      <c r="E68" s="30">
        <f>SUM('Cory Applewhite'!L4)</f>
        <v>757</v>
      </c>
      <c r="F68" s="34">
        <f>SUM('Cory Applewhite'!M4)</f>
        <v>189.25</v>
      </c>
      <c r="G68" s="30">
        <f>SUM('Cory Applewhite'!N4)</f>
        <v>2</v>
      </c>
      <c r="H68" s="34">
        <f>SUM('Cory Applewhite'!O4)</f>
        <v>191.25</v>
      </c>
    </row>
    <row r="69" spans="1:8" ht="15" customHeight="1" x14ac:dyDescent="0.25">
      <c r="A69" s="25">
        <v>24</v>
      </c>
      <c r="B69" s="25" t="s">
        <v>26</v>
      </c>
      <c r="C69" s="28" t="s">
        <v>91</v>
      </c>
      <c r="D69" s="30">
        <f>SUM('Jake Penton'!K4)</f>
        <v>4</v>
      </c>
      <c r="E69" s="30">
        <f>SUM('Jake Penton'!L4)</f>
        <v>752</v>
      </c>
      <c r="F69" s="34">
        <f>SUM('Jake Penton'!M4)</f>
        <v>188</v>
      </c>
      <c r="G69" s="30">
        <f>SUM('Jake Penton'!N4)</f>
        <v>2</v>
      </c>
      <c r="H69" s="34">
        <f>SUM('Jake Penton'!O4)</f>
        <v>190</v>
      </c>
    </row>
    <row r="70" spans="1:8" ht="15" customHeight="1" x14ac:dyDescent="0.25">
      <c r="A70" s="25">
        <v>25</v>
      </c>
      <c r="B70" s="25" t="s">
        <v>26</v>
      </c>
      <c r="C70" s="28" t="s">
        <v>47</v>
      </c>
      <c r="D70" s="30">
        <f>SUM('JR Anderson'!K11)</f>
        <v>10</v>
      </c>
      <c r="E70" s="30">
        <f>SUM('JR Anderson'!L11)</f>
        <v>1815</v>
      </c>
      <c r="F70" s="34">
        <f>SUM('JR Anderson'!M11)</f>
        <v>181.5</v>
      </c>
      <c r="G70" s="30">
        <f>SUM('JR Anderson'!N11)</f>
        <v>6</v>
      </c>
      <c r="H70" s="34">
        <f>SUM('JR Anderson'!O11)</f>
        <v>187.5</v>
      </c>
    </row>
    <row r="71" spans="1:8" ht="15" customHeight="1" x14ac:dyDescent="0.25">
      <c r="A71" s="25">
        <v>26</v>
      </c>
      <c r="B71" s="25" t="s">
        <v>26</v>
      </c>
      <c r="C71" s="28" t="s">
        <v>110</v>
      </c>
      <c r="D71" s="30">
        <f>SUM('Stephen McLead'!K4)</f>
        <v>6</v>
      </c>
      <c r="E71" s="30">
        <f>SUM('Stephen McLead'!L4)</f>
        <v>1081</v>
      </c>
      <c r="F71" s="34">
        <f>SUM('Stephen McLead'!M4)</f>
        <v>180.16666666666666</v>
      </c>
      <c r="G71" s="30">
        <f>SUM('Stephen McLead'!N4)</f>
        <v>6</v>
      </c>
      <c r="H71" s="34">
        <f>SUM('Stephen McLead'!O4)</f>
        <v>186.16666666666666</v>
      </c>
    </row>
    <row r="72" spans="1:8" ht="15" customHeight="1" x14ac:dyDescent="0.25">
      <c r="A72" s="25">
        <v>27</v>
      </c>
      <c r="B72" s="25" t="s">
        <v>26</v>
      </c>
      <c r="C72" s="28" t="s">
        <v>94</v>
      </c>
      <c r="D72" s="30">
        <f>SUM('Atley Sims'!K5)</f>
        <v>10</v>
      </c>
      <c r="E72" s="30">
        <f>SUM('Atley Sims'!L5)</f>
        <v>1778</v>
      </c>
      <c r="F72" s="34">
        <f>SUM('Atley Sims'!M5)</f>
        <v>177.8</v>
      </c>
      <c r="G72" s="30">
        <f>SUM('Atley Sims'!N5)</f>
        <v>7</v>
      </c>
      <c r="H72" s="34">
        <f>SUM('Atley Sims'!O5)</f>
        <v>184.8</v>
      </c>
    </row>
    <row r="73" spans="1:8" ht="15" customHeight="1" x14ac:dyDescent="0.25">
      <c r="A73" s="25">
        <v>28</v>
      </c>
      <c r="B73" s="25" t="s">
        <v>26</v>
      </c>
      <c r="C73" s="28" t="s">
        <v>95</v>
      </c>
      <c r="D73" s="30">
        <f>SUM('Jamie Sims'!K5)</f>
        <v>10</v>
      </c>
      <c r="E73" s="30">
        <f>SUM('Jamie Sims'!L5)</f>
        <v>1771</v>
      </c>
      <c r="F73" s="34">
        <f>SUM('Jamie Sims'!M5)</f>
        <v>177.1</v>
      </c>
      <c r="G73" s="30">
        <f>SUM('Jamie Sims'!N5)</f>
        <v>6</v>
      </c>
      <c r="H73" s="34">
        <f>SUM('Jamie Sims'!O5)</f>
        <v>183.1</v>
      </c>
    </row>
    <row r="74" spans="1:8" ht="15" customHeight="1" x14ac:dyDescent="0.25">
      <c r="A74" s="25">
        <v>29</v>
      </c>
      <c r="B74" s="25" t="s">
        <v>26</v>
      </c>
      <c r="C74" s="28" t="s">
        <v>80</v>
      </c>
      <c r="D74" s="30">
        <f>SUM('Melisa Allen'!K10)</f>
        <v>4</v>
      </c>
      <c r="E74" s="30">
        <f>SUM('Melisa Allen'!L10)</f>
        <v>723</v>
      </c>
      <c r="F74" s="34">
        <f>SUM('Melisa Allen'!M10)</f>
        <v>180.75</v>
      </c>
      <c r="G74" s="30">
        <f>SUM('Melisa Allen'!N10)</f>
        <v>2</v>
      </c>
      <c r="H74" s="34">
        <f>SUM('Melisa Allen'!O10)</f>
        <v>182.75</v>
      </c>
    </row>
    <row r="75" spans="1:8" ht="15" customHeight="1" x14ac:dyDescent="0.25">
      <c r="A75" s="25">
        <v>30</v>
      </c>
      <c r="B75" s="25" t="s">
        <v>26</v>
      </c>
      <c r="C75" s="28" t="s">
        <v>107</v>
      </c>
      <c r="D75" s="26">
        <f>SUM('Mark Crownover'!K13)</f>
        <v>4</v>
      </c>
      <c r="E75" s="26">
        <f>SUM('Mark Crownover'!L13)</f>
        <v>697</v>
      </c>
      <c r="F75" s="33">
        <f>SUM('Mark Crownover'!M13)</f>
        <v>174.25</v>
      </c>
      <c r="G75" s="26">
        <f>SUM('Mark Crownover'!N13)</f>
        <v>3</v>
      </c>
      <c r="H75" s="33">
        <f>SUM('Mark Crownover'!O13)</f>
        <v>177.25</v>
      </c>
    </row>
    <row r="76" spans="1:8" ht="15" customHeight="1" x14ac:dyDescent="0.25">
      <c r="A76" s="25">
        <v>31</v>
      </c>
      <c r="B76" s="25" t="s">
        <v>26</v>
      </c>
      <c r="C76" s="28" t="s">
        <v>102</v>
      </c>
      <c r="D76" s="30">
        <f>SUM('Joseph Easterling'!K4)</f>
        <v>4</v>
      </c>
      <c r="E76" s="30">
        <f>SUM('Joseph Easterling'!L4)</f>
        <v>652</v>
      </c>
      <c r="F76" s="34">
        <f>SUM('Joseph Easterling'!M4)</f>
        <v>163</v>
      </c>
      <c r="G76" s="30">
        <f>SUM('Joseph Easterling'!N4)</f>
        <v>2</v>
      </c>
      <c r="H76" s="34">
        <f>SUM('Joseph Easterling'!O4)</f>
        <v>165</v>
      </c>
    </row>
    <row r="77" spans="1:8" ht="15" customHeight="1" x14ac:dyDescent="0.25">
      <c r="A77" s="25">
        <v>332</v>
      </c>
      <c r="B77" s="25" t="s">
        <v>26</v>
      </c>
      <c r="C77" s="28" t="s">
        <v>103</v>
      </c>
      <c r="D77" s="30">
        <f>SUM('Tommy Easterling'!K4)</f>
        <v>4</v>
      </c>
      <c r="E77" s="30">
        <f>SUM('Tommy Easterling'!L4)</f>
        <v>649</v>
      </c>
      <c r="F77" s="34">
        <f>SUM('Tommy Easterling'!M4)</f>
        <v>162.25</v>
      </c>
      <c r="G77" s="30">
        <f>SUM('Tommy Easterling'!N4)</f>
        <v>2</v>
      </c>
      <c r="H77" s="34">
        <f>SUM('Tommy Easterling'!O4)</f>
        <v>164.25</v>
      </c>
    </row>
    <row r="78" spans="1:8" x14ac:dyDescent="0.25">
      <c r="B78" s="25"/>
    </row>
    <row r="79" spans="1:8" x14ac:dyDescent="0.25">
      <c r="A79" s="10"/>
      <c r="B79" s="10"/>
      <c r="C79" s="23"/>
      <c r="D79" s="10"/>
      <c r="E79" s="29"/>
      <c r="F79" s="32"/>
      <c r="G79" s="10"/>
      <c r="H79" s="32"/>
    </row>
    <row r="80" spans="1:8" ht="28.5" x14ac:dyDescent="0.45">
      <c r="A80" s="64" t="s">
        <v>39</v>
      </c>
      <c r="B80" s="65"/>
      <c r="C80" s="65"/>
      <c r="D80" s="65"/>
      <c r="E80" s="65"/>
      <c r="F80" s="65"/>
      <c r="G80" s="65"/>
      <c r="H80" s="65"/>
    </row>
    <row r="81" spans="1:8" ht="18.75" x14ac:dyDescent="0.3">
      <c r="A81" s="66" t="s">
        <v>23</v>
      </c>
      <c r="B81" s="67"/>
      <c r="C81" s="67"/>
      <c r="D81" s="67"/>
      <c r="E81" s="67"/>
      <c r="F81" s="67"/>
      <c r="G81" s="67"/>
      <c r="H81" s="67"/>
    </row>
    <row r="82" spans="1:8" x14ac:dyDescent="0.25">
      <c r="A82" s="10"/>
      <c r="B82" s="10"/>
      <c r="C82" s="23"/>
      <c r="D82" s="10"/>
      <c r="E82" s="29"/>
      <c r="F82" s="32"/>
      <c r="G82" s="10"/>
      <c r="H82" s="32"/>
    </row>
    <row r="83" spans="1:8" s="40" customFormat="1" ht="15" customHeight="1" x14ac:dyDescent="0.25">
      <c r="A83" s="36" t="s">
        <v>0</v>
      </c>
      <c r="B83" s="36" t="s">
        <v>1</v>
      </c>
      <c r="C83" s="47" t="s">
        <v>2</v>
      </c>
      <c r="D83" s="47" t="s">
        <v>20</v>
      </c>
      <c r="E83" s="48" t="s">
        <v>16</v>
      </c>
      <c r="F83" s="49" t="s">
        <v>17</v>
      </c>
      <c r="G83" s="47" t="s">
        <v>14</v>
      </c>
      <c r="H83" s="49" t="s">
        <v>18</v>
      </c>
    </row>
    <row r="84" spans="1:8" x14ac:dyDescent="0.25">
      <c r="A84" s="25">
        <v>1</v>
      </c>
      <c r="B84" s="25" t="s">
        <v>25</v>
      </c>
      <c r="C84" s="27" t="s">
        <v>24</v>
      </c>
      <c r="D84" s="26">
        <f>SUM('John Laseter'!K55)</f>
        <v>88</v>
      </c>
      <c r="E84" s="26">
        <f>SUM('John Laseter'!L55)</f>
        <v>17276.02</v>
      </c>
      <c r="F84" s="33">
        <f>SUM('John Laseter'!M55)</f>
        <v>196.31840909090909</v>
      </c>
      <c r="G84" s="26">
        <f>SUM('John Laseter'!N55)</f>
        <v>259</v>
      </c>
      <c r="H84" s="33">
        <f>SUM('John Laseter'!O55)</f>
        <v>455.31840909090909</v>
      </c>
    </row>
    <row r="85" spans="1:8" x14ac:dyDescent="0.25">
      <c r="A85" s="25">
        <v>2</v>
      </c>
      <c r="B85" s="25" t="s">
        <v>25</v>
      </c>
      <c r="C85" s="28" t="s">
        <v>43</v>
      </c>
      <c r="D85" s="30">
        <f>SUM('Jamie Penton'!K96)</f>
        <v>26</v>
      </c>
      <c r="E85" s="30">
        <f>SUM('Jamie Penton'!L96)</f>
        <v>5033.0039999999999</v>
      </c>
      <c r="F85" s="34">
        <f>SUM('Jamie Penton'!M96)</f>
        <v>193.57707692307693</v>
      </c>
      <c r="G85" s="30">
        <f>SUM('Jamie Penton'!N96)</f>
        <v>79</v>
      </c>
      <c r="H85" s="34">
        <f>SUM('Jamie Penton'!O96)</f>
        <v>272.5770769230769</v>
      </c>
    </row>
    <row r="86" spans="1:8" x14ac:dyDescent="0.25">
      <c r="A86" s="25">
        <v>3</v>
      </c>
      <c r="B86" s="25" t="s">
        <v>25</v>
      </c>
      <c r="C86" s="28" t="s">
        <v>50</v>
      </c>
      <c r="D86" s="30">
        <f>SUM('Mike Burns'!K27)</f>
        <v>26</v>
      </c>
      <c r="E86" s="30">
        <f>SUM('Mike Burns'!L27)</f>
        <v>5015.0020000000004</v>
      </c>
      <c r="F86" s="34">
        <f>SUM('Mike Burns'!M27)</f>
        <v>192.88469230769232</v>
      </c>
      <c r="G86" s="30">
        <f>SUM('Mike Burns'!N27)</f>
        <v>79</v>
      </c>
      <c r="H86" s="34">
        <f>SUM('Mike Burns'!O27)</f>
        <v>271.88469230769232</v>
      </c>
    </row>
    <row r="87" spans="1:8" x14ac:dyDescent="0.25">
      <c r="A87" s="25">
        <v>4</v>
      </c>
      <c r="B87" s="25" t="s">
        <v>25</v>
      </c>
      <c r="C87" s="28" t="s">
        <v>49</v>
      </c>
      <c r="D87" s="30">
        <f>SUM('Bud Stell'!K35)</f>
        <v>56</v>
      </c>
      <c r="E87" s="30">
        <f>SUM('Bud Stell'!L35)</f>
        <v>10515</v>
      </c>
      <c r="F87" s="34">
        <f>SUM('Bud Stell'!M35)</f>
        <v>187.76785714285714</v>
      </c>
      <c r="G87" s="30">
        <f>SUM('Bud Stell'!N35)</f>
        <v>77</v>
      </c>
      <c r="H87" s="34">
        <f>SUM('Bud Stell'!O35)</f>
        <v>264.76785714285711</v>
      </c>
    </row>
    <row r="88" spans="1:8" x14ac:dyDescent="0.25">
      <c r="A88" s="25">
        <v>5</v>
      </c>
      <c r="B88" s="25" t="s">
        <v>25</v>
      </c>
      <c r="C88" s="28" t="s">
        <v>76</v>
      </c>
      <c r="D88" s="26">
        <f>SUM('Tyler Thorton'!K16)</f>
        <v>58</v>
      </c>
      <c r="E88" s="26">
        <f>SUM('Tyler Thorton'!L16)</f>
        <v>10897.002</v>
      </c>
      <c r="F88" s="33">
        <f>SUM('Tyler Thorton'!M16)</f>
        <v>187.87934482758621</v>
      </c>
      <c r="G88" s="26">
        <f>SUM('Tyler Thorton'!N16)</f>
        <v>68</v>
      </c>
      <c r="H88" s="33">
        <f>SUM('Tyler Thorton'!O16)</f>
        <v>255.87934482758621</v>
      </c>
    </row>
    <row r="89" spans="1:8" x14ac:dyDescent="0.25">
      <c r="A89" s="25">
        <v>6</v>
      </c>
      <c r="B89" s="25" t="s">
        <v>25</v>
      </c>
      <c r="C89" s="28" t="s">
        <v>34</v>
      </c>
      <c r="D89" s="30">
        <f>SUM('James Freeman'!K55)</f>
        <v>30</v>
      </c>
      <c r="E89" s="30">
        <f>SUM('James Freeman'!L55)</f>
        <v>5763</v>
      </c>
      <c r="F89" s="34">
        <f>SUM('James Freeman'!M55)</f>
        <v>192.1</v>
      </c>
      <c r="G89" s="30">
        <f>SUM('James Freeman'!N55)</f>
        <v>59</v>
      </c>
      <c r="H89" s="34">
        <f>SUM('James Freeman'!O55)</f>
        <v>251.1</v>
      </c>
    </row>
    <row r="90" spans="1:8" x14ac:dyDescent="0.25">
      <c r="A90" s="25">
        <v>7</v>
      </c>
      <c r="B90" s="25" t="s">
        <v>25</v>
      </c>
      <c r="C90" s="28" t="s">
        <v>55</v>
      </c>
      <c r="D90" s="30">
        <f>SUM('Brady Penton'!K64)</f>
        <v>28</v>
      </c>
      <c r="E90" s="30">
        <f>SUM('Brady Penton'!L64)</f>
        <v>4765.0010000000002</v>
      </c>
      <c r="F90" s="34">
        <f>SUM('Brady Penton'!M64)</f>
        <v>170.17860714285715</v>
      </c>
      <c r="G90" s="30">
        <f>SUM('Brady Penton'!N64)</f>
        <v>45</v>
      </c>
      <c r="H90" s="34">
        <f>SUM('Brady Penton'!O64)</f>
        <v>215.17860714285715</v>
      </c>
    </row>
    <row r="91" spans="1:8" x14ac:dyDescent="0.25">
      <c r="A91" s="43"/>
      <c r="B91" s="43"/>
      <c r="C91" s="44"/>
      <c r="D91" s="45"/>
      <c r="E91" s="45"/>
      <c r="F91" s="46"/>
      <c r="G91" s="45"/>
      <c r="H91" s="46"/>
    </row>
    <row r="92" spans="1:8" x14ac:dyDescent="0.25">
      <c r="A92" s="25">
        <v>8</v>
      </c>
      <c r="B92" s="25" t="s">
        <v>25</v>
      </c>
      <c r="C92" s="28" t="s">
        <v>84</v>
      </c>
      <c r="D92" s="26">
        <f>SUM('Larry Smith'!K7)</f>
        <v>16</v>
      </c>
      <c r="E92" s="26">
        <f>SUM('Larry Smith'!L7)</f>
        <v>3072</v>
      </c>
      <c r="F92" s="33">
        <f>SUM('Larry Smith'!M7)</f>
        <v>192</v>
      </c>
      <c r="G92" s="26">
        <f>SUM('Larry Smith'!N7)</f>
        <v>20</v>
      </c>
      <c r="H92" s="33">
        <f>SUM('Larry Smith'!O7)</f>
        <v>212</v>
      </c>
    </row>
    <row r="93" spans="1:8" x14ac:dyDescent="0.25">
      <c r="A93" s="25">
        <v>9</v>
      </c>
      <c r="B93" s="25" t="s">
        <v>25</v>
      </c>
      <c r="C93" s="28" t="s">
        <v>83</v>
      </c>
      <c r="D93" s="26">
        <f>SUM('Leo Beatty'!K7)</f>
        <v>16</v>
      </c>
      <c r="E93" s="26">
        <f>SUM('Leo Beatty'!L7)</f>
        <v>3084.01</v>
      </c>
      <c r="F93" s="33">
        <f>SUM('Leo Beatty'!M7)</f>
        <v>192.75062500000001</v>
      </c>
      <c r="G93" s="26">
        <f>SUM('Leo Beatty'!N7)</f>
        <v>18</v>
      </c>
      <c r="H93" s="33">
        <f>SUM('Leo Beatty'!O7)</f>
        <v>210.75062500000001</v>
      </c>
    </row>
    <row r="94" spans="1:8" x14ac:dyDescent="0.25">
      <c r="A94" s="25">
        <v>10</v>
      </c>
      <c r="B94" s="25" t="s">
        <v>25</v>
      </c>
      <c r="C94" s="28" t="s">
        <v>104</v>
      </c>
      <c r="D94" s="26">
        <f>SUM('Daren Burns'!K4)</f>
        <v>4</v>
      </c>
      <c r="E94" s="26">
        <f>SUM('Daren Burns'!L4)</f>
        <v>783</v>
      </c>
      <c r="F94" s="33">
        <f>SUM('Daren Burns'!M4)</f>
        <v>195.75</v>
      </c>
      <c r="G94" s="26">
        <f>SUM('Daren Burns'!N4)</f>
        <v>13</v>
      </c>
      <c r="H94" s="33">
        <f>SUM('Daren Burns'!O4)</f>
        <v>208.75</v>
      </c>
    </row>
    <row r="95" spans="1:8" x14ac:dyDescent="0.25">
      <c r="A95" s="25">
        <v>11</v>
      </c>
      <c r="B95" s="25" t="s">
        <v>25</v>
      </c>
      <c r="C95" s="28" t="s">
        <v>78</v>
      </c>
      <c r="D95" s="30">
        <f>SUM('Debbie Penton'!K18)</f>
        <v>6</v>
      </c>
      <c r="E95" s="30">
        <f>SUM('Debbie Penton'!L18)</f>
        <v>1137.002</v>
      </c>
      <c r="F95" s="34">
        <f>SUM('Debbie Penton'!M18)</f>
        <v>189.50033333333332</v>
      </c>
      <c r="G95" s="30">
        <f>SUM('Debbie Penton'!N18)</f>
        <v>11</v>
      </c>
      <c r="H95" s="34">
        <f>SUM('Debbie Penton'!O18)</f>
        <v>200.50033333333332</v>
      </c>
    </row>
    <row r="96" spans="1:8" x14ac:dyDescent="0.25">
      <c r="A96" s="25">
        <v>12</v>
      </c>
      <c r="B96" s="25" t="s">
        <v>25</v>
      </c>
      <c r="C96" s="28" t="s">
        <v>42</v>
      </c>
      <c r="D96" s="30">
        <f>SUM('Bobby Young'!K73)</f>
        <v>4</v>
      </c>
      <c r="E96" s="30">
        <f>SUM('Bobby Young'!L73)</f>
        <v>762.01</v>
      </c>
      <c r="F96" s="34">
        <f>SUM('Bobby Young'!M73)</f>
        <v>190.5025</v>
      </c>
      <c r="G96" s="30">
        <f>SUM('Bobby Young'!N73)</f>
        <v>6</v>
      </c>
      <c r="H96" s="34">
        <f>SUM('Bobby Young'!O73)</f>
        <v>196.5025</v>
      </c>
    </row>
    <row r="97" spans="1:8" x14ac:dyDescent="0.25">
      <c r="A97" s="25">
        <v>13</v>
      </c>
      <c r="B97" s="25" t="s">
        <v>25</v>
      </c>
      <c r="C97" s="28" t="s">
        <v>107</v>
      </c>
      <c r="D97" s="26">
        <f>SUM('Mark Crownover'!K7)</f>
        <v>18</v>
      </c>
      <c r="E97" s="26">
        <f>SUM('Mark Crownover'!L7)</f>
        <v>3258</v>
      </c>
      <c r="F97" s="33">
        <f>SUM('Mark Crownover'!M7)</f>
        <v>181</v>
      </c>
      <c r="G97" s="26">
        <f>SUM('Mark Crownover'!N7)</f>
        <v>15</v>
      </c>
      <c r="H97" s="33">
        <f>SUM('Mark Crownover'!O7)</f>
        <v>196</v>
      </c>
    </row>
    <row r="98" spans="1:8" x14ac:dyDescent="0.25">
      <c r="A98" s="25">
        <v>14</v>
      </c>
      <c r="B98" s="25" t="s">
        <v>25</v>
      </c>
      <c r="C98" s="28" t="s">
        <v>97</v>
      </c>
      <c r="D98" s="26">
        <f>SUM('Scott Jackson'!K4)</f>
        <v>6</v>
      </c>
      <c r="E98" s="26">
        <f>SUM('Scott Jackson'!L4)</f>
        <v>1147</v>
      </c>
      <c r="F98" s="33">
        <f>SUM('Scott Jackson'!M4)</f>
        <v>191.16666666666666</v>
      </c>
      <c r="G98" s="26">
        <f>SUM('Scott Jackson'!N4)</f>
        <v>4</v>
      </c>
      <c r="H98" s="33">
        <f>SUM('Scott Jackson'!O4)</f>
        <v>195.16666666666666</v>
      </c>
    </row>
    <row r="99" spans="1:8" x14ac:dyDescent="0.25">
      <c r="A99" s="25">
        <v>15</v>
      </c>
      <c r="B99" s="25" t="s">
        <v>25</v>
      </c>
      <c r="C99" s="28" t="s">
        <v>44</v>
      </c>
      <c r="D99" s="30">
        <f>SUM('Freddy Geiselbreth'!K32)</f>
        <v>4</v>
      </c>
      <c r="E99" s="30">
        <f>SUM('Freddy Geiselbreth'!L32)</f>
        <v>763</v>
      </c>
      <c r="F99" s="34">
        <f>SUM('Freddy Geiselbreth'!M32)</f>
        <v>190.75</v>
      </c>
      <c r="G99" s="30">
        <f>SUM('Freddy Geiselbreth'!N32)</f>
        <v>2</v>
      </c>
      <c r="H99" s="34">
        <f>SUM('Freddy Geiselbreth'!O32)</f>
        <v>192.75</v>
      </c>
    </row>
    <row r="100" spans="1:8" x14ac:dyDescent="0.25">
      <c r="A100" s="25">
        <v>16</v>
      </c>
      <c r="B100" s="25" t="s">
        <v>25</v>
      </c>
      <c r="C100" s="28" t="s">
        <v>54</v>
      </c>
      <c r="D100" s="30">
        <f>SUM('Brent Lott'!K16)</f>
        <v>6</v>
      </c>
      <c r="E100" s="30">
        <f>SUM('Brent Lott'!L16)</f>
        <v>1105</v>
      </c>
      <c r="F100" s="34">
        <f>SUM('Brent Lott'!M16)</f>
        <v>184.16666666666666</v>
      </c>
      <c r="G100" s="30">
        <f>SUM('Brent Lott'!N16)</f>
        <v>6</v>
      </c>
      <c r="H100" s="34">
        <f>SUM('Brent Lott'!O16)</f>
        <v>190.16666666666666</v>
      </c>
    </row>
    <row r="101" spans="1:8" x14ac:dyDescent="0.25">
      <c r="A101" s="25">
        <v>17</v>
      </c>
      <c r="B101" s="25" t="s">
        <v>25</v>
      </c>
      <c r="C101" s="28" t="s">
        <v>57</v>
      </c>
      <c r="D101" s="26">
        <f>SUM('Frank Breland'!K5)</f>
        <v>8</v>
      </c>
      <c r="E101" s="26">
        <f>SUM('Frank Breland'!L5)</f>
        <v>1453</v>
      </c>
      <c r="F101" s="33">
        <f>SUM('Frank Breland'!M5)</f>
        <v>181.625</v>
      </c>
      <c r="G101" s="26">
        <f>SUM('Frank Breland'!N5)</f>
        <v>4</v>
      </c>
      <c r="H101" s="33">
        <f>SUM('Frank Breland'!O5)</f>
        <v>185.625</v>
      </c>
    </row>
    <row r="102" spans="1:8" x14ac:dyDescent="0.25">
      <c r="A102" s="25">
        <v>18</v>
      </c>
      <c r="B102" s="25" t="s">
        <v>25</v>
      </c>
      <c r="C102" s="28" t="s">
        <v>68</v>
      </c>
      <c r="D102" s="26">
        <f>SUM('Michael Sylvest'!K4)</f>
        <v>6</v>
      </c>
      <c r="E102" s="26">
        <f>SUM('Michael Sylvest'!L4)</f>
        <v>1039</v>
      </c>
      <c r="F102" s="33">
        <f>SUM('Michael Sylvest'!M4)</f>
        <v>173.16666666666666</v>
      </c>
      <c r="G102" s="26">
        <f>SUM('Michael Sylvest'!N4)</f>
        <v>6</v>
      </c>
      <c r="H102" s="33">
        <f>SUM('Michael Sylvest'!O4)</f>
        <v>179.16666666666666</v>
      </c>
    </row>
    <row r="104" spans="1:8" x14ac:dyDescent="0.25">
      <c r="A104" s="10"/>
      <c r="B104" s="10"/>
      <c r="C104" s="23"/>
      <c r="D104" s="10"/>
      <c r="E104" s="29"/>
      <c r="F104" s="32"/>
      <c r="G104" s="10"/>
      <c r="H104" s="32"/>
    </row>
    <row r="105" spans="1:8" ht="28.5" x14ac:dyDescent="0.45">
      <c r="A105" s="64" t="s">
        <v>40</v>
      </c>
      <c r="B105" s="65"/>
      <c r="C105" s="65"/>
      <c r="D105" s="65"/>
      <c r="E105" s="65"/>
      <c r="F105" s="65"/>
      <c r="G105" s="65"/>
      <c r="H105" s="65"/>
    </row>
    <row r="106" spans="1:8" ht="18.75" x14ac:dyDescent="0.3">
      <c r="A106" s="66" t="s">
        <v>23</v>
      </c>
      <c r="B106" s="67"/>
      <c r="C106" s="67"/>
      <c r="D106" s="67"/>
      <c r="E106" s="67"/>
      <c r="F106" s="67"/>
      <c r="G106" s="67"/>
      <c r="H106" s="67"/>
    </row>
    <row r="107" spans="1:8" x14ac:dyDescent="0.25">
      <c r="A107" s="10"/>
      <c r="B107" s="10"/>
      <c r="C107" s="23"/>
      <c r="D107" s="10"/>
      <c r="E107" s="29"/>
      <c r="F107" s="32"/>
      <c r="G107" s="10"/>
      <c r="H107" s="32"/>
    </row>
    <row r="108" spans="1:8" s="40" customFormat="1" ht="15" customHeight="1" x14ac:dyDescent="0.25">
      <c r="A108" s="36" t="s">
        <v>0</v>
      </c>
      <c r="B108" s="36" t="s">
        <v>1</v>
      </c>
      <c r="C108" s="47" t="s">
        <v>2</v>
      </c>
      <c r="D108" s="47" t="s">
        <v>20</v>
      </c>
      <c r="E108" s="48" t="s">
        <v>16</v>
      </c>
      <c r="F108" s="49" t="s">
        <v>17</v>
      </c>
      <c r="G108" s="47" t="s">
        <v>14</v>
      </c>
      <c r="H108" s="49" t="s">
        <v>18</v>
      </c>
    </row>
    <row r="109" spans="1:8" s="40" customFormat="1" ht="15" customHeight="1" x14ac:dyDescent="0.25">
      <c r="A109" s="25">
        <v>1</v>
      </c>
      <c r="B109" s="25" t="s">
        <v>36</v>
      </c>
      <c r="C109" s="28" t="s">
        <v>55</v>
      </c>
      <c r="D109" s="30">
        <f>SUM('Brady Penton'!K52)</f>
        <v>150</v>
      </c>
      <c r="E109" s="30">
        <f>SUM('Brady Penton'!L52)</f>
        <v>28423.012000000002</v>
      </c>
      <c r="F109" s="34">
        <f>SUM('Brady Penton'!M52)</f>
        <v>189.48674666666668</v>
      </c>
      <c r="G109" s="30">
        <f>SUM('Brady Penton'!N52)</f>
        <v>412</v>
      </c>
      <c r="H109" s="34">
        <f>SUM('Brady Penton'!O52)</f>
        <v>601.4867466666667</v>
      </c>
    </row>
    <row r="110" spans="1:8" x14ac:dyDescent="0.25">
      <c r="A110" s="25">
        <v>2</v>
      </c>
      <c r="B110" s="25" t="s">
        <v>36</v>
      </c>
      <c r="C110" s="28" t="s">
        <v>58</v>
      </c>
      <c r="D110" s="30">
        <f>SUM('Trent Cochran'!K24)</f>
        <v>82</v>
      </c>
      <c r="E110" s="30">
        <f>SUM('Trent Cochran'!L24)</f>
        <v>15564.006000000001</v>
      </c>
      <c r="F110" s="34">
        <f>SUM('Trent Cochran'!M24)</f>
        <v>189.80495121951222</v>
      </c>
      <c r="G110" s="30">
        <f>SUM('Trent Cochran'!N24)</f>
        <v>190</v>
      </c>
      <c r="H110" s="34">
        <f>SUM('Trent Cochran'!O24)</f>
        <v>379.80495121951219</v>
      </c>
    </row>
    <row r="111" spans="1:8" x14ac:dyDescent="0.25">
      <c r="A111" s="25">
        <v>3</v>
      </c>
      <c r="B111" s="25" t="s">
        <v>36</v>
      </c>
      <c r="C111" s="28" t="s">
        <v>43</v>
      </c>
      <c r="D111" s="30">
        <f>SUM('Jamie Penton'!K84)</f>
        <v>54</v>
      </c>
      <c r="E111" s="30">
        <f>SUM('Jamie Penton'!L84)</f>
        <v>10088</v>
      </c>
      <c r="F111" s="34">
        <f>SUM('Jamie Penton'!M84)</f>
        <v>186.81481481481481</v>
      </c>
      <c r="G111" s="30">
        <f>SUM('Jamie Penton'!N84)</f>
        <v>96</v>
      </c>
      <c r="H111" s="34">
        <f>SUM('Jamie Penton'!O84)</f>
        <v>282.81481481481478</v>
      </c>
    </row>
    <row r="112" spans="1:8" x14ac:dyDescent="0.25">
      <c r="A112" s="25">
        <v>4</v>
      </c>
      <c r="B112" s="25" t="s">
        <v>36</v>
      </c>
      <c r="C112" s="28" t="s">
        <v>57</v>
      </c>
      <c r="D112" s="26">
        <f>SUM('Frank Breland'!K16)</f>
        <v>20</v>
      </c>
      <c r="E112" s="26">
        <f>SUM('Frank Breland'!L16)</f>
        <v>3704.0010000000002</v>
      </c>
      <c r="F112" s="33">
        <f>SUM('Frank Breland'!M16)</f>
        <v>185.20005</v>
      </c>
      <c r="G112" s="26">
        <f>SUM('Frank Breland'!N16)</f>
        <v>25</v>
      </c>
      <c r="H112" s="33">
        <f>SUM('Frank Breland'!O16)</f>
        <v>210.20005</v>
      </c>
    </row>
    <row r="113" spans="1:8" s="40" customFormat="1" ht="15" customHeight="1" x14ac:dyDescent="0.25">
      <c r="A113" s="51"/>
      <c r="B113" s="51"/>
      <c r="C113" s="52"/>
      <c r="D113" s="52"/>
      <c r="E113" s="53"/>
      <c r="F113" s="54"/>
      <c r="G113" s="52"/>
      <c r="H113" s="54"/>
    </row>
    <row r="114" spans="1:8" x14ac:dyDescent="0.25">
      <c r="A114" s="25">
        <v>5</v>
      </c>
      <c r="B114" s="25" t="s">
        <v>36</v>
      </c>
      <c r="C114" s="28" t="s">
        <v>76</v>
      </c>
      <c r="D114" s="26">
        <f>SUM('Tyler Thorton'!K32)</f>
        <v>14</v>
      </c>
      <c r="E114" s="26">
        <f>SUM('Tyler Thorton'!L32)</f>
        <v>2622</v>
      </c>
      <c r="F114" s="33">
        <f>SUM('Tyler Thorton'!M32)</f>
        <v>187.28571428571428</v>
      </c>
      <c r="G114" s="26">
        <f>SUM('Tyler Thorton'!N32)</f>
        <v>22</v>
      </c>
      <c r="H114" s="33">
        <f>SUM('Tyler Thorton'!O32)</f>
        <v>209.28571428571428</v>
      </c>
    </row>
    <row r="115" spans="1:8" x14ac:dyDescent="0.25">
      <c r="A115" s="25">
        <v>6</v>
      </c>
      <c r="B115" s="25" t="s">
        <v>36</v>
      </c>
      <c r="C115" s="28" t="s">
        <v>42</v>
      </c>
      <c r="D115" s="30">
        <f>SUM('Bobby Young'!K88)</f>
        <v>10</v>
      </c>
      <c r="E115" s="30">
        <f>SUM('Bobby Young'!L88)</f>
        <v>1866</v>
      </c>
      <c r="F115" s="34">
        <f>SUM('Bobby Young'!M88)</f>
        <v>186.6</v>
      </c>
      <c r="G115" s="30">
        <f>SUM('Bobby Young'!N88)</f>
        <v>12</v>
      </c>
      <c r="H115" s="34">
        <f>SUM('Bobby Young'!O88)</f>
        <v>198.6</v>
      </c>
    </row>
    <row r="116" spans="1:8" x14ac:dyDescent="0.25">
      <c r="A116" s="25">
        <v>7</v>
      </c>
      <c r="B116" s="25" t="s">
        <v>36</v>
      </c>
      <c r="C116" s="27" t="s">
        <v>24</v>
      </c>
      <c r="D116" s="26">
        <f>SUM('John Laseter'!K61)</f>
        <v>4</v>
      </c>
      <c r="E116" s="26">
        <f>SUM('John Laseter'!L61)</f>
        <v>738</v>
      </c>
      <c r="F116" s="33">
        <f>SUM('John Laseter'!M61)</f>
        <v>184.5</v>
      </c>
      <c r="G116" s="26">
        <f>SUM('John Laseter'!N61)</f>
        <v>10</v>
      </c>
      <c r="H116" s="33">
        <f>SUM('John Laseter'!O61)</f>
        <v>194.5</v>
      </c>
    </row>
    <row r="117" spans="1:8" x14ac:dyDescent="0.25">
      <c r="A117" s="25">
        <v>8</v>
      </c>
      <c r="B117" s="25" t="s">
        <v>36</v>
      </c>
      <c r="C117" s="28" t="s">
        <v>80</v>
      </c>
      <c r="D117" s="30">
        <f>SUM('Melisa Allen'!K4)</f>
        <v>4</v>
      </c>
      <c r="E117" s="30">
        <f>SUM('Melisa Allen'!L4)</f>
        <v>737</v>
      </c>
      <c r="F117" s="34">
        <f>SUM('Melisa Allen'!M4)</f>
        <v>184.25</v>
      </c>
      <c r="G117" s="30">
        <f>SUM('Melisa Allen'!N4)</f>
        <v>3</v>
      </c>
      <c r="H117" s="34">
        <f>SUM('Melisa Allen'!O4)</f>
        <v>187.25</v>
      </c>
    </row>
    <row r="118" spans="1:8" x14ac:dyDescent="0.25">
      <c r="A118" s="25">
        <v>9</v>
      </c>
      <c r="B118" s="25" t="s">
        <v>36</v>
      </c>
      <c r="C118" s="28" t="s">
        <v>93</v>
      </c>
      <c r="D118" s="30">
        <f>SUM('Jeff Walley'!K4)</f>
        <v>4</v>
      </c>
      <c r="E118" s="30">
        <f>SUM('Jeff Walley'!L4)</f>
        <v>720</v>
      </c>
      <c r="F118" s="34">
        <f>SUM('Jeff Walley'!M4)</f>
        <v>180</v>
      </c>
      <c r="G118" s="30">
        <f>SUM('Jeff Walley'!N4)</f>
        <v>3</v>
      </c>
      <c r="H118" s="34">
        <f>SUM('Jeff Walley'!O4)</f>
        <v>183</v>
      </c>
    </row>
    <row r="119" spans="1:8" x14ac:dyDescent="0.25">
      <c r="A119" s="25">
        <v>10</v>
      </c>
      <c r="B119" s="25" t="s">
        <v>36</v>
      </c>
      <c r="C119" s="28" t="s">
        <v>98</v>
      </c>
      <c r="D119" s="30">
        <f>SUM('Marcom Majors'!K4)</f>
        <v>6</v>
      </c>
      <c r="E119" s="30">
        <f>SUM('Marcom Majors'!L4)</f>
        <v>1055</v>
      </c>
      <c r="F119" s="34">
        <f>SUM('Marcom Majors'!M4)</f>
        <v>175.83333333333334</v>
      </c>
      <c r="G119" s="30">
        <f>SUM('Marcom Majors'!N4)</f>
        <v>4</v>
      </c>
      <c r="H119" s="34">
        <f>SUM('Marcom Majors'!O4)</f>
        <v>179.83333333333334</v>
      </c>
    </row>
    <row r="120" spans="1:8" x14ac:dyDescent="0.25">
      <c r="A120" s="25">
        <v>11</v>
      </c>
      <c r="B120" s="25" t="s">
        <v>36</v>
      </c>
      <c r="C120" s="28" t="s">
        <v>78</v>
      </c>
      <c r="D120" s="30">
        <f>SUM('Debbie Penton'!K11)</f>
        <v>4</v>
      </c>
      <c r="E120" s="30">
        <f>SUM('Debbie Penton'!L11)</f>
        <v>696</v>
      </c>
      <c r="F120" s="34">
        <f>SUM('Debbie Penton'!M11)</f>
        <v>174</v>
      </c>
      <c r="G120" s="30">
        <f>SUM('Debbie Penton'!N11)</f>
        <v>4</v>
      </c>
      <c r="H120" s="34">
        <f>SUM('Debbie Penton'!O11)</f>
        <v>178</v>
      </c>
    </row>
    <row r="121" spans="1:8" x14ac:dyDescent="0.25">
      <c r="A121" s="25">
        <v>12</v>
      </c>
      <c r="B121" s="25" t="s">
        <v>36</v>
      </c>
      <c r="C121" s="28" t="s">
        <v>59</v>
      </c>
      <c r="D121" s="30">
        <f>SUM('Richard Byrd'!K4)</f>
        <v>4</v>
      </c>
      <c r="E121" s="30">
        <f>SUM('Richard Byrd'!L4)</f>
        <v>691</v>
      </c>
      <c r="F121" s="34">
        <f>SUM('Richard Byrd'!M4)</f>
        <v>172.75</v>
      </c>
      <c r="G121" s="30">
        <f>SUM('Richard Byrd'!N4)</f>
        <v>3</v>
      </c>
      <c r="H121" s="34">
        <f>SUM('Richard Byrd'!O4)</f>
        <v>175.75</v>
      </c>
    </row>
  </sheetData>
  <protectedRanges>
    <protectedRange sqref="C23 C109:C110 C86 C6 C88 C33 C95:C96 C70:C73 C37:C39 C90:C91" name="Range1"/>
    <protectedRange algorithmName="SHA-512" hashValue="ON39YdpmFHfN9f47KpiRvqrKx0V9+erV1CNkpWzYhW/Qyc6aT8rEyCrvauWSYGZK2ia3o7vd3akF07acHAFpOA==" saltValue="yVW9XmDwTqEnmpSGai0KYg==" spinCount="100000" sqref="C10:C17 C47 C84:C85 C93:C94 C34 C75:C77 C36 C59:C65 C97 C68:C69 C50:C55 C19:C22 C24:C32 C115:C121 C102 C87" name="Range1_6_1"/>
  </protectedRanges>
  <sortState xmlns:xlrd2="http://schemas.microsoft.com/office/spreadsheetml/2017/richdata2" ref="C6:H22">
    <sortCondition descending="1" ref="H6:H22"/>
  </sortState>
  <mergeCells count="8">
    <mergeCell ref="A105:H105"/>
    <mergeCell ref="A106:H106"/>
    <mergeCell ref="A2:H2"/>
    <mergeCell ref="A3:H3"/>
    <mergeCell ref="A41:H41"/>
    <mergeCell ref="A42:H42"/>
    <mergeCell ref="A80:H80"/>
    <mergeCell ref="A81:H81"/>
  </mergeCells>
  <hyperlinks>
    <hyperlink ref="C27" location="'John Oren'!A1" display="John Oren" xr:uid="{78E6E9CF-C9D2-4F0B-AC9B-6C750F41ABE3}"/>
    <hyperlink ref="C7" location="'James Freeman'!A1" display="James Freeman" xr:uid="{4CDB9008-CC9D-4EB1-8C4F-7408A09A5D79}"/>
    <hyperlink ref="C10" location="'Glenn Lancaster'!A1" display="Glenn Lancaster" xr:uid="{4BBCF582-529A-42F9-A9F7-FE43AB7F1E19}"/>
    <hyperlink ref="C110" location="'Trent Cochran'!A1" display="Trent Cochran" xr:uid="{E972C4A4-632B-48B1-845A-17CD7483D5E0}"/>
    <hyperlink ref="C28" location="'Phil Maligini'!A1" display="Phil Maligini" xr:uid="{97C3CCE5-9AAC-453E-ACC6-2E68DF1C37A3}"/>
    <hyperlink ref="C6" location="'Bobby Young'!A1" display="Bobby Young" xr:uid="{308A42E9-F4B9-4D9C-8A70-4CA7966E7440}"/>
    <hyperlink ref="C32" location="'Jonathan Sylvest'!A1" display="Jonathan Sylvest" xr:uid="{7B6F1787-87E1-4243-A63C-F0A1E9FD157D}"/>
    <hyperlink ref="C38" location="'JR Anderson'!A1" display="JR Anderson" xr:uid="{8FB6ABE7-8804-4CF5-81A8-F1287628D4F0}"/>
    <hyperlink ref="C60" location="'Thomas Wallace'!A1" display="Thomas Wallace" xr:uid="{A6B083AD-4EBC-4031-915F-C3B1CBA5724B}"/>
    <hyperlink ref="C45" location="'Jamie Penton'!A1" display="Jamie Pentor" xr:uid="{EF0F8AC3-F0D9-413C-AADB-64A0CD8B1073}"/>
    <hyperlink ref="C62" location="'Matt Dubose'!A1" display="Matt Dubose" xr:uid="{0F1F501F-F933-4AFE-83B9-11937E837BFB}"/>
    <hyperlink ref="C67" location="'Brady Penton'!A1" display="Brady Penton" xr:uid="{E91A7273-718B-45E9-9A2E-EEEB6B741C64}"/>
    <hyperlink ref="C70" location="'JR Anderson'!A1" display="JR Anderson" xr:uid="{CF67D393-5C21-4599-83CF-50167976DC48}"/>
    <hyperlink ref="C87" location="'Bud Stell'!A1" display="Bud Shell" xr:uid="{C5D4E870-DA07-4FC4-87F9-A0935BCC84F2}"/>
    <hyperlink ref="C84" location="'John Laseter'!A1" display="John Laseter" xr:uid="{9ACA75C0-2F49-4DD3-BABF-A833ED31A79B}"/>
    <hyperlink ref="C101" location="'Frank Breland'!A1" display="Frank Breland" xr:uid="{EE707DE1-8381-4765-B8E2-0D43D7E2D8F3}"/>
    <hyperlink ref="C121" location="'Richard Byrd'!A1" display="Richard Byrd" xr:uid="{EF193453-1793-40AE-8B50-3B4FC9A074FD}"/>
    <hyperlink ref="C58" location="'John Oren'!A1" display="John Oren" xr:uid="{CA374783-1C90-4B36-8578-A59235A2EA93}"/>
    <hyperlink ref="C50" location="'Charlie Barba'!A1" display="Charles Knight" xr:uid="{C42C31D7-D6F5-4A05-AC37-62E991621E6F}"/>
    <hyperlink ref="C24" location="'Dean Irvin'!A1" display="Dean Irvin" xr:uid="{32D19555-2DB7-4863-9604-5E001FCC6A30}"/>
    <hyperlink ref="C9" location="'Charlie Knight'!A1" display="Charlie Knight" xr:uid="{65AD2659-D975-42C4-BB04-DDAF2B778CAA}"/>
    <hyperlink ref="C57" location="'Dean Irvin'!A1" display="Dean Irvin" xr:uid="{A56FDB64-1814-4027-988A-ECE6B9394240}"/>
    <hyperlink ref="C102" location="'Michael Sylvest'!A1" display="Michael Sylvest" xr:uid="{A28224FC-4FDD-4852-BA5C-826EFCFB8DD7}"/>
    <hyperlink ref="C111" location="'Jamie Penton'!A1" display="Jamie Pentor" xr:uid="{8831222D-2375-4F95-B69D-63F9583CA231}"/>
    <hyperlink ref="C31" location="'Jack Hutchinson'!A1" display="Jack Hutchinson" xr:uid="{18A65F6D-8514-4932-81AB-37F68A3A548E}"/>
    <hyperlink ref="C89" location="'James Freeman'!A1" display="James Freeman" xr:uid="{71EC9380-89C0-493E-AFF4-630017A5C3EB}"/>
    <hyperlink ref="C46" location="'Louie Pinto'!A1" display="Louie Pinto" xr:uid="{18FC14CE-DD33-4DA3-9E17-6E566AEA588D}"/>
    <hyperlink ref="C37" location="'Doug Lingle'!A1" display="Doug Lingle" xr:uid="{AD0A9992-8817-4F70-A07B-A4DA35618643}"/>
    <hyperlink ref="C11" location="'John Laseter'!A1" display="John Laseter" xr:uid="{237B9B9E-7DCA-43B9-987C-5D2FBA199EE2}"/>
    <hyperlink ref="C16" location="'Raymond Stewart'!A1" display="Raymond Stewart" xr:uid="{B4CA4BC6-19F1-4023-8E07-B17BF8625E4A}"/>
    <hyperlink ref="C12" location="'Freddy Geiselbreth'!A1" display="Freddy Gieselbreth" xr:uid="{22F23AC1-E58E-43C1-AFCA-5490EBA99097}"/>
    <hyperlink ref="C22" location="'Ray Miller'!A1" display="Ray Miller" xr:uid="{F1C2A347-8B0C-4586-81A4-78B4BC4120B7}"/>
    <hyperlink ref="C14" location="'Bud Stell'!A1" display="Bud Shell" xr:uid="{B71D9840-9C6B-4C29-BB02-155CEC2E9B43}"/>
    <hyperlink ref="C99" location="'Freddy Geiselbreth'!A1" display="Freddy Gieselbreth" xr:uid="{29C73118-7EF3-45F5-994C-50D24DD9C21E}"/>
    <hyperlink ref="C15" location="'Charlie Barba'!A1" display="Charles Knight" xr:uid="{649316C2-75E8-4D52-99C9-54CF4A7F6A9D}"/>
    <hyperlink ref="C36" location="'Debbie Penton'!A1" display="Debbie Penton" xr:uid="{6AEF7F81-7DF9-4E99-8824-A0A774F039E8}"/>
    <hyperlink ref="C109" location="'Brady Penton'!A1" display="Brady Penton" xr:uid="{B5CD49B1-D2B7-4503-8496-1D9F7E2465C4}"/>
    <hyperlink ref="C8" location="'Les Lala'!A1" display="Les Lala" xr:uid="{9607EC3E-3FD7-4AFE-9E8B-28411C5DFFAE}"/>
    <hyperlink ref="C117" location="'Melisa Allen'!A1" display="Melisa Allen" xr:uid="{3578930C-E92C-4F8F-9A06-4DB0AF629602}"/>
    <hyperlink ref="C17" location="'Bruce Karsch'!A1" display="Bruce Karsch" xr:uid="{D14515A4-31A5-48D7-A32E-23A847146D03}"/>
    <hyperlink ref="C19" location="'Gary Henry'!A1" display="Gary Henry" xr:uid="{B76AC07A-7A4B-48A3-9A65-5E792FCE7333}"/>
    <hyperlink ref="C48" location="'Raymond Stewart'!A1" display="Raymond Stewart" xr:uid="{92CC506E-8ACA-45E6-853C-6B528D504643}"/>
    <hyperlink ref="C120" location="'Debbie Penton'!A1" display="Debbie Penton" xr:uid="{788A22B9-D617-4597-BBAE-C73B6C35229D}"/>
    <hyperlink ref="C34" location="'Stephen Decoteau'!A1" display="Stephen Decoteau" xr:uid="{87425CAD-5CB8-4896-A1A8-A054E85290B1}"/>
    <hyperlink ref="C29" location="'Tyler Thorton'!A1" display="Tyler Thornton" xr:uid="{D2E00A85-BC10-4399-894B-DD1E74975104}"/>
    <hyperlink ref="C52" location="'Mike Burns'!A1" display="Mike Burns" xr:uid="{2BA4A2BD-8319-4861-8BD7-A0A4ED9F412F}"/>
    <hyperlink ref="C66" location="'Jack Hutchinson'!A1" display="Jack Hutchinson" xr:uid="{BA32C013-50C1-47D4-B237-C47CDD0B8BC8}"/>
    <hyperlink ref="C63" location="'Stephen Decoteau'!A1" display="Stephen Decoteau" xr:uid="{391B686F-9712-4727-B5E0-044D2226BA90}"/>
    <hyperlink ref="C93" location="'Leo Beatty'!A1" display="Leo Beatty" xr:uid="{3C9B492C-23CB-4287-AF32-A36BA60877B2}"/>
    <hyperlink ref="C92" location="'Larry Smith'!A1" display="Larry Smith" xr:uid="{BD433C7C-FC9C-45BB-957B-806C3EE4C12F}"/>
    <hyperlink ref="C55" location="'Terry Boyd'!A1" display="Terry Boyd" xr:uid="{FA83DCD2-4A76-4430-93B7-905304A1BCE9}"/>
    <hyperlink ref="C18" location="'Don Tucker'!A1" display="Don Tucker" xr:uid="{E1A2053A-2C4D-466A-A5C2-85CA00FD4ABC}"/>
    <hyperlink ref="C49" location="'Joe McSwain'!A1" display="Joe McSwain" xr:uid="{77797338-1063-4C60-A2A9-812E5D621197}"/>
    <hyperlink ref="C68" location="'Brady Penton'!A1" display="Brady Penton" xr:uid="{39D9FB2C-E3C9-4449-B4F1-144EC6AF3D79}"/>
    <hyperlink ref="C96" location="'Bobby Young'!A1" display="Bobby Young" xr:uid="{CFC97130-D7D6-4D56-890D-5E0FFAC69DAE}"/>
    <hyperlink ref="C35" location="'David Hallman'!A1" display="David Hallman" xr:uid="{2BF28DF0-B3BA-4FDF-A172-CEAE168E3D3A}"/>
    <hyperlink ref="C33" location="'Mike Burns'!A1" display="Mike Burns" xr:uid="{2E035749-9F57-4C2E-A8BD-920EF9811579}"/>
    <hyperlink ref="C88" location="'Tyler Thorton'!A1" display="Tyler Thornton" xr:uid="{76FB573A-76BE-4492-B844-A307FCAD8F44}"/>
    <hyperlink ref="C54" location="'Brent Lott'!A1" display="Brent Lott" xr:uid="{93CACE90-CC74-48D6-AB31-F5C43758EF5B}"/>
    <hyperlink ref="C74" location="'Melisa Allen'!A1" display="Melisa Allen" xr:uid="{191584AD-C9C5-4E14-9465-A1C9613D51E2}"/>
    <hyperlink ref="C69" location="'Jake Penton'!A1" display="Jake Penton" xr:uid="{8B135785-333E-4BC7-93E0-E4968E8B1A97}"/>
    <hyperlink ref="C20" location="'Glen Dawson'!A1" display="Glen Dawson" xr:uid="{A70D6928-6E7F-4736-AEDF-96FCEA4DD080}"/>
    <hyperlink ref="C26" location="'Charlie Huebner'!A1" display="Charlie Huebner" xr:uid="{B6823D5C-D6A6-4BAF-9E0A-A17FD94AE7A4}"/>
    <hyperlink ref="C51" location="'Glen Dawson'!A1" display="Glen Dawson" xr:uid="{E541C128-1E16-4863-ABDD-67108476F363}"/>
    <hyperlink ref="C95" location="'Debbie Penton'!A1" display="Debbie Penton" xr:uid="{A6FE8FE2-6F5E-480E-B576-75397E4D3CC2}"/>
    <hyperlink ref="C47" location="'David Hallman'!A1" display="David Hallman" xr:uid="{12165997-4F4E-409C-A106-09532B858BA8}"/>
    <hyperlink ref="C86" location="'Mike Burns'!A1" display="Mike Burns" xr:uid="{2D5B06BB-61DB-4E90-BF2F-11885F91E158}"/>
    <hyperlink ref="C118" location="'Jeff Walley'!A1" display="Jeff Walley" xr:uid="{A44EA9F5-1AAB-487B-8511-9091C670C38E}"/>
    <hyperlink ref="C30" location="'Trent Cochran'!A1" display="Trent Cochran" xr:uid="{E73F97E4-F9CC-4F4A-9892-EE2FF96057EF}"/>
    <hyperlink ref="C72" location="'Atley Sims'!A1" display="Atley Sims" xr:uid="{20DF62E2-249D-4EF4-A787-4A9E46050A47}"/>
    <hyperlink ref="C73" location="'Jamie Sims'!A1" display="Jamie Sims" xr:uid="{CC0B4C91-6DF7-48C8-8C2F-12FE6A0A151F}"/>
    <hyperlink ref="C116" location="'John Laseter'!A1" display="John Laseter" xr:uid="{CF118B23-17C5-484B-A7E4-B5726E57CB7B}"/>
    <hyperlink ref="C64" location="'Bobby Young'!A1" display="Bobby Young" xr:uid="{55832CF7-1F51-409B-977D-1ADB0BF4DCF5}"/>
    <hyperlink ref="C21" location="'Van Presson'!A1" display="Van Presson" xr:uid="{0F38870A-EC32-4823-819C-4F230B75E397}"/>
    <hyperlink ref="C53" location="'Don Tucker'!A1" display="Don Tucker" xr:uid="{F41DD517-12B7-4BF4-B331-FC72A3EDF46C}"/>
    <hyperlink ref="C98" location="'Scott Jackson'!A1" display="Scott Jackson" xr:uid="{096EFD63-3A4A-4910-B5E1-3FF79EA53D78}"/>
    <hyperlink ref="C119" location="'Marcom Majors'!A1" display="Marcom Majors" xr:uid="{1D35AA11-1D3D-4A50-9F61-94B348F1E5D8}"/>
    <hyperlink ref="C115" location="'Bobby Young'!A1" display="Bobby Young" xr:uid="{D89E7B83-E22B-49D5-A55A-854A0B316DD6}"/>
    <hyperlink ref="C13" location="'Jamie Penton'!A1" display="Jamie Pentor" xr:uid="{60799230-9C97-4813-BEB0-94E600A73636}"/>
    <hyperlink ref="C114" location="'Tyler Thorton'!A1" display="Tyler Thornton" xr:uid="{0911C23F-D335-44EC-9C9F-9DF0FECFD6A0}"/>
    <hyperlink ref="C61" location="'Larry McGill'!A1" display="Larry McGill" xr:uid="{EC80DBF9-C5E4-43A8-B583-321FC4AA07C9}"/>
    <hyperlink ref="C76" location="'Joseph Easterling'!A1" display="Joseph Easterling" xr:uid="{8B11A1BF-3D07-42C9-878A-DD3E37B74B98}"/>
    <hyperlink ref="C77" location="'Tommy Easterling'!A1" display="Tommy Easterling" xr:uid="{DB21A060-19BD-4A0A-8927-7072A855AE81}"/>
    <hyperlink ref="C94" location="'Daren Burns'!A1" display="Daren Burns" xr:uid="{4B6A73F0-F964-4BA1-8972-0D7F45AF514B}"/>
    <hyperlink ref="C97" location="'Mark Crownover'!A1" display="Mark Crownover" xr:uid="{46506423-614F-4D2B-9CC5-43161ED69710}"/>
    <hyperlink ref="C85" location="'Jamie Penton'!A1" display="Jamie Pentor" xr:uid="{B65CDF66-C8F2-4873-B090-CD07E91020D2}"/>
    <hyperlink ref="C75" location="'Mark Crownover'!A1" display="Mark Crownover" xr:uid="{8824694E-8EE3-4012-B696-9B902AE51D9A}"/>
    <hyperlink ref="C100" location="'Brent Lott'!A1" display="Brent Lott" xr:uid="{19DAD086-46A4-4F65-91E0-8879D8C71CA1}"/>
    <hyperlink ref="C59" location="'John Laseter'!A1" display="John Laseter" xr:uid="{739AFC01-AAF2-4C69-AE4F-5085B84774B2}"/>
    <hyperlink ref="C25" location="'Mark Crownover'!A1" display="Mark Crownover" xr:uid="{2986DDBE-5502-4A2F-9026-EB7636B0FBB1}"/>
    <hyperlink ref="C65" location="'Nathan Jones'!A1" display="Nathan Jones" xr:uid="{4129621C-26C5-4C88-A046-4364150805C0}"/>
    <hyperlink ref="C71" location="'Stephen McLead'!A1" display="Stephen McLead" xr:uid="{9EADE74F-E4BB-446C-AFEB-F01A47D594CA}"/>
    <hyperlink ref="C112" location="'Frank Breland'!A1" display="Frank Breland" xr:uid="{CDAB3457-BE76-4947-82ED-2AE218642433}"/>
    <hyperlink ref="C90" location="'Brady Penton'!A1" display="Brady Penton" xr:uid="{1EE2D679-7222-4290-B26A-895C40A6A726}"/>
  </hyperlink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B0D7E-C232-4D36-A8E6-6491B45F9839}">
  <dimension ref="A1:Q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94</v>
      </c>
      <c r="C2" s="14">
        <v>45542</v>
      </c>
      <c r="D2" s="21" t="s">
        <v>30</v>
      </c>
      <c r="E2" s="15">
        <v>185</v>
      </c>
      <c r="F2" s="15">
        <v>173</v>
      </c>
      <c r="G2" s="15">
        <v>181</v>
      </c>
      <c r="H2" s="15">
        <v>180</v>
      </c>
      <c r="I2" s="15"/>
      <c r="J2" s="15"/>
      <c r="K2" s="16">
        <v>4</v>
      </c>
      <c r="L2" s="16">
        <v>719</v>
      </c>
      <c r="M2" s="17">
        <v>179.75</v>
      </c>
      <c r="N2" s="18">
        <v>3</v>
      </c>
      <c r="O2" s="19">
        <v>182.75</v>
      </c>
    </row>
    <row r="3" spans="1:17" x14ac:dyDescent="0.25">
      <c r="A3" s="13" t="s">
        <v>52</v>
      </c>
      <c r="B3" s="22" t="s">
        <v>108</v>
      </c>
      <c r="C3" s="14">
        <v>45598</v>
      </c>
      <c r="D3" s="21" t="s">
        <v>30</v>
      </c>
      <c r="E3" s="15">
        <v>162</v>
      </c>
      <c r="F3" s="15">
        <v>176</v>
      </c>
      <c r="G3" s="15">
        <v>184</v>
      </c>
      <c r="H3" s="15">
        <v>173</v>
      </c>
      <c r="I3" s="15">
        <v>184</v>
      </c>
      <c r="J3" s="15">
        <v>180</v>
      </c>
      <c r="K3" s="16">
        <v>6</v>
      </c>
      <c r="L3" s="16">
        <v>1059</v>
      </c>
      <c r="M3" s="17">
        <v>176.5</v>
      </c>
      <c r="N3" s="18">
        <v>4</v>
      </c>
      <c r="O3" s="19">
        <v>180.5</v>
      </c>
    </row>
    <row r="5" spans="1:17" x14ac:dyDescent="0.25">
      <c r="K5" s="7">
        <f>SUM(K2:K4)</f>
        <v>10</v>
      </c>
      <c r="L5" s="7">
        <f>SUM(L2:L4)</f>
        <v>1778</v>
      </c>
      <c r="M5" s="12">
        <f>SUM(L5/K5)</f>
        <v>177.8</v>
      </c>
      <c r="N5" s="7">
        <f>SUM(N2:N4)</f>
        <v>7</v>
      </c>
      <c r="O5" s="12">
        <f>SUM(M5+N5)</f>
        <v>184.8</v>
      </c>
    </row>
  </sheetData>
  <hyperlinks>
    <hyperlink ref="Q1" location="'Mississippi Adult Rankings 2024'!A1" display="Back to Ranking" xr:uid="{BB748FC8-D37B-4C17-9CF6-460E906B3F1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86B0A0-7150-44E1-8495-0686CD2CA5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4B55-B943-43C1-A3C0-98455006ED08}">
  <dimension ref="A1:Q88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42</v>
      </c>
      <c r="C2" s="14">
        <v>45344</v>
      </c>
      <c r="D2" s="14" t="s">
        <v>27</v>
      </c>
      <c r="E2" s="15">
        <v>197</v>
      </c>
      <c r="F2" s="15">
        <v>197.01</v>
      </c>
      <c r="G2" s="15"/>
      <c r="H2" s="15"/>
      <c r="I2" s="15"/>
      <c r="J2" s="15"/>
      <c r="K2" s="16">
        <v>2</v>
      </c>
      <c r="L2" s="16">
        <v>394.01</v>
      </c>
      <c r="M2" s="17">
        <v>197.005</v>
      </c>
      <c r="N2" s="18">
        <v>7</v>
      </c>
      <c r="O2" s="19">
        <v>204.005</v>
      </c>
    </row>
    <row r="3" spans="1:17" x14ac:dyDescent="0.25">
      <c r="A3" s="13" t="s">
        <v>22</v>
      </c>
      <c r="B3" s="22" t="s">
        <v>42</v>
      </c>
      <c r="C3" s="14">
        <v>45351</v>
      </c>
      <c r="D3" s="14" t="s">
        <v>27</v>
      </c>
      <c r="E3" s="15">
        <v>194</v>
      </c>
      <c r="F3" s="15">
        <v>197</v>
      </c>
      <c r="G3" s="15"/>
      <c r="H3" s="15"/>
      <c r="I3" s="15"/>
      <c r="J3" s="15"/>
      <c r="K3" s="16">
        <v>2</v>
      </c>
      <c r="L3" s="16">
        <v>391</v>
      </c>
      <c r="M3" s="17">
        <v>195.5</v>
      </c>
      <c r="N3" s="18">
        <v>9</v>
      </c>
      <c r="O3" s="19">
        <v>204.5</v>
      </c>
    </row>
    <row r="4" spans="1:17" x14ac:dyDescent="0.25">
      <c r="A4" s="13" t="s">
        <v>31</v>
      </c>
      <c r="B4" s="22" t="s">
        <v>42</v>
      </c>
      <c r="C4" s="14">
        <v>45353</v>
      </c>
      <c r="D4" s="21" t="s">
        <v>30</v>
      </c>
      <c r="E4" s="15">
        <v>197</v>
      </c>
      <c r="F4" s="15">
        <v>198</v>
      </c>
      <c r="G4" s="15">
        <v>197</v>
      </c>
      <c r="H4" s="15">
        <v>199</v>
      </c>
      <c r="I4" s="15"/>
      <c r="J4" s="15"/>
      <c r="K4" s="16">
        <v>4</v>
      </c>
      <c r="L4" s="16">
        <v>791</v>
      </c>
      <c r="M4" s="17">
        <v>197.75</v>
      </c>
      <c r="N4" s="18">
        <v>7</v>
      </c>
      <c r="O4" s="19">
        <v>204.75</v>
      </c>
    </row>
    <row r="5" spans="1:17" x14ac:dyDescent="0.25">
      <c r="A5" s="13" t="s">
        <v>22</v>
      </c>
      <c r="B5" s="22" t="s">
        <v>42</v>
      </c>
      <c r="C5" s="14">
        <v>45358</v>
      </c>
      <c r="D5" s="21" t="s">
        <v>27</v>
      </c>
      <c r="E5" s="42">
        <v>200</v>
      </c>
      <c r="F5" s="15">
        <v>196</v>
      </c>
      <c r="G5" s="15"/>
      <c r="H5" s="15"/>
      <c r="I5" s="15"/>
      <c r="J5" s="15"/>
      <c r="K5" s="16">
        <v>2</v>
      </c>
      <c r="L5" s="16">
        <v>396</v>
      </c>
      <c r="M5" s="17">
        <v>198</v>
      </c>
      <c r="N5" s="18">
        <v>7</v>
      </c>
      <c r="O5" s="19">
        <v>205</v>
      </c>
    </row>
    <row r="6" spans="1:17" x14ac:dyDescent="0.25">
      <c r="A6" s="13" t="s">
        <v>22</v>
      </c>
      <c r="B6" s="22" t="s">
        <v>42</v>
      </c>
      <c r="C6" s="14">
        <v>45372</v>
      </c>
      <c r="D6" s="21" t="s">
        <v>27</v>
      </c>
      <c r="E6" s="15">
        <v>199</v>
      </c>
      <c r="F6" s="15">
        <v>198</v>
      </c>
      <c r="G6" s="15"/>
      <c r="H6" s="15"/>
      <c r="I6" s="15"/>
      <c r="J6" s="15"/>
      <c r="K6" s="16">
        <v>2</v>
      </c>
      <c r="L6" s="16">
        <v>397</v>
      </c>
      <c r="M6" s="17">
        <v>198.5</v>
      </c>
      <c r="N6" s="18">
        <v>9</v>
      </c>
      <c r="O6" s="19">
        <v>207.5</v>
      </c>
    </row>
    <row r="7" spans="1:17" x14ac:dyDescent="0.25">
      <c r="A7" s="13" t="s">
        <v>22</v>
      </c>
      <c r="B7" s="22" t="s">
        <v>42</v>
      </c>
      <c r="C7" s="14">
        <v>45379</v>
      </c>
      <c r="D7" s="21" t="s">
        <v>27</v>
      </c>
      <c r="E7" s="15">
        <v>194</v>
      </c>
      <c r="F7" s="15">
        <v>192</v>
      </c>
      <c r="G7" s="15"/>
      <c r="H7" s="15"/>
      <c r="I7" s="15"/>
      <c r="J7" s="15"/>
      <c r="K7" s="16">
        <v>2</v>
      </c>
      <c r="L7" s="16">
        <v>386</v>
      </c>
      <c r="M7" s="17">
        <v>193</v>
      </c>
      <c r="N7" s="18">
        <v>5</v>
      </c>
      <c r="O7" s="19">
        <v>198</v>
      </c>
    </row>
    <row r="8" spans="1:17" x14ac:dyDescent="0.25">
      <c r="A8" s="13" t="s">
        <v>22</v>
      </c>
      <c r="B8" s="22" t="s">
        <v>42</v>
      </c>
      <c r="C8" s="14">
        <v>45386</v>
      </c>
      <c r="D8" s="21" t="s">
        <v>27</v>
      </c>
      <c r="E8" s="15">
        <v>198</v>
      </c>
      <c r="F8" s="15">
        <v>188</v>
      </c>
      <c r="G8" s="15"/>
      <c r="H8" s="15"/>
      <c r="I8" s="15"/>
      <c r="J8" s="15"/>
      <c r="K8" s="16">
        <v>2</v>
      </c>
      <c r="L8" s="16">
        <v>386</v>
      </c>
      <c r="M8" s="17">
        <v>193</v>
      </c>
      <c r="N8" s="18">
        <v>5</v>
      </c>
      <c r="O8" s="19">
        <v>198</v>
      </c>
    </row>
    <row r="9" spans="1:17" x14ac:dyDescent="0.25">
      <c r="A9" s="13" t="s">
        <v>31</v>
      </c>
      <c r="B9" s="22" t="s">
        <v>42</v>
      </c>
      <c r="C9" s="14">
        <v>45388</v>
      </c>
      <c r="D9" s="21" t="s">
        <v>30</v>
      </c>
      <c r="E9" s="15">
        <v>199</v>
      </c>
      <c r="F9" s="42">
        <v>200</v>
      </c>
      <c r="G9" s="15">
        <v>197</v>
      </c>
      <c r="H9" s="15">
        <v>195</v>
      </c>
      <c r="I9" s="15">
        <v>197</v>
      </c>
      <c r="J9" s="15">
        <v>199.01</v>
      </c>
      <c r="K9" s="16">
        <v>6</v>
      </c>
      <c r="L9" s="16">
        <v>1187.01</v>
      </c>
      <c r="M9" s="17">
        <v>197.83500000000001</v>
      </c>
      <c r="N9" s="18">
        <v>18</v>
      </c>
      <c r="O9" s="19">
        <v>215.83500000000001</v>
      </c>
    </row>
    <row r="10" spans="1:17" x14ac:dyDescent="0.25">
      <c r="A10" s="13" t="s">
        <v>22</v>
      </c>
      <c r="B10" s="22" t="s">
        <v>42</v>
      </c>
      <c r="C10" s="14">
        <v>45393</v>
      </c>
      <c r="D10" s="21" t="s">
        <v>27</v>
      </c>
      <c r="E10" s="15">
        <v>197</v>
      </c>
      <c r="F10" s="15">
        <v>194</v>
      </c>
      <c r="G10" s="15"/>
      <c r="H10" s="15"/>
      <c r="I10" s="15"/>
      <c r="J10" s="15"/>
      <c r="K10" s="16">
        <v>2</v>
      </c>
      <c r="L10" s="16">
        <v>391</v>
      </c>
      <c r="M10" s="17">
        <v>195.5</v>
      </c>
      <c r="N10" s="18">
        <v>9</v>
      </c>
      <c r="O10" s="19">
        <v>204.5</v>
      </c>
    </row>
    <row r="11" spans="1:17" x14ac:dyDescent="0.25">
      <c r="A11" s="13" t="s">
        <v>22</v>
      </c>
      <c r="B11" s="22" t="s">
        <v>42</v>
      </c>
      <c r="C11" s="14">
        <v>45395</v>
      </c>
      <c r="D11" s="21" t="s">
        <v>27</v>
      </c>
      <c r="E11" s="15">
        <v>199</v>
      </c>
      <c r="F11" s="15">
        <v>198.01</v>
      </c>
      <c r="G11" s="15">
        <v>198.01</v>
      </c>
      <c r="H11" s="15">
        <v>198</v>
      </c>
      <c r="I11" s="15"/>
      <c r="J11" s="15"/>
      <c r="K11" s="16">
        <v>4</v>
      </c>
      <c r="L11" s="16">
        <v>793.02</v>
      </c>
      <c r="M11" s="17">
        <v>198.255</v>
      </c>
      <c r="N11" s="18">
        <v>8</v>
      </c>
      <c r="O11" s="19">
        <v>206.255</v>
      </c>
    </row>
    <row r="12" spans="1:17" x14ac:dyDescent="0.25">
      <c r="A12" s="13" t="s">
        <v>22</v>
      </c>
      <c r="B12" s="22" t="s">
        <v>42</v>
      </c>
      <c r="C12" s="14">
        <v>45400</v>
      </c>
      <c r="D12" s="21" t="s">
        <v>27</v>
      </c>
      <c r="E12" s="42">
        <v>200</v>
      </c>
      <c r="F12" s="15">
        <v>198</v>
      </c>
      <c r="G12" s="15"/>
      <c r="H12" s="15"/>
      <c r="I12" s="15"/>
      <c r="J12" s="15"/>
      <c r="K12" s="16">
        <v>2</v>
      </c>
      <c r="L12" s="16">
        <v>398</v>
      </c>
      <c r="M12" s="17">
        <v>199</v>
      </c>
      <c r="N12" s="18">
        <v>7</v>
      </c>
      <c r="O12" s="19">
        <v>206</v>
      </c>
    </row>
    <row r="13" spans="1:17" x14ac:dyDescent="0.25">
      <c r="A13" s="13" t="s">
        <v>22</v>
      </c>
      <c r="B13" s="22" t="s">
        <v>42</v>
      </c>
      <c r="C13" s="14">
        <v>45407</v>
      </c>
      <c r="D13" s="21" t="s">
        <v>27</v>
      </c>
      <c r="E13" s="15">
        <v>198</v>
      </c>
      <c r="F13" s="42">
        <v>200</v>
      </c>
      <c r="G13" s="15"/>
      <c r="H13" s="15"/>
      <c r="I13" s="15"/>
      <c r="J13" s="15"/>
      <c r="K13" s="16">
        <v>2</v>
      </c>
      <c r="L13" s="16">
        <v>398</v>
      </c>
      <c r="M13" s="17">
        <v>199</v>
      </c>
      <c r="N13" s="18">
        <v>7</v>
      </c>
      <c r="O13" s="19">
        <v>206</v>
      </c>
    </row>
    <row r="14" spans="1:17" x14ac:dyDescent="0.25">
      <c r="A14" s="13" t="s">
        <v>22</v>
      </c>
      <c r="B14" s="22" t="s">
        <v>42</v>
      </c>
      <c r="C14" s="14">
        <v>45414</v>
      </c>
      <c r="D14" s="21" t="s">
        <v>27</v>
      </c>
      <c r="E14" s="15">
        <v>196</v>
      </c>
      <c r="F14" s="15">
        <v>197.01</v>
      </c>
      <c r="G14" s="15"/>
      <c r="H14" s="15"/>
      <c r="I14" s="15"/>
      <c r="J14" s="15"/>
      <c r="K14" s="16">
        <v>2</v>
      </c>
      <c r="L14" s="16">
        <v>393.01</v>
      </c>
      <c r="M14" s="17">
        <v>196.505</v>
      </c>
      <c r="N14" s="18">
        <v>7</v>
      </c>
      <c r="O14" s="19">
        <v>203.505</v>
      </c>
    </row>
    <row r="15" spans="1:17" x14ac:dyDescent="0.25">
      <c r="A15" s="13" t="s">
        <v>31</v>
      </c>
      <c r="B15" s="22" t="s">
        <v>42</v>
      </c>
      <c r="C15" s="14">
        <v>45050</v>
      </c>
      <c r="D15" s="21" t="s">
        <v>30</v>
      </c>
      <c r="E15" s="15">
        <v>199</v>
      </c>
      <c r="F15" s="15">
        <v>198</v>
      </c>
      <c r="G15" s="15">
        <v>196</v>
      </c>
      <c r="H15" s="15">
        <v>198.02</v>
      </c>
      <c r="I15" s="15"/>
      <c r="J15" s="15"/>
      <c r="K15" s="16">
        <v>4</v>
      </c>
      <c r="L15" s="16">
        <v>791.02</v>
      </c>
      <c r="M15" s="17">
        <v>197.755</v>
      </c>
      <c r="N15" s="18">
        <v>5</v>
      </c>
      <c r="O15" s="19">
        <v>202.755</v>
      </c>
    </row>
    <row r="16" spans="1:17" x14ac:dyDescent="0.25">
      <c r="A16" s="13" t="s">
        <v>22</v>
      </c>
      <c r="B16" s="22" t="s">
        <v>42</v>
      </c>
      <c r="C16" s="14">
        <v>45421</v>
      </c>
      <c r="D16" s="21" t="s">
        <v>27</v>
      </c>
      <c r="E16" s="15">
        <v>196</v>
      </c>
      <c r="F16" s="15">
        <v>197</v>
      </c>
      <c r="G16" s="15"/>
      <c r="H16" s="15"/>
      <c r="I16" s="15"/>
      <c r="J16" s="15"/>
      <c r="K16" s="16">
        <v>2</v>
      </c>
      <c r="L16" s="16">
        <v>393</v>
      </c>
      <c r="M16" s="17">
        <v>196.5</v>
      </c>
      <c r="N16" s="18">
        <v>7</v>
      </c>
      <c r="O16" s="19">
        <v>203.5</v>
      </c>
    </row>
    <row r="17" spans="1:15" x14ac:dyDescent="0.25">
      <c r="A17" s="13" t="s">
        <v>22</v>
      </c>
      <c r="B17" s="22" t="s">
        <v>42</v>
      </c>
      <c r="C17" s="14">
        <v>45423</v>
      </c>
      <c r="D17" s="21" t="s">
        <v>27</v>
      </c>
      <c r="E17" s="15">
        <v>198</v>
      </c>
      <c r="F17" s="15">
        <v>199</v>
      </c>
      <c r="G17" s="15">
        <v>199</v>
      </c>
      <c r="H17" s="15">
        <v>198</v>
      </c>
      <c r="I17" s="15"/>
      <c r="J17" s="15"/>
      <c r="K17" s="16">
        <v>4</v>
      </c>
      <c r="L17" s="16">
        <v>794</v>
      </c>
      <c r="M17" s="17">
        <v>198.5</v>
      </c>
      <c r="N17" s="18">
        <v>11</v>
      </c>
      <c r="O17" s="19">
        <v>209.5</v>
      </c>
    </row>
    <row r="18" spans="1:15" x14ac:dyDescent="0.25">
      <c r="A18" s="13" t="s">
        <v>22</v>
      </c>
      <c r="B18" s="22" t="s">
        <v>42</v>
      </c>
      <c r="C18" s="14">
        <v>45428</v>
      </c>
      <c r="D18" s="21" t="s">
        <v>27</v>
      </c>
      <c r="E18" s="15">
        <v>197</v>
      </c>
      <c r="F18" s="42">
        <v>200</v>
      </c>
      <c r="G18" s="15"/>
      <c r="H18" s="15"/>
      <c r="I18" s="15"/>
      <c r="J18" s="15"/>
      <c r="K18" s="16">
        <v>2</v>
      </c>
      <c r="L18" s="16">
        <v>397</v>
      </c>
      <c r="M18" s="17">
        <v>198.5</v>
      </c>
      <c r="N18" s="18">
        <v>7</v>
      </c>
      <c r="O18" s="19">
        <v>205.5</v>
      </c>
    </row>
    <row r="19" spans="1:15" x14ac:dyDescent="0.25">
      <c r="A19" s="13" t="s">
        <v>22</v>
      </c>
      <c r="B19" s="22" t="s">
        <v>42</v>
      </c>
      <c r="C19" s="14">
        <v>45435</v>
      </c>
      <c r="D19" s="21" t="s">
        <v>27</v>
      </c>
      <c r="E19" s="15">
        <v>198</v>
      </c>
      <c r="F19" s="42">
        <v>200</v>
      </c>
      <c r="G19" s="15"/>
      <c r="H19" s="15"/>
      <c r="I19" s="15"/>
      <c r="J19" s="15"/>
      <c r="K19" s="16">
        <v>2</v>
      </c>
      <c r="L19" s="16">
        <v>398</v>
      </c>
      <c r="M19" s="17">
        <v>199</v>
      </c>
      <c r="N19" s="18">
        <v>9</v>
      </c>
      <c r="O19" s="19">
        <v>208</v>
      </c>
    </row>
    <row r="20" spans="1:15" x14ac:dyDescent="0.25">
      <c r="A20" s="13" t="s">
        <v>31</v>
      </c>
      <c r="B20" s="22" t="s">
        <v>42</v>
      </c>
      <c r="C20" s="14">
        <v>45437</v>
      </c>
      <c r="D20" s="21" t="s">
        <v>77</v>
      </c>
      <c r="E20" s="15">
        <v>196</v>
      </c>
      <c r="F20" s="15">
        <v>194.00200000000001</v>
      </c>
      <c r="G20" s="15">
        <v>193</v>
      </c>
      <c r="H20" s="15">
        <v>191</v>
      </c>
      <c r="I20" s="15"/>
      <c r="J20" s="15"/>
      <c r="K20" s="16">
        <v>4</v>
      </c>
      <c r="L20" s="16">
        <v>774.00199999999995</v>
      </c>
      <c r="M20" s="17">
        <v>193.50049999999999</v>
      </c>
      <c r="N20" s="18">
        <v>5</v>
      </c>
      <c r="O20" s="19">
        <v>198.50049999999999</v>
      </c>
    </row>
    <row r="21" spans="1:15" x14ac:dyDescent="0.25">
      <c r="A21" s="13" t="s">
        <v>22</v>
      </c>
      <c r="B21" s="22" t="s">
        <v>42</v>
      </c>
      <c r="C21" s="14">
        <v>45442</v>
      </c>
      <c r="D21" s="21" t="s">
        <v>27</v>
      </c>
      <c r="E21" s="15">
        <v>197</v>
      </c>
      <c r="F21" s="15">
        <v>199</v>
      </c>
      <c r="G21" s="15"/>
      <c r="H21" s="15"/>
      <c r="I21" s="15"/>
      <c r="J21" s="15"/>
      <c r="K21" s="16">
        <v>2</v>
      </c>
      <c r="L21" s="16">
        <v>396</v>
      </c>
      <c r="M21" s="17">
        <v>198</v>
      </c>
      <c r="N21" s="18">
        <v>9</v>
      </c>
      <c r="O21" s="19">
        <v>207</v>
      </c>
    </row>
    <row r="22" spans="1:15" x14ac:dyDescent="0.25">
      <c r="A22" s="13" t="s">
        <v>22</v>
      </c>
      <c r="B22" s="22" t="s">
        <v>42</v>
      </c>
      <c r="C22" s="14">
        <v>45449</v>
      </c>
      <c r="D22" s="21" t="s">
        <v>27</v>
      </c>
      <c r="E22" s="15">
        <v>197</v>
      </c>
      <c r="F22" s="42">
        <v>200</v>
      </c>
      <c r="G22" s="15"/>
      <c r="H22" s="15"/>
      <c r="I22" s="15"/>
      <c r="J22" s="15"/>
      <c r="K22" s="16">
        <v>2</v>
      </c>
      <c r="L22" s="16">
        <v>397</v>
      </c>
      <c r="M22" s="17">
        <v>198.5</v>
      </c>
      <c r="N22" s="18">
        <v>7</v>
      </c>
      <c r="O22" s="19">
        <v>205.5</v>
      </c>
    </row>
    <row r="23" spans="1:15" x14ac:dyDescent="0.25">
      <c r="A23" s="13" t="s">
        <v>31</v>
      </c>
      <c r="B23" s="22" t="s">
        <v>42</v>
      </c>
      <c r="C23" s="14">
        <v>45451</v>
      </c>
      <c r="D23" s="21" t="s">
        <v>77</v>
      </c>
      <c r="E23" s="15">
        <v>197.001</v>
      </c>
      <c r="F23" s="15">
        <v>198</v>
      </c>
      <c r="G23" s="15">
        <v>198</v>
      </c>
      <c r="H23" s="15">
        <v>192</v>
      </c>
      <c r="I23" s="15"/>
      <c r="J23" s="15"/>
      <c r="K23" s="16">
        <v>4</v>
      </c>
      <c r="L23" s="16">
        <v>785.00099999999998</v>
      </c>
      <c r="M23" s="17">
        <v>196.25024999999999</v>
      </c>
      <c r="N23" s="18">
        <v>4</v>
      </c>
      <c r="O23" s="19">
        <v>200.25024999999999</v>
      </c>
    </row>
    <row r="24" spans="1:15" x14ac:dyDescent="0.25">
      <c r="A24" s="13" t="s">
        <v>22</v>
      </c>
      <c r="B24" s="22" t="s">
        <v>42</v>
      </c>
      <c r="C24" s="14">
        <v>45456</v>
      </c>
      <c r="D24" s="21" t="s">
        <v>27</v>
      </c>
      <c r="E24" s="15">
        <v>197</v>
      </c>
      <c r="F24" s="15">
        <v>197</v>
      </c>
      <c r="G24" s="15"/>
      <c r="H24" s="15"/>
      <c r="I24" s="15"/>
      <c r="J24" s="15"/>
      <c r="K24" s="16">
        <v>2</v>
      </c>
      <c r="L24" s="16">
        <v>394</v>
      </c>
      <c r="M24" s="17">
        <v>197</v>
      </c>
      <c r="N24" s="18">
        <v>7</v>
      </c>
      <c r="O24" s="19">
        <v>204</v>
      </c>
    </row>
    <row r="25" spans="1:15" x14ac:dyDescent="0.25">
      <c r="A25" s="13" t="s">
        <v>22</v>
      </c>
      <c r="B25" s="22" t="s">
        <v>42</v>
      </c>
      <c r="C25" s="14">
        <v>45458</v>
      </c>
      <c r="D25" s="21" t="s">
        <v>27</v>
      </c>
      <c r="E25" s="15">
        <v>195</v>
      </c>
      <c r="F25" s="15">
        <v>198.01</v>
      </c>
      <c r="G25" s="15">
        <v>192</v>
      </c>
      <c r="H25" s="15">
        <v>197</v>
      </c>
      <c r="I25" s="15"/>
      <c r="J25" s="15"/>
      <c r="K25" s="16">
        <v>4</v>
      </c>
      <c r="L25" s="16">
        <v>782.01</v>
      </c>
      <c r="M25" s="17">
        <v>195.5025</v>
      </c>
      <c r="N25" s="18">
        <v>4</v>
      </c>
      <c r="O25" s="19">
        <v>199.5025</v>
      </c>
    </row>
    <row r="26" spans="1:15" x14ac:dyDescent="0.25">
      <c r="A26" s="13" t="s">
        <v>22</v>
      </c>
      <c r="B26" s="22" t="s">
        <v>42</v>
      </c>
      <c r="C26" s="14">
        <v>45463</v>
      </c>
      <c r="D26" s="21" t="s">
        <v>27</v>
      </c>
      <c r="E26" s="15">
        <v>198</v>
      </c>
      <c r="F26" s="15">
        <v>198</v>
      </c>
      <c r="G26" s="15"/>
      <c r="H26" s="15"/>
      <c r="I26" s="15"/>
      <c r="J26" s="15"/>
      <c r="K26" s="16">
        <v>2</v>
      </c>
      <c r="L26" s="16">
        <v>396</v>
      </c>
      <c r="M26" s="17">
        <v>198</v>
      </c>
      <c r="N26" s="18">
        <v>9</v>
      </c>
      <c r="O26" s="19">
        <v>207</v>
      </c>
    </row>
    <row r="27" spans="1:15" x14ac:dyDescent="0.25">
      <c r="A27" s="13" t="s">
        <v>31</v>
      </c>
      <c r="B27" s="22" t="s">
        <v>42</v>
      </c>
      <c r="C27" s="14" t="s">
        <v>81</v>
      </c>
      <c r="D27" s="21" t="s">
        <v>77</v>
      </c>
      <c r="E27" s="15">
        <v>199.001</v>
      </c>
      <c r="F27" s="15">
        <v>199</v>
      </c>
      <c r="G27" s="15">
        <v>195</v>
      </c>
      <c r="H27" s="15">
        <v>199.00200000000001</v>
      </c>
      <c r="I27" s="15"/>
      <c r="J27" s="15"/>
      <c r="K27" s="16">
        <v>4</v>
      </c>
      <c r="L27" s="16">
        <v>792.00299999999993</v>
      </c>
      <c r="M27" s="17">
        <v>198.00074999999998</v>
      </c>
      <c r="N27" s="18">
        <v>11</v>
      </c>
      <c r="O27" s="19">
        <v>209.00074999999998</v>
      </c>
    </row>
    <row r="28" spans="1:15" x14ac:dyDescent="0.25">
      <c r="A28" s="13" t="s">
        <v>22</v>
      </c>
      <c r="B28" s="22" t="s">
        <v>42</v>
      </c>
      <c r="C28" s="14">
        <v>45470</v>
      </c>
      <c r="D28" s="21" t="s">
        <v>27</v>
      </c>
      <c r="E28" s="15">
        <v>197.01</v>
      </c>
      <c r="F28" s="15">
        <v>195</v>
      </c>
      <c r="G28" s="15"/>
      <c r="H28" s="15"/>
      <c r="I28" s="15"/>
      <c r="J28" s="15"/>
      <c r="K28" s="16">
        <v>2</v>
      </c>
      <c r="L28" s="16">
        <v>392.01</v>
      </c>
      <c r="M28" s="17">
        <v>196.005</v>
      </c>
      <c r="N28" s="18">
        <v>3</v>
      </c>
      <c r="O28" s="19">
        <v>199.005</v>
      </c>
    </row>
    <row r="29" spans="1:15" x14ac:dyDescent="0.25">
      <c r="A29" s="13" t="s">
        <v>22</v>
      </c>
      <c r="B29" s="22" t="s">
        <v>42</v>
      </c>
      <c r="C29" s="14">
        <v>45477</v>
      </c>
      <c r="D29" s="21" t="s">
        <v>27</v>
      </c>
      <c r="E29" s="15">
        <v>199</v>
      </c>
      <c r="F29" s="15">
        <v>199</v>
      </c>
      <c r="G29" s="15"/>
      <c r="H29" s="15"/>
      <c r="I29" s="15"/>
      <c r="J29" s="15"/>
      <c r="K29" s="16">
        <v>2</v>
      </c>
      <c r="L29" s="16">
        <v>398</v>
      </c>
      <c r="M29" s="17">
        <v>199</v>
      </c>
      <c r="N29" s="18">
        <v>9</v>
      </c>
      <c r="O29" s="19">
        <v>208</v>
      </c>
    </row>
    <row r="30" spans="1:15" x14ac:dyDescent="0.25">
      <c r="A30" s="13" t="s">
        <v>31</v>
      </c>
      <c r="B30" s="22" t="s">
        <v>42</v>
      </c>
      <c r="C30" s="14">
        <v>45113</v>
      </c>
      <c r="D30" s="21" t="s">
        <v>30</v>
      </c>
      <c r="E30" s="15">
        <v>199.01</v>
      </c>
      <c r="F30" s="42">
        <v>200</v>
      </c>
      <c r="G30" s="15">
        <v>199.01</v>
      </c>
      <c r="H30" s="15">
        <v>199</v>
      </c>
      <c r="I30" s="15"/>
      <c r="J30" s="15"/>
      <c r="K30" s="16">
        <v>4</v>
      </c>
      <c r="L30" s="16">
        <v>797.02</v>
      </c>
      <c r="M30" s="17">
        <v>199.255</v>
      </c>
      <c r="N30" s="18">
        <v>13</v>
      </c>
      <c r="O30" s="19">
        <v>212.255</v>
      </c>
    </row>
    <row r="31" spans="1:15" x14ac:dyDescent="0.25">
      <c r="A31" s="13" t="s">
        <v>22</v>
      </c>
      <c r="B31" s="22" t="s">
        <v>42</v>
      </c>
      <c r="C31" s="14">
        <v>45486</v>
      </c>
      <c r="D31" s="21" t="s">
        <v>27</v>
      </c>
      <c r="E31" s="15">
        <v>198</v>
      </c>
      <c r="F31" s="15">
        <v>198</v>
      </c>
      <c r="G31" s="15">
        <v>197</v>
      </c>
      <c r="H31" s="15">
        <v>195</v>
      </c>
      <c r="I31" s="15"/>
      <c r="J31" s="15"/>
      <c r="K31" s="16">
        <v>4</v>
      </c>
      <c r="L31" s="16">
        <v>788</v>
      </c>
      <c r="M31" s="17">
        <v>197</v>
      </c>
      <c r="N31" s="18">
        <v>2</v>
      </c>
      <c r="O31" s="19">
        <v>199</v>
      </c>
    </row>
    <row r="32" spans="1:15" x14ac:dyDescent="0.25">
      <c r="A32" s="13" t="s">
        <v>31</v>
      </c>
      <c r="B32" s="22" t="s">
        <v>42</v>
      </c>
      <c r="C32" s="14" t="s">
        <v>88</v>
      </c>
      <c r="D32" s="21" t="s">
        <v>77</v>
      </c>
      <c r="E32" s="42">
        <v>200</v>
      </c>
      <c r="F32" s="15">
        <v>197</v>
      </c>
      <c r="G32" s="15"/>
      <c r="H32" s="15"/>
      <c r="I32" s="15"/>
      <c r="J32" s="15"/>
      <c r="K32" s="16">
        <v>2</v>
      </c>
      <c r="L32" s="16">
        <v>397</v>
      </c>
      <c r="M32" s="17">
        <v>198.5</v>
      </c>
      <c r="N32" s="18">
        <v>7</v>
      </c>
      <c r="O32" s="19">
        <v>205.5</v>
      </c>
    </row>
    <row r="33" spans="1:15" x14ac:dyDescent="0.25">
      <c r="A33" s="13" t="s">
        <v>31</v>
      </c>
      <c r="B33" s="22" t="s">
        <v>42</v>
      </c>
      <c r="C33" s="14">
        <v>45499</v>
      </c>
      <c r="D33" s="21" t="s">
        <v>77</v>
      </c>
      <c r="E33" s="15">
        <v>199</v>
      </c>
      <c r="F33" s="15">
        <v>199</v>
      </c>
      <c r="G33" s="15"/>
      <c r="H33" s="15"/>
      <c r="I33" s="15"/>
      <c r="J33" s="15"/>
      <c r="K33" s="16">
        <v>2</v>
      </c>
      <c r="L33" s="16">
        <v>398</v>
      </c>
      <c r="M33" s="17">
        <v>199</v>
      </c>
      <c r="N33" s="18">
        <v>9</v>
      </c>
      <c r="O33" s="19">
        <v>208</v>
      </c>
    </row>
    <row r="34" spans="1:15" x14ac:dyDescent="0.25">
      <c r="A34" s="13" t="s">
        <v>31</v>
      </c>
      <c r="B34" s="22" t="s">
        <v>42</v>
      </c>
      <c r="C34" s="14">
        <v>45500</v>
      </c>
      <c r="D34" s="21" t="s">
        <v>77</v>
      </c>
      <c r="E34" s="42">
        <v>200</v>
      </c>
      <c r="F34" s="15">
        <v>196.001</v>
      </c>
      <c r="G34" s="15">
        <v>199</v>
      </c>
      <c r="H34" s="42">
        <v>200</v>
      </c>
      <c r="I34" s="15"/>
      <c r="J34" s="15"/>
      <c r="K34" s="16">
        <v>4</v>
      </c>
      <c r="L34" s="16">
        <v>795.00099999999998</v>
      </c>
      <c r="M34" s="17">
        <v>198.75024999999999</v>
      </c>
      <c r="N34" s="18">
        <v>11</v>
      </c>
      <c r="O34" s="19">
        <v>209.75024999999999</v>
      </c>
    </row>
    <row r="35" spans="1:15" x14ac:dyDescent="0.25">
      <c r="A35" s="13" t="s">
        <v>22</v>
      </c>
      <c r="B35" s="22" t="s">
        <v>42</v>
      </c>
      <c r="C35" s="14">
        <v>45505</v>
      </c>
      <c r="D35" s="21" t="s">
        <v>27</v>
      </c>
      <c r="E35" s="15">
        <v>199</v>
      </c>
      <c r="F35" s="15">
        <v>199</v>
      </c>
      <c r="G35" s="15"/>
      <c r="H35" s="15"/>
      <c r="I35" s="15"/>
      <c r="J35" s="15"/>
      <c r="K35" s="16">
        <v>2</v>
      </c>
      <c r="L35" s="16">
        <v>398</v>
      </c>
      <c r="M35" s="17">
        <v>199</v>
      </c>
      <c r="N35" s="18">
        <v>9</v>
      </c>
      <c r="O35" s="19">
        <v>208</v>
      </c>
    </row>
    <row r="36" spans="1:15" x14ac:dyDescent="0.25">
      <c r="A36" s="13" t="s">
        <v>31</v>
      </c>
      <c r="B36" s="22" t="s">
        <v>42</v>
      </c>
      <c r="C36" s="14">
        <v>45506</v>
      </c>
      <c r="D36" s="21" t="s">
        <v>77</v>
      </c>
      <c r="E36" s="15">
        <v>196.001</v>
      </c>
      <c r="F36" s="42">
        <v>200</v>
      </c>
      <c r="G36" s="15"/>
      <c r="H36" s="15"/>
      <c r="I36" s="15"/>
      <c r="J36" s="15"/>
      <c r="K36" s="16">
        <v>2</v>
      </c>
      <c r="L36" s="16">
        <v>396.00099999999998</v>
      </c>
      <c r="M36" s="17">
        <v>198.00049999999999</v>
      </c>
      <c r="N36" s="18">
        <v>7</v>
      </c>
      <c r="O36" s="19">
        <v>205.00049999999999</v>
      </c>
    </row>
    <row r="37" spans="1:15" x14ac:dyDescent="0.25">
      <c r="A37" s="13" t="s">
        <v>31</v>
      </c>
      <c r="B37" s="22" t="s">
        <v>42</v>
      </c>
      <c r="C37" s="14">
        <v>45507</v>
      </c>
      <c r="D37" s="21" t="s">
        <v>30</v>
      </c>
      <c r="E37" s="42">
        <v>200</v>
      </c>
      <c r="F37" s="15">
        <v>199</v>
      </c>
      <c r="G37" s="15">
        <v>199</v>
      </c>
      <c r="H37" s="15">
        <v>199</v>
      </c>
      <c r="I37" s="15"/>
      <c r="J37" s="15"/>
      <c r="K37" s="16">
        <v>4</v>
      </c>
      <c r="L37" s="16">
        <v>797</v>
      </c>
      <c r="M37" s="17">
        <v>199.25</v>
      </c>
      <c r="N37" s="18">
        <v>13</v>
      </c>
      <c r="O37" s="19">
        <v>212.25</v>
      </c>
    </row>
    <row r="38" spans="1:15" x14ac:dyDescent="0.25">
      <c r="A38" s="13" t="s">
        <v>22</v>
      </c>
      <c r="B38" s="22" t="s">
        <v>42</v>
      </c>
      <c r="C38" s="14">
        <v>45512</v>
      </c>
      <c r="D38" s="21" t="s">
        <v>27</v>
      </c>
      <c r="E38" s="15">
        <v>199</v>
      </c>
      <c r="F38" s="15">
        <v>194</v>
      </c>
      <c r="G38" s="15"/>
      <c r="H38" s="15"/>
      <c r="I38" s="15"/>
      <c r="J38" s="15"/>
      <c r="K38" s="16">
        <v>2</v>
      </c>
      <c r="L38" s="16">
        <v>393</v>
      </c>
      <c r="M38" s="17">
        <v>196.5</v>
      </c>
      <c r="N38" s="18">
        <v>6</v>
      </c>
      <c r="O38" s="19">
        <v>202.5</v>
      </c>
    </row>
    <row r="39" spans="1:15" x14ac:dyDescent="0.25">
      <c r="A39" s="13" t="s">
        <v>31</v>
      </c>
      <c r="B39" s="22" t="s">
        <v>42</v>
      </c>
      <c r="C39" s="14">
        <v>45513</v>
      </c>
      <c r="D39" s="21" t="s">
        <v>77</v>
      </c>
      <c r="E39" s="42">
        <v>200</v>
      </c>
      <c r="F39" s="15">
        <v>197</v>
      </c>
      <c r="G39" s="15"/>
      <c r="H39" s="15"/>
      <c r="I39" s="15"/>
      <c r="J39" s="15"/>
      <c r="K39" s="16">
        <v>2</v>
      </c>
      <c r="L39" s="16">
        <v>397</v>
      </c>
      <c r="M39" s="17">
        <v>198.5</v>
      </c>
      <c r="N39" s="18">
        <v>9</v>
      </c>
      <c r="O39" s="19">
        <v>207.5</v>
      </c>
    </row>
    <row r="40" spans="1:15" x14ac:dyDescent="0.25">
      <c r="A40" s="13" t="s">
        <v>22</v>
      </c>
      <c r="B40" s="22" t="s">
        <v>42</v>
      </c>
      <c r="C40" s="14">
        <v>45514</v>
      </c>
      <c r="D40" s="21" t="s">
        <v>27</v>
      </c>
      <c r="E40" s="15">
        <v>197.01</v>
      </c>
      <c r="F40" s="15">
        <v>194</v>
      </c>
      <c r="G40" s="15">
        <v>197</v>
      </c>
      <c r="H40" s="15">
        <v>199</v>
      </c>
      <c r="I40" s="15"/>
      <c r="J40" s="15"/>
      <c r="K40" s="16">
        <v>4</v>
      </c>
      <c r="L40" s="16">
        <v>787.01</v>
      </c>
      <c r="M40" s="17">
        <v>196.7525</v>
      </c>
      <c r="N40" s="18">
        <v>11</v>
      </c>
      <c r="O40" s="19">
        <v>207.7525</v>
      </c>
    </row>
    <row r="41" spans="1:15" x14ac:dyDescent="0.25">
      <c r="A41" s="13" t="s">
        <v>22</v>
      </c>
      <c r="B41" s="22" t="s">
        <v>42</v>
      </c>
      <c r="C41" s="14">
        <v>45519</v>
      </c>
      <c r="D41" s="21" t="s">
        <v>27</v>
      </c>
      <c r="E41" s="15">
        <v>198</v>
      </c>
      <c r="F41" s="15">
        <v>197</v>
      </c>
      <c r="G41" s="15"/>
      <c r="H41" s="15"/>
      <c r="I41" s="15"/>
      <c r="J41" s="15"/>
      <c r="K41" s="16">
        <v>2</v>
      </c>
      <c r="L41" s="16">
        <v>395</v>
      </c>
      <c r="M41" s="17">
        <v>197.5</v>
      </c>
      <c r="N41" s="18">
        <v>6</v>
      </c>
      <c r="O41" s="19">
        <v>203.5</v>
      </c>
    </row>
    <row r="42" spans="1:15" x14ac:dyDescent="0.25">
      <c r="A42" s="13" t="s">
        <v>31</v>
      </c>
      <c r="B42" s="22" t="s">
        <v>42</v>
      </c>
      <c r="C42" s="14">
        <v>45520</v>
      </c>
      <c r="D42" s="21" t="s">
        <v>77</v>
      </c>
      <c r="E42" s="15">
        <v>197</v>
      </c>
      <c r="F42" s="15">
        <v>199</v>
      </c>
      <c r="G42" s="15"/>
      <c r="H42" s="15"/>
      <c r="I42" s="15"/>
      <c r="J42" s="15"/>
      <c r="K42" s="16">
        <v>2</v>
      </c>
      <c r="L42" s="16">
        <v>396</v>
      </c>
      <c r="M42" s="17">
        <v>198</v>
      </c>
      <c r="N42" s="18">
        <v>9</v>
      </c>
      <c r="O42" s="19">
        <v>207</v>
      </c>
    </row>
    <row r="43" spans="1:15" x14ac:dyDescent="0.25">
      <c r="A43" s="13" t="s">
        <v>22</v>
      </c>
      <c r="B43" s="22" t="s">
        <v>42</v>
      </c>
      <c r="C43" s="14">
        <v>45526</v>
      </c>
      <c r="D43" s="21" t="s">
        <v>27</v>
      </c>
      <c r="E43" s="15">
        <v>198</v>
      </c>
      <c r="F43" s="15">
        <v>197</v>
      </c>
      <c r="G43" s="15"/>
      <c r="H43" s="15"/>
      <c r="I43" s="15"/>
      <c r="J43" s="15"/>
      <c r="K43" s="16">
        <v>2</v>
      </c>
      <c r="L43" s="16">
        <v>395</v>
      </c>
      <c r="M43" s="17">
        <v>197.5</v>
      </c>
      <c r="N43" s="18">
        <v>7</v>
      </c>
      <c r="O43" s="19">
        <v>204.5</v>
      </c>
    </row>
    <row r="44" spans="1:15" x14ac:dyDescent="0.25">
      <c r="A44" s="13" t="s">
        <v>31</v>
      </c>
      <c r="B44" s="22" t="s">
        <v>42</v>
      </c>
      <c r="C44" s="14">
        <v>45527</v>
      </c>
      <c r="D44" s="21" t="s">
        <v>77</v>
      </c>
      <c r="E44" s="15">
        <v>198</v>
      </c>
      <c r="F44" s="15">
        <v>198</v>
      </c>
      <c r="G44" s="15"/>
      <c r="H44" s="15"/>
      <c r="I44" s="15"/>
      <c r="J44" s="15"/>
      <c r="K44" s="16">
        <v>2</v>
      </c>
      <c r="L44" s="16">
        <v>396</v>
      </c>
      <c r="M44" s="17">
        <v>198</v>
      </c>
      <c r="N44" s="18">
        <v>9</v>
      </c>
      <c r="O44" s="19">
        <v>207</v>
      </c>
    </row>
    <row r="45" spans="1:15" x14ac:dyDescent="0.25">
      <c r="A45" s="13" t="s">
        <v>31</v>
      </c>
      <c r="B45" s="22" t="s">
        <v>42</v>
      </c>
      <c r="C45" s="14">
        <v>45528</v>
      </c>
      <c r="D45" s="21" t="s">
        <v>77</v>
      </c>
      <c r="E45" s="15">
        <v>198</v>
      </c>
      <c r="F45" s="15">
        <v>199.001</v>
      </c>
      <c r="G45" s="15">
        <v>199</v>
      </c>
      <c r="H45" s="15">
        <v>198.001</v>
      </c>
      <c r="I45" s="15"/>
      <c r="J45" s="15"/>
      <c r="K45" s="16">
        <v>4</v>
      </c>
      <c r="L45" s="16">
        <v>794.00199999999995</v>
      </c>
      <c r="M45" s="17">
        <v>198.50049999999999</v>
      </c>
      <c r="N45" s="18">
        <v>11</v>
      </c>
      <c r="O45" s="19">
        <v>209.50049999999999</v>
      </c>
    </row>
    <row r="46" spans="1:15" x14ac:dyDescent="0.25">
      <c r="A46" s="13" t="s">
        <v>31</v>
      </c>
      <c r="B46" s="22" t="s">
        <v>42</v>
      </c>
      <c r="C46" s="14">
        <v>45541</v>
      </c>
      <c r="D46" s="21" t="s">
        <v>77</v>
      </c>
      <c r="E46" s="15">
        <v>198</v>
      </c>
      <c r="F46" s="15">
        <v>198</v>
      </c>
      <c r="G46" s="15">
        <v>199</v>
      </c>
      <c r="H46" s="42">
        <v>200</v>
      </c>
      <c r="I46" s="15"/>
      <c r="J46" s="15"/>
      <c r="K46" s="16">
        <v>4</v>
      </c>
      <c r="L46" s="16">
        <v>795</v>
      </c>
      <c r="M46" s="17">
        <v>198.75</v>
      </c>
      <c r="N46" s="18">
        <v>13</v>
      </c>
      <c r="O46" s="19">
        <v>211.75</v>
      </c>
    </row>
    <row r="47" spans="1:15" x14ac:dyDescent="0.25">
      <c r="A47" s="13" t="s">
        <v>31</v>
      </c>
      <c r="B47" s="22" t="s">
        <v>42</v>
      </c>
      <c r="C47" s="14">
        <v>45542</v>
      </c>
      <c r="D47" s="21" t="s">
        <v>30</v>
      </c>
      <c r="E47" s="42">
        <v>200</v>
      </c>
      <c r="F47" s="15">
        <v>195</v>
      </c>
      <c r="G47" s="15">
        <v>199.01</v>
      </c>
      <c r="H47" s="42">
        <v>200</v>
      </c>
      <c r="I47" s="15"/>
      <c r="J47" s="15"/>
      <c r="K47" s="16">
        <v>4</v>
      </c>
      <c r="L47" s="16">
        <v>794.01</v>
      </c>
      <c r="M47" s="17">
        <v>198.5025</v>
      </c>
      <c r="N47" s="18">
        <v>11</v>
      </c>
      <c r="O47" s="19">
        <v>209.5025</v>
      </c>
    </row>
    <row r="48" spans="1:15" x14ac:dyDescent="0.25">
      <c r="A48" s="13" t="s">
        <v>31</v>
      </c>
      <c r="B48" s="22" t="s">
        <v>42</v>
      </c>
      <c r="C48" s="14">
        <v>45548</v>
      </c>
      <c r="D48" s="21" t="s">
        <v>77</v>
      </c>
      <c r="E48" s="15">
        <v>199</v>
      </c>
      <c r="F48" s="15">
        <v>198</v>
      </c>
      <c r="G48" s="42">
        <v>200</v>
      </c>
      <c r="H48" s="42">
        <v>200</v>
      </c>
      <c r="I48" s="15"/>
      <c r="J48" s="15"/>
      <c r="K48" s="16">
        <v>4</v>
      </c>
      <c r="L48" s="16">
        <v>797</v>
      </c>
      <c r="M48" s="17">
        <v>199.25</v>
      </c>
      <c r="N48" s="18">
        <v>11</v>
      </c>
      <c r="O48" s="19">
        <v>210.25</v>
      </c>
    </row>
    <row r="49" spans="1:15" x14ac:dyDescent="0.25">
      <c r="A49" s="13" t="s">
        <v>22</v>
      </c>
      <c r="B49" s="22" t="s">
        <v>42</v>
      </c>
      <c r="C49" s="14">
        <v>45549</v>
      </c>
      <c r="D49" s="21" t="s">
        <v>27</v>
      </c>
      <c r="E49" s="15">
        <v>199.01</v>
      </c>
      <c r="F49" s="42">
        <v>200</v>
      </c>
      <c r="G49" s="15">
        <v>198</v>
      </c>
      <c r="H49" s="15">
        <v>197</v>
      </c>
      <c r="I49" s="15">
        <v>198</v>
      </c>
      <c r="J49" s="42">
        <v>200</v>
      </c>
      <c r="K49" s="16">
        <v>6</v>
      </c>
      <c r="L49" s="16">
        <v>1192.01</v>
      </c>
      <c r="M49" s="17">
        <v>198.66833333333332</v>
      </c>
      <c r="N49" s="18">
        <v>22</v>
      </c>
      <c r="O49" s="19">
        <v>220.66833333333332</v>
      </c>
    </row>
    <row r="50" spans="1:15" x14ac:dyDescent="0.25">
      <c r="A50" s="13" t="s">
        <v>31</v>
      </c>
      <c r="B50" s="22" t="s">
        <v>42</v>
      </c>
      <c r="C50" s="14" t="s">
        <v>99</v>
      </c>
      <c r="D50" s="21" t="s">
        <v>77</v>
      </c>
      <c r="E50" s="15">
        <v>199</v>
      </c>
      <c r="F50" s="15">
        <v>199</v>
      </c>
      <c r="G50" s="15">
        <v>199</v>
      </c>
      <c r="H50" s="15">
        <v>199.001</v>
      </c>
      <c r="I50" s="15"/>
      <c r="J50" s="15"/>
      <c r="K50" s="16">
        <v>4</v>
      </c>
      <c r="L50" s="16">
        <v>796.00099999999998</v>
      </c>
      <c r="M50" s="17">
        <v>199.00024999999999</v>
      </c>
      <c r="N50" s="18">
        <v>13</v>
      </c>
      <c r="O50" s="19">
        <v>212.00024999999999</v>
      </c>
    </row>
    <row r="51" spans="1:15" x14ac:dyDescent="0.25">
      <c r="A51" s="13" t="s">
        <v>31</v>
      </c>
      <c r="B51" s="22" t="s">
        <v>42</v>
      </c>
      <c r="C51" s="14" t="s">
        <v>100</v>
      </c>
      <c r="D51" s="21" t="s">
        <v>77</v>
      </c>
      <c r="E51" s="15">
        <v>195.001</v>
      </c>
      <c r="F51" s="15">
        <v>198</v>
      </c>
      <c r="G51" s="15">
        <v>199</v>
      </c>
      <c r="H51" s="42">
        <v>200</v>
      </c>
      <c r="I51" s="15"/>
      <c r="J51" s="15"/>
      <c r="K51" s="16">
        <v>4</v>
      </c>
      <c r="L51" s="16">
        <v>792.00099999999998</v>
      </c>
      <c r="M51" s="17">
        <v>198.00024999999999</v>
      </c>
      <c r="N51" s="18">
        <v>13</v>
      </c>
      <c r="O51" s="19">
        <v>211.00024999999999</v>
      </c>
    </row>
    <row r="52" spans="1:15" x14ac:dyDescent="0.25">
      <c r="A52" s="13" t="s">
        <v>31</v>
      </c>
      <c r="B52" s="22" t="s">
        <v>42</v>
      </c>
      <c r="C52" s="14">
        <v>45563</v>
      </c>
      <c r="D52" s="21" t="s">
        <v>77</v>
      </c>
      <c r="E52" s="15">
        <v>198</v>
      </c>
      <c r="F52" s="15">
        <v>198</v>
      </c>
      <c r="G52" s="15">
        <v>197</v>
      </c>
      <c r="H52" s="15">
        <v>198</v>
      </c>
      <c r="I52" s="15"/>
      <c r="J52" s="15"/>
      <c r="K52" s="16">
        <v>4</v>
      </c>
      <c r="L52" s="16">
        <v>791</v>
      </c>
      <c r="M52" s="17">
        <v>197.75</v>
      </c>
      <c r="N52" s="18">
        <v>13</v>
      </c>
      <c r="O52" s="19">
        <v>210.75</v>
      </c>
    </row>
    <row r="53" spans="1:15" x14ac:dyDescent="0.25">
      <c r="A53" s="13" t="s">
        <v>31</v>
      </c>
      <c r="B53" s="22" t="s">
        <v>42</v>
      </c>
      <c r="C53" s="14">
        <v>45569</v>
      </c>
      <c r="D53" s="21" t="s">
        <v>77</v>
      </c>
      <c r="E53" s="15">
        <v>199</v>
      </c>
      <c r="F53" s="15">
        <v>199</v>
      </c>
      <c r="G53" s="15">
        <v>199</v>
      </c>
      <c r="H53" s="15">
        <v>198</v>
      </c>
      <c r="I53" s="15"/>
      <c r="J53" s="15"/>
      <c r="K53" s="16">
        <v>4</v>
      </c>
      <c r="L53" s="16">
        <v>795</v>
      </c>
      <c r="M53" s="17">
        <v>198.75</v>
      </c>
      <c r="N53" s="18">
        <v>13</v>
      </c>
      <c r="O53" s="19">
        <v>211.75</v>
      </c>
    </row>
    <row r="54" spans="1:15" x14ac:dyDescent="0.25">
      <c r="A54" s="13" t="s">
        <v>31</v>
      </c>
      <c r="B54" s="22" t="s">
        <v>42</v>
      </c>
      <c r="C54" s="14">
        <v>45570</v>
      </c>
      <c r="D54" s="21" t="s">
        <v>30</v>
      </c>
      <c r="E54" s="15">
        <v>199</v>
      </c>
      <c r="F54" s="15">
        <v>195</v>
      </c>
      <c r="G54" s="42">
        <v>200</v>
      </c>
      <c r="H54" s="15">
        <v>199.01</v>
      </c>
      <c r="I54" s="15"/>
      <c r="J54" s="15"/>
      <c r="K54" s="16">
        <v>4</v>
      </c>
      <c r="L54" s="16">
        <v>793.01</v>
      </c>
      <c r="M54" s="17">
        <v>198.2525</v>
      </c>
      <c r="N54" s="18">
        <v>11</v>
      </c>
      <c r="O54" s="19">
        <v>209.2525</v>
      </c>
    </row>
    <row r="55" spans="1:15" x14ac:dyDescent="0.25">
      <c r="A55" s="13" t="s">
        <v>31</v>
      </c>
      <c r="B55" s="22" t="s">
        <v>42</v>
      </c>
      <c r="C55" s="14">
        <v>45576</v>
      </c>
      <c r="D55" s="21" t="s">
        <v>105</v>
      </c>
      <c r="E55" s="15">
        <v>198</v>
      </c>
      <c r="F55" s="15">
        <v>196</v>
      </c>
      <c r="G55" s="15">
        <v>195</v>
      </c>
      <c r="H55" s="42">
        <v>200</v>
      </c>
      <c r="I55" s="15"/>
      <c r="J55" s="15"/>
      <c r="K55" s="16">
        <v>4</v>
      </c>
      <c r="L55" s="16">
        <v>789</v>
      </c>
      <c r="M55" s="17">
        <v>197.25</v>
      </c>
      <c r="N55" s="18">
        <v>11</v>
      </c>
      <c r="O55" s="19">
        <v>208.25</v>
      </c>
    </row>
    <row r="56" spans="1:15" x14ac:dyDescent="0.25">
      <c r="A56" s="13" t="s">
        <v>31</v>
      </c>
      <c r="B56" s="22" t="s">
        <v>42</v>
      </c>
      <c r="C56" s="14">
        <v>45583</v>
      </c>
      <c r="D56" s="21" t="s">
        <v>77</v>
      </c>
      <c r="E56" s="42">
        <v>200</v>
      </c>
      <c r="F56" s="15">
        <v>199</v>
      </c>
      <c r="G56" s="15">
        <v>198</v>
      </c>
      <c r="H56" s="15">
        <v>198</v>
      </c>
      <c r="I56" s="15"/>
      <c r="J56" s="15"/>
      <c r="K56" s="16">
        <v>4</v>
      </c>
      <c r="L56" s="16">
        <v>795</v>
      </c>
      <c r="M56" s="17">
        <v>198.75</v>
      </c>
      <c r="N56" s="18">
        <v>13</v>
      </c>
      <c r="O56" s="19">
        <v>211.75</v>
      </c>
    </row>
    <row r="57" spans="1:15" x14ac:dyDescent="0.25">
      <c r="A57" s="13" t="s">
        <v>31</v>
      </c>
      <c r="B57" s="22" t="s">
        <v>42</v>
      </c>
      <c r="C57" s="14">
        <v>45590</v>
      </c>
      <c r="D57" s="21" t="s">
        <v>77</v>
      </c>
      <c r="E57" s="42">
        <v>200</v>
      </c>
      <c r="F57" s="15">
        <v>198</v>
      </c>
      <c r="G57" s="42">
        <v>200</v>
      </c>
      <c r="H57" s="15">
        <v>199</v>
      </c>
      <c r="I57" s="15"/>
      <c r="J57" s="15"/>
      <c r="K57" s="16">
        <v>4</v>
      </c>
      <c r="L57" s="16">
        <v>797</v>
      </c>
      <c r="M57" s="17">
        <v>199.25</v>
      </c>
      <c r="N57" s="18">
        <v>13</v>
      </c>
      <c r="O57" s="19">
        <v>212.25</v>
      </c>
    </row>
    <row r="58" spans="1:15" x14ac:dyDescent="0.25">
      <c r="A58" s="13" t="s">
        <v>31</v>
      </c>
      <c r="B58" s="22" t="s">
        <v>42</v>
      </c>
      <c r="C58" s="14">
        <v>45591</v>
      </c>
      <c r="D58" s="21" t="s">
        <v>77</v>
      </c>
      <c r="E58" s="15">
        <v>198</v>
      </c>
      <c r="F58" s="15">
        <v>197</v>
      </c>
      <c r="G58" s="15">
        <v>199</v>
      </c>
      <c r="H58" s="15">
        <v>199.001</v>
      </c>
      <c r="I58" s="15">
        <v>196</v>
      </c>
      <c r="J58" s="15">
        <v>197</v>
      </c>
      <c r="K58" s="16">
        <v>6</v>
      </c>
      <c r="L58" s="16">
        <v>1186.001</v>
      </c>
      <c r="M58" s="17">
        <v>197.66683333333333</v>
      </c>
      <c r="N58" s="18">
        <v>16</v>
      </c>
      <c r="O58" s="19">
        <v>213.66683333333333</v>
      </c>
    </row>
    <row r="59" spans="1:15" x14ac:dyDescent="0.25">
      <c r="A59" s="13" t="s">
        <v>31</v>
      </c>
      <c r="B59" s="22" t="s">
        <v>42</v>
      </c>
      <c r="C59" s="14">
        <v>45597</v>
      </c>
      <c r="D59" s="21" t="s">
        <v>77</v>
      </c>
      <c r="E59" s="15">
        <v>199</v>
      </c>
      <c r="F59" s="42">
        <v>200</v>
      </c>
      <c r="G59" s="15"/>
      <c r="H59" s="15"/>
      <c r="I59" s="15"/>
      <c r="J59" s="15"/>
      <c r="K59" s="16">
        <v>2</v>
      </c>
      <c r="L59" s="16">
        <v>399</v>
      </c>
      <c r="M59" s="17">
        <v>199.5</v>
      </c>
      <c r="N59" s="18">
        <v>9</v>
      </c>
      <c r="O59" s="19">
        <v>208.5</v>
      </c>
    </row>
    <row r="60" spans="1:15" x14ac:dyDescent="0.25">
      <c r="A60" s="13" t="s">
        <v>31</v>
      </c>
      <c r="B60" s="22" t="s">
        <v>42</v>
      </c>
      <c r="C60" s="14">
        <v>45598</v>
      </c>
      <c r="D60" s="21" t="s">
        <v>30</v>
      </c>
      <c r="E60" s="15">
        <v>199</v>
      </c>
      <c r="F60" s="42">
        <v>200</v>
      </c>
      <c r="G60" s="42">
        <v>200.01</v>
      </c>
      <c r="H60" s="15">
        <v>198.001</v>
      </c>
      <c r="I60" s="15">
        <v>198</v>
      </c>
      <c r="J60" s="15">
        <v>197</v>
      </c>
      <c r="K60" s="16">
        <v>6</v>
      </c>
      <c r="L60" s="16">
        <v>1192.011</v>
      </c>
      <c r="M60" s="17">
        <v>198.66849999999999</v>
      </c>
      <c r="N60" s="18">
        <v>16</v>
      </c>
      <c r="O60" s="19">
        <v>214.66849999999999</v>
      </c>
    </row>
    <row r="61" spans="1:15" x14ac:dyDescent="0.25">
      <c r="A61" s="13" t="s">
        <v>31</v>
      </c>
      <c r="B61" s="22" t="s">
        <v>42</v>
      </c>
      <c r="C61" s="14">
        <v>45604</v>
      </c>
      <c r="D61" s="21" t="s">
        <v>77</v>
      </c>
      <c r="E61" s="42">
        <v>200</v>
      </c>
      <c r="F61" s="15">
        <v>199</v>
      </c>
      <c r="G61" s="15"/>
      <c r="H61" s="15"/>
      <c r="I61" s="15"/>
      <c r="J61" s="15"/>
      <c r="K61" s="16">
        <v>2</v>
      </c>
      <c r="L61" s="16">
        <v>399</v>
      </c>
      <c r="M61" s="17">
        <v>199.5</v>
      </c>
      <c r="N61" s="18">
        <v>9</v>
      </c>
      <c r="O61" s="19">
        <v>208.5</v>
      </c>
    </row>
    <row r="62" spans="1:15" x14ac:dyDescent="0.25">
      <c r="A62" s="13" t="s">
        <v>31</v>
      </c>
      <c r="B62" s="22" t="s">
        <v>42</v>
      </c>
      <c r="C62" s="14">
        <v>45611</v>
      </c>
      <c r="D62" s="21" t="s">
        <v>77</v>
      </c>
      <c r="E62" s="42">
        <v>200</v>
      </c>
      <c r="F62" s="15">
        <v>199</v>
      </c>
      <c r="G62" s="15"/>
      <c r="H62" s="15"/>
      <c r="I62" s="15"/>
      <c r="J62" s="15"/>
      <c r="K62" s="16">
        <v>2</v>
      </c>
      <c r="L62" s="16">
        <v>399</v>
      </c>
      <c r="M62" s="17">
        <v>199.5</v>
      </c>
      <c r="N62" s="18">
        <v>9</v>
      </c>
      <c r="O62" s="19">
        <v>208.5</v>
      </c>
    </row>
    <row r="63" spans="1:15" x14ac:dyDescent="0.25">
      <c r="A63" s="13" t="s">
        <v>31</v>
      </c>
      <c r="B63" s="22" t="s">
        <v>42</v>
      </c>
      <c r="C63" s="14">
        <v>45619</v>
      </c>
      <c r="D63" s="21" t="s">
        <v>77</v>
      </c>
      <c r="E63" s="15">
        <v>196</v>
      </c>
      <c r="F63" s="15">
        <v>198.001</v>
      </c>
      <c r="G63" s="15">
        <v>195</v>
      </c>
      <c r="H63" s="15">
        <v>195</v>
      </c>
      <c r="I63" s="15"/>
      <c r="J63" s="15"/>
      <c r="K63" s="16">
        <v>4</v>
      </c>
      <c r="L63" s="16">
        <v>784.00099999999998</v>
      </c>
      <c r="M63" s="17">
        <v>196.00024999999999</v>
      </c>
      <c r="N63" s="18">
        <v>6</v>
      </c>
      <c r="O63" s="19">
        <v>202.00024999999999</v>
      </c>
    </row>
    <row r="64" spans="1:15" x14ac:dyDescent="0.25">
      <c r="A64" s="13" t="s">
        <v>31</v>
      </c>
      <c r="B64" s="22" t="s">
        <v>42</v>
      </c>
      <c r="C64" s="14">
        <v>45625</v>
      </c>
      <c r="D64" s="21" t="s">
        <v>77</v>
      </c>
      <c r="E64" s="15">
        <v>195.001</v>
      </c>
      <c r="F64" s="15">
        <v>195</v>
      </c>
      <c r="G64" s="15"/>
      <c r="H64" s="15"/>
      <c r="I64" s="15"/>
      <c r="J64" s="15"/>
      <c r="K64" s="16">
        <v>2</v>
      </c>
      <c r="L64" s="16">
        <v>390.00099999999998</v>
      </c>
      <c r="M64" s="17">
        <v>195.00049999999999</v>
      </c>
      <c r="N64" s="18">
        <v>9</v>
      </c>
      <c r="O64" s="19">
        <v>204.00049999999999</v>
      </c>
    </row>
    <row r="65" spans="1:15" x14ac:dyDescent="0.25">
      <c r="A65" s="13" t="s">
        <v>31</v>
      </c>
      <c r="B65" s="22" t="s">
        <v>42</v>
      </c>
      <c r="C65" s="14">
        <v>45626</v>
      </c>
      <c r="D65" s="21" t="s">
        <v>77</v>
      </c>
      <c r="E65" s="15">
        <v>193.001</v>
      </c>
      <c r="F65" s="15">
        <v>193</v>
      </c>
      <c r="G65" s="15">
        <v>194</v>
      </c>
      <c r="H65" s="15">
        <v>192</v>
      </c>
      <c r="I65" s="15">
        <v>191</v>
      </c>
      <c r="J65" s="15">
        <v>195</v>
      </c>
      <c r="K65" s="16">
        <v>6</v>
      </c>
      <c r="L65" s="16">
        <v>1158.001</v>
      </c>
      <c r="M65" s="17">
        <v>193.00016666666667</v>
      </c>
      <c r="N65" s="18">
        <v>4</v>
      </c>
      <c r="O65" s="19">
        <v>197</v>
      </c>
    </row>
    <row r="67" spans="1:15" x14ac:dyDescent="0.25">
      <c r="K67" s="7">
        <f>SUM(K2:K66)</f>
        <v>200</v>
      </c>
      <c r="L67" s="7">
        <f>SUM(L2:L66)</f>
        <v>39532.176999999981</v>
      </c>
      <c r="M67" s="12">
        <f>SUM(L67/K67)</f>
        <v>197.66088499999989</v>
      </c>
      <c r="N67" s="7">
        <f>SUM(N2:N66)</f>
        <v>586</v>
      </c>
      <c r="O67" s="12">
        <f>SUM(M67+N67)</f>
        <v>783.66088499999989</v>
      </c>
    </row>
    <row r="70" spans="1:15" ht="30" x14ac:dyDescent="0.25">
      <c r="A70" s="1" t="s">
        <v>1</v>
      </c>
      <c r="B70" s="2" t="s">
        <v>2</v>
      </c>
      <c r="C70" s="2" t="s">
        <v>3</v>
      </c>
      <c r="D70" s="3" t="s">
        <v>4</v>
      </c>
      <c r="E70" s="4" t="s">
        <v>5</v>
      </c>
      <c r="F70" s="4" t="s">
        <v>6</v>
      </c>
      <c r="G70" s="4" t="s">
        <v>7</v>
      </c>
      <c r="H70" s="4" t="s">
        <v>8</v>
      </c>
      <c r="I70" s="4" t="s">
        <v>9</v>
      </c>
      <c r="J70" s="4" t="s">
        <v>10</v>
      </c>
      <c r="K70" s="4" t="s">
        <v>11</v>
      </c>
      <c r="L70" s="3" t="s">
        <v>12</v>
      </c>
      <c r="M70" s="5" t="s">
        <v>13</v>
      </c>
      <c r="N70" s="2" t="s">
        <v>14</v>
      </c>
      <c r="O70" s="6" t="s">
        <v>15</v>
      </c>
    </row>
    <row r="71" spans="1:15" x14ac:dyDescent="0.25">
      <c r="A71" s="13" t="s">
        <v>25</v>
      </c>
      <c r="B71" s="22" t="s">
        <v>42</v>
      </c>
      <c r="C71" s="14">
        <v>45486</v>
      </c>
      <c r="D71" s="21" t="s">
        <v>27</v>
      </c>
      <c r="E71" s="15">
        <v>193</v>
      </c>
      <c r="F71" s="15">
        <v>189.01</v>
      </c>
      <c r="G71" s="15">
        <v>193</v>
      </c>
      <c r="H71" s="15">
        <v>187</v>
      </c>
      <c r="I71" s="15"/>
      <c r="J71" s="15"/>
      <c r="K71" s="16">
        <v>4</v>
      </c>
      <c r="L71" s="16">
        <v>762.01</v>
      </c>
      <c r="M71" s="17">
        <v>190.5025</v>
      </c>
      <c r="N71" s="18">
        <v>6</v>
      </c>
      <c r="O71" s="19">
        <v>196.5025</v>
      </c>
    </row>
    <row r="73" spans="1:15" x14ac:dyDescent="0.25">
      <c r="K73" s="7">
        <f>SUM(K71:K72)</f>
        <v>4</v>
      </c>
      <c r="L73" s="7">
        <f>SUM(L71:L72)</f>
        <v>762.01</v>
      </c>
      <c r="M73" s="12">
        <f>SUM(L73/K73)</f>
        <v>190.5025</v>
      </c>
      <c r="N73" s="7">
        <f>SUM(N71:N72)</f>
        <v>6</v>
      </c>
      <c r="O73" s="12">
        <f>SUM(M73+N73)</f>
        <v>196.5025</v>
      </c>
    </row>
    <row r="76" spans="1:15" ht="30" x14ac:dyDescent="0.25">
      <c r="A76" s="1" t="s">
        <v>1</v>
      </c>
      <c r="B76" s="2" t="s">
        <v>2</v>
      </c>
      <c r="C76" s="2" t="s">
        <v>3</v>
      </c>
      <c r="D76" s="3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J76" s="4" t="s">
        <v>10</v>
      </c>
      <c r="K76" s="4" t="s">
        <v>11</v>
      </c>
      <c r="L76" s="3" t="s">
        <v>12</v>
      </c>
      <c r="M76" s="5" t="s">
        <v>13</v>
      </c>
      <c r="N76" s="2" t="s">
        <v>14</v>
      </c>
      <c r="O76" s="6" t="s">
        <v>15</v>
      </c>
    </row>
    <row r="77" spans="1:15" x14ac:dyDescent="0.25">
      <c r="A77" s="13" t="s">
        <v>52</v>
      </c>
      <c r="B77" s="22" t="s">
        <v>42</v>
      </c>
      <c r="C77" s="14">
        <v>45548</v>
      </c>
      <c r="D77" s="21" t="s">
        <v>77</v>
      </c>
      <c r="E77" s="15">
        <v>189</v>
      </c>
      <c r="F77" s="15">
        <v>191</v>
      </c>
      <c r="G77" s="15">
        <v>190</v>
      </c>
      <c r="H77" s="15">
        <v>192</v>
      </c>
      <c r="I77" s="15"/>
      <c r="J77" s="15"/>
      <c r="K77" s="16">
        <v>4</v>
      </c>
      <c r="L77" s="16">
        <v>762</v>
      </c>
      <c r="M77" s="17">
        <v>190.5</v>
      </c>
      <c r="N77" s="18">
        <v>4</v>
      </c>
      <c r="O77" s="19">
        <v>194.5</v>
      </c>
    </row>
    <row r="78" spans="1:15" x14ac:dyDescent="0.25">
      <c r="A78" s="13" t="s">
        <v>52</v>
      </c>
      <c r="B78" s="22" t="s">
        <v>42</v>
      </c>
      <c r="C78" s="14">
        <v>45563</v>
      </c>
      <c r="D78" s="21" t="s">
        <v>77</v>
      </c>
      <c r="E78" s="15">
        <v>192</v>
      </c>
      <c r="F78" s="15">
        <v>190</v>
      </c>
      <c r="G78" s="15">
        <v>190</v>
      </c>
      <c r="H78" s="15">
        <v>185</v>
      </c>
      <c r="I78" s="15"/>
      <c r="J78" s="15"/>
      <c r="K78" s="16">
        <v>4</v>
      </c>
      <c r="L78" s="16">
        <v>757</v>
      </c>
      <c r="M78" s="17">
        <v>189.25</v>
      </c>
      <c r="N78" s="18">
        <v>4</v>
      </c>
      <c r="O78" s="19">
        <v>193.25</v>
      </c>
    </row>
    <row r="80" spans="1:15" x14ac:dyDescent="0.25">
      <c r="K80" s="7">
        <f>SUM(K77:K79)</f>
        <v>8</v>
      </c>
      <c r="L80" s="7">
        <f>SUM(L77:L79)</f>
        <v>1519</v>
      </c>
      <c r="M80" s="12">
        <f>SUM(L80/K80)</f>
        <v>189.875</v>
      </c>
      <c r="N80" s="7">
        <f>SUM(N77:N79)</f>
        <v>8</v>
      </c>
      <c r="O80" s="12">
        <f>SUM(M80+N80)</f>
        <v>197.875</v>
      </c>
    </row>
    <row r="83" spans="1:15" ht="30" x14ac:dyDescent="0.25">
      <c r="A83" s="1" t="s">
        <v>1</v>
      </c>
      <c r="B83" s="2" t="s">
        <v>2</v>
      </c>
      <c r="C83" s="2" t="s">
        <v>3</v>
      </c>
      <c r="D83" s="3" t="s">
        <v>4</v>
      </c>
      <c r="E83" s="4" t="s">
        <v>5</v>
      </c>
      <c r="F83" s="4" t="s">
        <v>6</v>
      </c>
      <c r="G83" s="4" t="s">
        <v>7</v>
      </c>
      <c r="H83" s="4" t="s">
        <v>8</v>
      </c>
      <c r="I83" s="4" t="s">
        <v>9</v>
      </c>
      <c r="J83" s="4" t="s">
        <v>10</v>
      </c>
      <c r="K83" s="4" t="s">
        <v>11</v>
      </c>
      <c r="L83" s="3" t="s">
        <v>12</v>
      </c>
      <c r="M83" s="5" t="s">
        <v>13</v>
      </c>
      <c r="N83" s="2" t="s">
        <v>14</v>
      </c>
      <c r="O83" s="6" t="s">
        <v>15</v>
      </c>
    </row>
    <row r="84" spans="1:15" x14ac:dyDescent="0.25">
      <c r="A84" s="13" t="s">
        <v>60</v>
      </c>
      <c r="B84" s="22" t="s">
        <v>42</v>
      </c>
      <c r="C84" s="14" t="s">
        <v>100</v>
      </c>
      <c r="D84" s="21" t="s">
        <v>77</v>
      </c>
      <c r="E84" s="15">
        <v>191</v>
      </c>
      <c r="F84" s="15">
        <v>192</v>
      </c>
      <c r="G84" s="15">
        <v>191</v>
      </c>
      <c r="H84" s="15">
        <v>190</v>
      </c>
      <c r="I84" s="15"/>
      <c r="J84" s="15"/>
      <c r="K84" s="16">
        <v>4</v>
      </c>
      <c r="L84" s="16">
        <v>764</v>
      </c>
      <c r="M84" s="17">
        <v>191</v>
      </c>
      <c r="N84" s="18">
        <v>4</v>
      </c>
      <c r="O84" s="19">
        <v>195</v>
      </c>
    </row>
    <row r="85" spans="1:15" x14ac:dyDescent="0.25">
      <c r="A85" s="13" t="s">
        <v>60</v>
      </c>
      <c r="B85" s="22" t="s">
        <v>42</v>
      </c>
      <c r="C85" s="14">
        <v>45590</v>
      </c>
      <c r="D85" s="21" t="s">
        <v>77</v>
      </c>
      <c r="E85" s="15">
        <v>186</v>
      </c>
      <c r="F85" s="15">
        <v>189</v>
      </c>
      <c r="G85" s="15">
        <v>182</v>
      </c>
      <c r="H85" s="15">
        <v>183</v>
      </c>
      <c r="I85" s="15"/>
      <c r="J85" s="15"/>
      <c r="K85" s="16">
        <v>4</v>
      </c>
      <c r="L85" s="16">
        <v>740</v>
      </c>
      <c r="M85" s="17">
        <v>185</v>
      </c>
      <c r="N85" s="18">
        <v>4</v>
      </c>
      <c r="O85" s="19">
        <v>189</v>
      </c>
    </row>
    <row r="86" spans="1:15" x14ac:dyDescent="0.25">
      <c r="A86" s="13" t="s">
        <v>60</v>
      </c>
      <c r="B86" s="22" t="s">
        <v>42</v>
      </c>
      <c r="C86" s="14">
        <v>45597</v>
      </c>
      <c r="D86" s="21" t="s">
        <v>77</v>
      </c>
      <c r="E86" s="15">
        <v>178</v>
      </c>
      <c r="F86" s="15">
        <v>184</v>
      </c>
      <c r="G86" s="15"/>
      <c r="H86" s="15"/>
      <c r="I86" s="15"/>
      <c r="J86" s="15"/>
      <c r="K86" s="16">
        <v>2</v>
      </c>
      <c r="L86" s="16">
        <v>362</v>
      </c>
      <c r="M86" s="17">
        <v>181</v>
      </c>
      <c r="N86" s="18">
        <v>4</v>
      </c>
      <c r="O86" s="19">
        <v>185</v>
      </c>
    </row>
    <row r="88" spans="1:15" x14ac:dyDescent="0.25">
      <c r="K88" s="7">
        <f>SUM(K84:K87)</f>
        <v>10</v>
      </c>
      <c r="L88" s="7">
        <f>SUM(L84:L87)</f>
        <v>1866</v>
      </c>
      <c r="M88" s="12">
        <f>SUM(L88/K88)</f>
        <v>186.6</v>
      </c>
      <c r="N88" s="7">
        <f>SUM(N84:N87)</f>
        <v>12</v>
      </c>
      <c r="O88" s="12">
        <f>SUM(M88+N88)</f>
        <v>198.6</v>
      </c>
    </row>
  </sheetData>
  <protectedRanges>
    <protectedRange algorithmName="SHA-512" hashValue="ON39YdpmFHfN9f47KpiRvqrKx0V9+erV1CNkpWzYhW/Qyc6aT8rEyCrvauWSYGZK2ia3o7vd3akF07acHAFpOA==" saltValue="yVW9XmDwTqEnmpSGai0KYg==" spinCount="100000" sqref="D2" name="Range1_24_2"/>
    <protectedRange algorithmName="SHA-512" hashValue="ON39YdpmFHfN9f47KpiRvqrKx0V9+erV1CNkpWzYhW/Qyc6aT8rEyCrvauWSYGZK2ia3o7vd3akF07acHAFpOA==" saltValue="yVW9XmDwTqEnmpSGai0KYg==" spinCount="100000" sqref="I2:J2 B2" name="Range1_2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C2" name="Range1_5_1"/>
    <protectedRange algorithmName="SHA-512" hashValue="ON39YdpmFHfN9f47KpiRvqrKx0V9+erV1CNkpWzYhW/Qyc6aT8rEyCrvauWSYGZK2ia3o7vd3akF07acHAFpOA==" saltValue="yVW9XmDwTqEnmpSGai0KYg==" spinCount="100000" sqref="D3" name="Range1_24"/>
    <protectedRange algorithmName="SHA-512" hashValue="ON39YdpmFHfN9f47KpiRvqrKx0V9+erV1CNkpWzYhW/Qyc6aT8rEyCrvauWSYGZK2ia3o7vd3akF07acHAFpOA==" saltValue="yVW9XmDwTqEnmpSGai0KYg==" spinCount="100000" sqref="I3:J3 B3:C3" name="Range1"/>
    <protectedRange algorithmName="SHA-512" hashValue="ON39YdpmFHfN9f47KpiRvqrKx0V9+erV1CNkpWzYhW/Qyc6aT8rEyCrvauWSYGZK2ia3o7vd3akF07acHAFpOA==" saltValue="yVW9XmDwTqEnmpSGai0KYg==" spinCount="100000" sqref="E3:H3" name="Range1_3"/>
    <protectedRange sqref="C15" name="Range1_6"/>
    <protectedRange sqref="D15" name="Range1_1_1"/>
    <protectedRange sqref="F15:J15" name="Range1_3_3"/>
    <protectedRange sqref="B15" name="Range1_2_1_1"/>
    <protectedRange sqref="E15" name="Range1_3_1_1_1"/>
    <protectedRange algorithmName="SHA-512" hashValue="ON39YdpmFHfN9f47KpiRvqrKx0V9+erV1CNkpWzYhW/Qyc6aT8rEyCrvauWSYGZK2ia3o7vd3akF07acHAFpOA==" saltValue="yVW9XmDwTqEnmpSGai0KYg==" spinCount="100000" sqref="B23:C23" name="Range1_10"/>
    <protectedRange algorithmName="SHA-512" hashValue="ON39YdpmFHfN9f47KpiRvqrKx0V9+erV1CNkpWzYhW/Qyc6aT8rEyCrvauWSYGZK2ia3o7vd3akF07acHAFpOA==" saltValue="yVW9XmDwTqEnmpSGai0KYg==" spinCount="100000" sqref="D23" name="Range1_1_5"/>
    <protectedRange algorithmName="SHA-512" hashValue="ON39YdpmFHfN9f47KpiRvqrKx0V9+erV1CNkpWzYhW/Qyc6aT8rEyCrvauWSYGZK2ia3o7vd3akF07acHAFpOA==" saltValue="yVW9XmDwTqEnmpSGai0KYg==" spinCount="100000" sqref="E23:J23" name="Range1_3_4"/>
    <protectedRange algorithmName="SHA-512" hashValue="ON39YdpmFHfN9f47KpiRvqrKx0V9+erV1CNkpWzYhW/Qyc6aT8rEyCrvauWSYGZK2ia3o7vd3akF07acHAFpOA==" saltValue="yVW9XmDwTqEnmpSGai0KYg==" spinCount="100000" sqref="B27:C27" name="Range1_16"/>
    <protectedRange algorithmName="SHA-512" hashValue="ON39YdpmFHfN9f47KpiRvqrKx0V9+erV1CNkpWzYhW/Qyc6aT8rEyCrvauWSYGZK2ia3o7vd3akF07acHAFpOA==" saltValue="yVW9XmDwTqEnmpSGai0KYg==" spinCount="100000" sqref="D27" name="Range1_1_9"/>
    <protectedRange algorithmName="SHA-512" hashValue="ON39YdpmFHfN9f47KpiRvqrKx0V9+erV1CNkpWzYhW/Qyc6aT8rEyCrvauWSYGZK2ia3o7vd3akF07acHAFpOA==" saltValue="yVW9XmDwTqEnmpSGai0KYg==" spinCount="100000" sqref="E27:J27" name="Range1_3_5"/>
    <protectedRange algorithmName="SHA-512" hashValue="ON39YdpmFHfN9f47KpiRvqrKx0V9+erV1CNkpWzYhW/Qyc6aT8rEyCrvauWSYGZK2ia3o7vd3akF07acHAFpOA==" saltValue="yVW9XmDwTqEnmpSGai0KYg==" spinCount="100000" sqref="I43:J43 B43:C43" name="Range1_25"/>
    <protectedRange algorithmName="SHA-512" hashValue="ON39YdpmFHfN9f47KpiRvqrKx0V9+erV1CNkpWzYhW/Qyc6aT8rEyCrvauWSYGZK2ia3o7vd3akF07acHAFpOA==" saltValue="yVW9XmDwTqEnmpSGai0KYg==" spinCount="100000" sqref="D43" name="Range1_1_17"/>
    <protectedRange algorithmName="SHA-512" hashValue="ON39YdpmFHfN9f47KpiRvqrKx0V9+erV1CNkpWzYhW/Qyc6aT8rEyCrvauWSYGZK2ia3o7vd3akF07acHAFpOA==" saltValue="yVW9XmDwTqEnmpSGai0KYg==" spinCount="100000" sqref="E43:H43" name="Range1_3_8"/>
    <protectedRange algorithmName="SHA-512" hashValue="ON39YdpmFHfN9f47KpiRvqrKx0V9+erV1CNkpWzYhW/Qyc6aT8rEyCrvauWSYGZK2ia3o7vd3akF07acHAFpOA==" saltValue="yVW9XmDwTqEnmpSGai0KYg==" spinCount="100000" sqref="C46" name="Range1_22"/>
    <protectedRange algorithmName="SHA-512" hashValue="ON39YdpmFHfN9f47KpiRvqrKx0V9+erV1CNkpWzYhW/Qyc6aT8rEyCrvauWSYGZK2ia3o7vd3akF07acHAFpOA==" saltValue="yVW9XmDwTqEnmpSGai0KYg==" spinCount="100000" sqref="D46" name="Range1_1_19"/>
    <protectedRange algorithmName="SHA-512" hashValue="ON39YdpmFHfN9f47KpiRvqrKx0V9+erV1CNkpWzYhW/Qyc6aT8rEyCrvauWSYGZK2ia3o7vd3akF07acHAFpOA==" saltValue="yVW9XmDwTqEnmpSGai0KYg==" spinCount="100000" sqref="E46:J46" name="Range1_3_7"/>
    <protectedRange algorithmName="SHA-512" hashValue="ON39YdpmFHfN9f47KpiRvqrKx0V9+erV1CNkpWzYhW/Qyc6aT8rEyCrvauWSYGZK2ia3o7vd3akF07acHAFpOA==" saltValue="yVW9XmDwTqEnmpSGai0KYg==" spinCount="100000" sqref="B50:C50" name="Range1_23"/>
    <protectedRange algorithmName="SHA-512" hashValue="ON39YdpmFHfN9f47KpiRvqrKx0V9+erV1CNkpWzYhW/Qyc6aT8rEyCrvauWSYGZK2ia3o7vd3akF07acHAFpOA==" saltValue="yVW9XmDwTqEnmpSGai0KYg==" spinCount="100000" sqref="D50" name="Range1_1_21"/>
    <protectedRange algorithmName="SHA-512" hashValue="ON39YdpmFHfN9f47KpiRvqrKx0V9+erV1CNkpWzYhW/Qyc6aT8rEyCrvauWSYGZK2ia3o7vd3akF07acHAFpOA==" saltValue="yVW9XmDwTqEnmpSGai0KYg==" spinCount="100000" sqref="E50:J50" name="Range1_3_9"/>
    <protectedRange algorithmName="SHA-512" hashValue="ON39YdpmFHfN9f47KpiRvqrKx0V9+erV1CNkpWzYhW/Qyc6aT8rEyCrvauWSYGZK2ia3o7vd3akF07acHAFpOA==" saltValue="yVW9XmDwTqEnmpSGai0KYg==" spinCount="100000" sqref="B64:C64" name="Range1_35"/>
    <protectedRange algorithmName="SHA-512" hashValue="ON39YdpmFHfN9f47KpiRvqrKx0V9+erV1CNkpWzYhW/Qyc6aT8rEyCrvauWSYGZK2ia3o7vd3akF07acHAFpOA==" saltValue="yVW9XmDwTqEnmpSGai0KYg==" spinCount="100000" sqref="D64" name="Range1_1_29"/>
    <protectedRange algorithmName="SHA-512" hashValue="ON39YdpmFHfN9f47KpiRvqrKx0V9+erV1CNkpWzYhW/Qyc6aT8rEyCrvauWSYGZK2ia3o7vd3akF07acHAFpOA==" saltValue="yVW9XmDwTqEnmpSGai0KYg==" spinCount="100000" sqref="E64:J64" name="Range1_3_12"/>
  </protectedRanges>
  <hyperlinks>
    <hyperlink ref="Q1" location="'Mississippi Adult Rankings 2024'!A1" display="Back to Ranking" xr:uid="{42B51808-AAFB-4459-8B15-2BFE766921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ED7492-FA6E-4324-A20B-34CEFEDC43FD}">
          <x14:formula1>
            <xm:f>'C:\Users\abra2\Desktop\ABRA Files and More\AUTO BENCH REST ASSOCIATION FILE\ABRA 2019\Georgia\[Georgia Results 01 19 20.xlsm]DATA SHEET'!#REF!</xm:f>
          </x14:formula1>
          <xm:sqref>B1 B70 B76 B83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CCCB-6966-4B0F-852C-37762FF745A3}">
  <dimension ref="A1:Q6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26</v>
      </c>
      <c r="B2" s="22" t="s">
        <v>55</v>
      </c>
      <c r="C2" s="14">
        <v>45353</v>
      </c>
      <c r="D2" s="21" t="s">
        <v>30</v>
      </c>
      <c r="E2" s="15">
        <v>176</v>
      </c>
      <c r="F2" s="15">
        <v>192</v>
      </c>
      <c r="G2" s="15">
        <v>179</v>
      </c>
      <c r="H2" s="15">
        <v>171</v>
      </c>
      <c r="I2" s="15"/>
      <c r="J2" s="15"/>
      <c r="K2" s="16">
        <v>4</v>
      </c>
      <c r="L2" s="16">
        <v>718</v>
      </c>
      <c r="M2" s="17">
        <v>179.5</v>
      </c>
      <c r="N2" s="18">
        <v>2</v>
      </c>
      <c r="O2" s="19">
        <v>181.5</v>
      </c>
    </row>
    <row r="3" spans="1:17" x14ac:dyDescent="0.25">
      <c r="A3" s="13" t="s">
        <v>26</v>
      </c>
      <c r="B3" s="22" t="s">
        <v>55</v>
      </c>
      <c r="C3" s="14" t="s">
        <v>88</v>
      </c>
      <c r="D3" s="21" t="s">
        <v>77</v>
      </c>
      <c r="E3" s="15">
        <v>172</v>
      </c>
      <c r="F3" s="15">
        <v>170</v>
      </c>
      <c r="G3" s="15"/>
      <c r="H3" s="15"/>
      <c r="I3" s="15"/>
      <c r="J3" s="15"/>
      <c r="K3" s="16">
        <v>2</v>
      </c>
      <c r="L3" s="16">
        <v>342</v>
      </c>
      <c r="M3" s="17">
        <v>171</v>
      </c>
      <c r="N3" s="18">
        <v>4</v>
      </c>
      <c r="O3" s="19">
        <v>175</v>
      </c>
    </row>
    <row r="4" spans="1:17" x14ac:dyDescent="0.25">
      <c r="A4" s="13" t="s">
        <v>52</v>
      </c>
      <c r="B4" s="22" t="s">
        <v>55</v>
      </c>
      <c r="C4" s="14">
        <v>45569</v>
      </c>
      <c r="D4" s="21" t="s">
        <v>77</v>
      </c>
      <c r="E4" s="15">
        <v>197</v>
      </c>
      <c r="F4" s="15">
        <v>196</v>
      </c>
      <c r="G4" s="15">
        <v>196</v>
      </c>
      <c r="H4" s="15">
        <v>197</v>
      </c>
      <c r="I4" s="15"/>
      <c r="J4" s="15"/>
      <c r="K4" s="16">
        <v>4</v>
      </c>
      <c r="L4" s="16">
        <v>786</v>
      </c>
      <c r="M4" s="17">
        <v>196.5</v>
      </c>
      <c r="N4" s="18">
        <v>4</v>
      </c>
      <c r="O4" s="19">
        <v>200.5</v>
      </c>
    </row>
    <row r="6" spans="1:17" x14ac:dyDescent="0.25">
      <c r="K6" s="7">
        <f>SUM(K2:K5)</f>
        <v>10</v>
      </c>
      <c r="L6" s="7">
        <f>SUM(L2:L5)</f>
        <v>1846</v>
      </c>
      <c r="M6" s="12">
        <f>SUM(L6/K6)</f>
        <v>184.6</v>
      </c>
      <c r="N6" s="7">
        <f>SUM(N2:N5)</f>
        <v>10</v>
      </c>
      <c r="O6" s="12">
        <f>SUM(M6+N6)</f>
        <v>194.6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3" t="s">
        <v>60</v>
      </c>
      <c r="B10" s="22" t="s">
        <v>55</v>
      </c>
      <c r="C10" s="14">
        <v>45353</v>
      </c>
      <c r="D10" s="21" t="s">
        <v>30</v>
      </c>
      <c r="E10" s="15">
        <v>175</v>
      </c>
      <c r="F10" s="15">
        <v>176</v>
      </c>
      <c r="G10" s="15">
        <v>186</v>
      </c>
      <c r="H10" s="15">
        <v>168</v>
      </c>
      <c r="I10" s="15"/>
      <c r="J10" s="15"/>
      <c r="K10" s="16">
        <f t="shared" ref="K10" si="0">COUNT(E10:J10)</f>
        <v>4</v>
      </c>
      <c r="L10" s="16">
        <f t="shared" ref="L10" si="1">SUM(E10:J10)</f>
        <v>705</v>
      </c>
      <c r="M10" s="17">
        <f t="shared" ref="M10" si="2">IFERROR(L10/K10,0)</f>
        <v>176.25</v>
      </c>
      <c r="N10" s="18">
        <v>4</v>
      </c>
      <c r="O10" s="19">
        <f t="shared" ref="O10" si="3">SUM(M10+N10)</f>
        <v>180.25</v>
      </c>
    </row>
    <row r="11" spans="1:17" x14ac:dyDescent="0.25">
      <c r="A11" s="13" t="s">
        <v>60</v>
      </c>
      <c r="B11" s="22" t="s">
        <v>55</v>
      </c>
      <c r="C11" s="14">
        <v>45388</v>
      </c>
      <c r="D11" s="21" t="s">
        <v>30</v>
      </c>
      <c r="E11" s="15">
        <v>179</v>
      </c>
      <c r="F11" s="15">
        <v>188</v>
      </c>
      <c r="G11" s="15">
        <v>183</v>
      </c>
      <c r="H11" s="15">
        <v>183</v>
      </c>
      <c r="I11" s="15">
        <v>177</v>
      </c>
      <c r="J11" s="15">
        <v>183</v>
      </c>
      <c r="K11" s="16">
        <v>6</v>
      </c>
      <c r="L11" s="16">
        <v>1093</v>
      </c>
      <c r="M11" s="17">
        <v>182.16666666666666</v>
      </c>
      <c r="N11" s="18">
        <v>10</v>
      </c>
      <c r="O11" s="19">
        <v>192.16666666666666</v>
      </c>
    </row>
    <row r="12" spans="1:17" x14ac:dyDescent="0.25">
      <c r="A12" s="13" t="s">
        <v>60</v>
      </c>
      <c r="B12" s="22" t="s">
        <v>55</v>
      </c>
      <c r="C12" s="14">
        <v>45050</v>
      </c>
      <c r="D12" s="21" t="s">
        <v>30</v>
      </c>
      <c r="E12" s="15">
        <v>181</v>
      </c>
      <c r="F12" s="15">
        <v>178</v>
      </c>
      <c r="G12" s="15">
        <v>184</v>
      </c>
      <c r="H12" s="15">
        <v>180</v>
      </c>
      <c r="I12" s="15"/>
      <c r="J12" s="15"/>
      <c r="K12" s="16">
        <v>4</v>
      </c>
      <c r="L12" s="16">
        <v>723</v>
      </c>
      <c r="M12" s="17">
        <v>180.75</v>
      </c>
      <c r="N12" s="18">
        <v>3</v>
      </c>
      <c r="O12" s="19">
        <v>183.75</v>
      </c>
    </row>
    <row r="13" spans="1:17" x14ac:dyDescent="0.25">
      <c r="A13" s="13" t="s">
        <v>36</v>
      </c>
      <c r="B13" s="22" t="s">
        <v>55</v>
      </c>
      <c r="C13" s="14">
        <v>45423</v>
      </c>
      <c r="D13" s="21" t="s">
        <v>27</v>
      </c>
      <c r="E13" s="15">
        <v>171</v>
      </c>
      <c r="F13" s="15">
        <v>186</v>
      </c>
      <c r="G13" s="15">
        <v>187</v>
      </c>
      <c r="H13" s="15">
        <v>186</v>
      </c>
      <c r="I13" s="15"/>
      <c r="J13" s="15"/>
      <c r="K13" s="16">
        <v>4</v>
      </c>
      <c r="L13" s="16">
        <v>730</v>
      </c>
      <c r="M13" s="17">
        <v>182.5</v>
      </c>
      <c r="N13" s="18">
        <v>6</v>
      </c>
      <c r="O13" s="19">
        <v>188.5</v>
      </c>
    </row>
    <row r="14" spans="1:17" x14ac:dyDescent="0.25">
      <c r="A14" s="13" t="s">
        <v>60</v>
      </c>
      <c r="B14" s="22" t="s">
        <v>55</v>
      </c>
      <c r="C14" s="14">
        <v>45437</v>
      </c>
      <c r="D14" s="21" t="s">
        <v>77</v>
      </c>
      <c r="E14" s="15">
        <v>182</v>
      </c>
      <c r="F14" s="15">
        <v>184</v>
      </c>
      <c r="G14" s="15">
        <v>187</v>
      </c>
      <c r="H14" s="15">
        <v>177</v>
      </c>
      <c r="I14" s="15"/>
      <c r="J14" s="15"/>
      <c r="K14" s="16">
        <v>4</v>
      </c>
      <c r="L14" s="16">
        <v>730</v>
      </c>
      <c r="M14" s="17">
        <v>182.5</v>
      </c>
      <c r="N14" s="18">
        <v>5</v>
      </c>
      <c r="O14" s="19">
        <v>187.5</v>
      </c>
    </row>
    <row r="15" spans="1:17" x14ac:dyDescent="0.25">
      <c r="A15" s="13" t="s">
        <v>36</v>
      </c>
      <c r="B15" s="22" t="s">
        <v>55</v>
      </c>
      <c r="C15" s="14">
        <v>45449</v>
      </c>
      <c r="D15" s="21" t="s">
        <v>27</v>
      </c>
      <c r="E15" s="15">
        <v>189</v>
      </c>
      <c r="F15" s="15">
        <v>178</v>
      </c>
      <c r="G15" s="15"/>
      <c r="H15" s="15"/>
      <c r="I15" s="15"/>
      <c r="J15" s="15"/>
      <c r="K15" s="16">
        <v>2</v>
      </c>
      <c r="L15" s="16">
        <v>367</v>
      </c>
      <c r="M15" s="17">
        <v>183.5</v>
      </c>
      <c r="N15" s="18">
        <v>5</v>
      </c>
      <c r="O15" s="19">
        <v>188.5</v>
      </c>
    </row>
    <row r="16" spans="1:17" x14ac:dyDescent="0.25">
      <c r="A16" s="13" t="s">
        <v>60</v>
      </c>
      <c r="B16" s="22" t="s">
        <v>55</v>
      </c>
      <c r="C16" s="14">
        <v>45451</v>
      </c>
      <c r="D16" s="21" t="s">
        <v>77</v>
      </c>
      <c r="E16" s="15">
        <v>190</v>
      </c>
      <c r="F16" s="15">
        <v>192</v>
      </c>
      <c r="G16" s="15">
        <v>189</v>
      </c>
      <c r="H16" s="15">
        <v>177</v>
      </c>
      <c r="I16" s="15"/>
      <c r="J16" s="15"/>
      <c r="K16" s="16">
        <v>4</v>
      </c>
      <c r="L16" s="16">
        <v>748</v>
      </c>
      <c r="M16" s="17">
        <v>187</v>
      </c>
      <c r="N16" s="18">
        <v>8</v>
      </c>
      <c r="O16" s="19">
        <v>195</v>
      </c>
    </row>
    <row r="17" spans="1:15" x14ac:dyDescent="0.25">
      <c r="A17" s="13" t="s">
        <v>36</v>
      </c>
      <c r="B17" s="22" t="s">
        <v>55</v>
      </c>
      <c r="C17" s="14">
        <v>45456</v>
      </c>
      <c r="D17" s="21" t="s">
        <v>27</v>
      </c>
      <c r="E17" s="15">
        <v>184</v>
      </c>
      <c r="F17" s="15">
        <v>179</v>
      </c>
      <c r="G17" s="15"/>
      <c r="H17" s="15"/>
      <c r="I17" s="15"/>
      <c r="J17" s="15"/>
      <c r="K17" s="16">
        <v>2</v>
      </c>
      <c r="L17" s="16">
        <v>363</v>
      </c>
      <c r="M17" s="17">
        <v>181.5</v>
      </c>
      <c r="N17" s="18">
        <v>5</v>
      </c>
      <c r="O17" s="19">
        <v>186.5</v>
      </c>
    </row>
    <row r="18" spans="1:15" x14ac:dyDescent="0.25">
      <c r="A18" s="13" t="s">
        <v>36</v>
      </c>
      <c r="B18" s="22" t="s">
        <v>55</v>
      </c>
      <c r="C18" s="14">
        <v>45458</v>
      </c>
      <c r="D18" s="21" t="s">
        <v>27</v>
      </c>
      <c r="E18" s="15">
        <v>191</v>
      </c>
      <c r="F18" s="15">
        <v>191</v>
      </c>
      <c r="G18" s="15">
        <v>187</v>
      </c>
      <c r="H18" s="15">
        <v>192</v>
      </c>
      <c r="I18" s="15"/>
      <c r="J18" s="15"/>
      <c r="K18" s="16">
        <v>4</v>
      </c>
      <c r="L18" s="16">
        <v>761</v>
      </c>
      <c r="M18" s="17">
        <v>190.25</v>
      </c>
      <c r="N18" s="18">
        <v>13</v>
      </c>
      <c r="O18" s="19">
        <v>203.25</v>
      </c>
    </row>
    <row r="19" spans="1:15" x14ac:dyDescent="0.25">
      <c r="A19" s="13" t="s">
        <v>60</v>
      </c>
      <c r="B19" s="22" t="s">
        <v>55</v>
      </c>
      <c r="C19" s="14" t="s">
        <v>81</v>
      </c>
      <c r="D19" s="21" t="s">
        <v>77</v>
      </c>
      <c r="E19" s="42">
        <v>193</v>
      </c>
      <c r="F19" s="15">
        <v>189</v>
      </c>
      <c r="G19" s="15">
        <v>186</v>
      </c>
      <c r="H19" s="15">
        <v>190</v>
      </c>
      <c r="I19" s="15"/>
      <c r="J19" s="15"/>
      <c r="K19" s="16">
        <v>4</v>
      </c>
      <c r="L19" s="16">
        <v>758</v>
      </c>
      <c r="M19" s="17">
        <v>189.5</v>
      </c>
      <c r="N19" s="18">
        <v>9</v>
      </c>
      <c r="O19" s="19">
        <v>198.5</v>
      </c>
    </row>
    <row r="20" spans="1:15" x14ac:dyDescent="0.25">
      <c r="A20" s="13" t="s">
        <v>36</v>
      </c>
      <c r="B20" s="22" t="s">
        <v>55</v>
      </c>
      <c r="C20" s="14">
        <v>45477</v>
      </c>
      <c r="D20" s="21" t="s">
        <v>27</v>
      </c>
      <c r="E20" s="42">
        <v>194</v>
      </c>
      <c r="F20" s="15">
        <v>190</v>
      </c>
      <c r="G20" s="15"/>
      <c r="H20" s="15"/>
      <c r="I20" s="15"/>
      <c r="J20" s="15"/>
      <c r="K20" s="16">
        <v>2</v>
      </c>
      <c r="L20" s="16">
        <v>384</v>
      </c>
      <c r="M20" s="17">
        <v>192</v>
      </c>
      <c r="N20" s="18">
        <v>5</v>
      </c>
      <c r="O20" s="19">
        <v>197</v>
      </c>
    </row>
    <row r="21" spans="1:15" x14ac:dyDescent="0.25">
      <c r="A21" s="13" t="s">
        <v>60</v>
      </c>
      <c r="B21" s="22" t="s">
        <v>55</v>
      </c>
      <c r="C21" s="14">
        <v>45113</v>
      </c>
      <c r="D21" s="21" t="s">
        <v>30</v>
      </c>
      <c r="E21" s="42">
        <v>194</v>
      </c>
      <c r="F21" s="15">
        <v>186</v>
      </c>
      <c r="G21" s="42">
        <v>194</v>
      </c>
      <c r="H21" s="15">
        <v>189</v>
      </c>
      <c r="I21" s="15"/>
      <c r="J21" s="15"/>
      <c r="K21" s="16">
        <v>4</v>
      </c>
      <c r="L21" s="16">
        <v>763</v>
      </c>
      <c r="M21" s="17">
        <v>190.75</v>
      </c>
      <c r="N21" s="18">
        <v>5</v>
      </c>
      <c r="O21" s="19">
        <v>195.75</v>
      </c>
    </row>
    <row r="22" spans="1:15" x14ac:dyDescent="0.25">
      <c r="A22" s="13" t="s">
        <v>36</v>
      </c>
      <c r="B22" s="22" t="s">
        <v>55</v>
      </c>
      <c r="C22" s="14">
        <v>45484</v>
      </c>
      <c r="D22" s="21" t="s">
        <v>27</v>
      </c>
      <c r="E22" s="15">
        <v>186</v>
      </c>
      <c r="F22" s="15">
        <v>184</v>
      </c>
      <c r="G22" s="15"/>
      <c r="H22" s="15"/>
      <c r="I22" s="15"/>
      <c r="J22" s="15"/>
      <c r="K22" s="16">
        <v>2</v>
      </c>
      <c r="L22" s="16">
        <v>370</v>
      </c>
      <c r="M22" s="17">
        <v>185</v>
      </c>
      <c r="N22" s="18">
        <v>5</v>
      </c>
      <c r="O22" s="19">
        <v>190</v>
      </c>
    </row>
    <row r="23" spans="1:15" x14ac:dyDescent="0.25">
      <c r="A23" s="13" t="s">
        <v>36</v>
      </c>
      <c r="B23" s="22" t="s">
        <v>55</v>
      </c>
      <c r="C23" s="14">
        <v>45486</v>
      </c>
      <c r="D23" s="21" t="s">
        <v>27</v>
      </c>
      <c r="E23" s="15">
        <v>190</v>
      </c>
      <c r="F23" s="15">
        <v>192</v>
      </c>
      <c r="G23" s="15">
        <v>193</v>
      </c>
      <c r="H23" s="15">
        <v>186</v>
      </c>
      <c r="I23" s="15"/>
      <c r="J23" s="15"/>
      <c r="K23" s="16">
        <v>4</v>
      </c>
      <c r="L23" s="16">
        <v>761</v>
      </c>
      <c r="M23" s="17">
        <v>190.25</v>
      </c>
      <c r="N23" s="18">
        <v>6</v>
      </c>
      <c r="O23" s="19">
        <v>196.25</v>
      </c>
    </row>
    <row r="24" spans="1:15" x14ac:dyDescent="0.25">
      <c r="A24" s="13" t="s">
        <v>60</v>
      </c>
      <c r="B24" s="22" t="s">
        <v>55</v>
      </c>
      <c r="C24" s="14" t="s">
        <v>88</v>
      </c>
      <c r="D24" s="21" t="s">
        <v>77</v>
      </c>
      <c r="E24" s="42">
        <v>193</v>
      </c>
      <c r="F24" s="15">
        <v>189.001</v>
      </c>
      <c r="G24" s="15"/>
      <c r="H24" s="15"/>
      <c r="I24" s="15"/>
      <c r="J24" s="15"/>
      <c r="K24" s="16">
        <v>2</v>
      </c>
      <c r="L24" s="16">
        <v>382.00099999999998</v>
      </c>
      <c r="M24" s="17">
        <v>191.00049999999999</v>
      </c>
      <c r="N24" s="18">
        <v>9</v>
      </c>
      <c r="O24" s="19">
        <v>200.00049999999999</v>
      </c>
    </row>
    <row r="25" spans="1:15" x14ac:dyDescent="0.25">
      <c r="A25" s="13" t="s">
        <v>60</v>
      </c>
      <c r="B25" s="22" t="s">
        <v>55</v>
      </c>
      <c r="C25" s="14">
        <v>45499</v>
      </c>
      <c r="D25" s="21" t="s">
        <v>77</v>
      </c>
      <c r="E25" s="15">
        <v>189</v>
      </c>
      <c r="F25" s="15">
        <v>192</v>
      </c>
      <c r="G25" s="15"/>
      <c r="H25" s="15"/>
      <c r="I25" s="15"/>
      <c r="J25" s="15"/>
      <c r="K25" s="16">
        <v>2</v>
      </c>
      <c r="L25" s="16">
        <v>381</v>
      </c>
      <c r="M25" s="17">
        <v>190.5</v>
      </c>
      <c r="N25" s="18">
        <v>6</v>
      </c>
      <c r="O25" s="19">
        <v>196.5</v>
      </c>
    </row>
    <row r="26" spans="1:15" x14ac:dyDescent="0.25">
      <c r="A26" s="13" t="s">
        <v>60</v>
      </c>
      <c r="B26" s="22" t="s">
        <v>55</v>
      </c>
      <c r="C26" s="14">
        <v>45500</v>
      </c>
      <c r="D26" s="21" t="s">
        <v>77</v>
      </c>
      <c r="E26" s="15">
        <v>192</v>
      </c>
      <c r="F26" s="15">
        <v>190</v>
      </c>
      <c r="G26" s="42">
        <v>199</v>
      </c>
      <c r="H26" s="42">
        <v>193</v>
      </c>
      <c r="I26" s="15"/>
      <c r="J26" s="15"/>
      <c r="K26" s="16">
        <v>4</v>
      </c>
      <c r="L26" s="16">
        <v>774</v>
      </c>
      <c r="M26" s="17">
        <v>193.5</v>
      </c>
      <c r="N26" s="18">
        <v>9</v>
      </c>
      <c r="O26" s="19">
        <v>202.5</v>
      </c>
    </row>
    <row r="27" spans="1:15" x14ac:dyDescent="0.25">
      <c r="A27" s="13" t="s">
        <v>60</v>
      </c>
      <c r="B27" s="22" t="s">
        <v>55</v>
      </c>
      <c r="C27" s="14">
        <v>45506</v>
      </c>
      <c r="D27" s="21" t="s">
        <v>77</v>
      </c>
      <c r="E27" s="42">
        <v>196</v>
      </c>
      <c r="F27" s="15">
        <v>189</v>
      </c>
      <c r="G27" s="15"/>
      <c r="H27" s="15"/>
      <c r="I27" s="15"/>
      <c r="J27" s="15"/>
      <c r="K27" s="16">
        <v>2</v>
      </c>
      <c r="L27" s="16">
        <v>385</v>
      </c>
      <c r="M27" s="17">
        <v>192.5</v>
      </c>
      <c r="N27" s="18">
        <v>9</v>
      </c>
      <c r="O27" s="19">
        <v>201.5</v>
      </c>
    </row>
    <row r="28" spans="1:15" x14ac:dyDescent="0.25">
      <c r="A28" s="13" t="s">
        <v>60</v>
      </c>
      <c r="B28" s="22" t="s">
        <v>55</v>
      </c>
      <c r="C28" s="14">
        <v>45507</v>
      </c>
      <c r="D28" s="21" t="s">
        <v>30</v>
      </c>
      <c r="E28" s="15">
        <v>184</v>
      </c>
      <c r="F28" s="15">
        <v>190</v>
      </c>
      <c r="G28" s="15">
        <v>184</v>
      </c>
      <c r="H28" s="15">
        <v>189</v>
      </c>
      <c r="I28" s="15"/>
      <c r="J28" s="15"/>
      <c r="K28" s="16">
        <v>4</v>
      </c>
      <c r="L28" s="16">
        <v>747</v>
      </c>
      <c r="M28" s="17">
        <v>186.75</v>
      </c>
      <c r="N28" s="18">
        <v>6</v>
      </c>
      <c r="O28" s="19">
        <v>192.75</v>
      </c>
    </row>
    <row r="29" spans="1:15" x14ac:dyDescent="0.25">
      <c r="A29" s="13" t="s">
        <v>60</v>
      </c>
      <c r="B29" s="22" t="s">
        <v>55</v>
      </c>
      <c r="C29" s="14">
        <v>45513</v>
      </c>
      <c r="D29" s="21" t="s">
        <v>77</v>
      </c>
      <c r="E29" s="42">
        <v>195</v>
      </c>
      <c r="F29" s="15">
        <v>192</v>
      </c>
      <c r="G29" s="15"/>
      <c r="H29" s="15"/>
      <c r="I29" s="15"/>
      <c r="J29" s="15"/>
      <c r="K29" s="16">
        <v>2</v>
      </c>
      <c r="L29" s="16">
        <v>387</v>
      </c>
      <c r="M29" s="17">
        <v>193.5</v>
      </c>
      <c r="N29" s="18">
        <v>9</v>
      </c>
      <c r="O29" s="19">
        <v>202.5</v>
      </c>
    </row>
    <row r="30" spans="1:15" x14ac:dyDescent="0.25">
      <c r="A30" s="13" t="s">
        <v>60</v>
      </c>
      <c r="B30" s="22" t="s">
        <v>55</v>
      </c>
      <c r="C30" s="14">
        <v>45520</v>
      </c>
      <c r="D30" s="21" t="s">
        <v>77</v>
      </c>
      <c r="E30" s="15">
        <v>192</v>
      </c>
      <c r="F30" s="15">
        <v>192</v>
      </c>
      <c r="G30" s="15"/>
      <c r="H30" s="15"/>
      <c r="I30" s="15"/>
      <c r="J30" s="15"/>
      <c r="K30" s="16">
        <v>2</v>
      </c>
      <c r="L30" s="16">
        <v>384</v>
      </c>
      <c r="M30" s="17">
        <v>192</v>
      </c>
      <c r="N30" s="18">
        <v>5</v>
      </c>
      <c r="O30" s="19">
        <v>197</v>
      </c>
    </row>
    <row r="31" spans="1:15" x14ac:dyDescent="0.25">
      <c r="A31" s="13" t="s">
        <v>60</v>
      </c>
      <c r="B31" s="22" t="s">
        <v>55</v>
      </c>
      <c r="C31" s="14">
        <v>45527</v>
      </c>
      <c r="D31" s="21" t="s">
        <v>77</v>
      </c>
      <c r="E31" s="15">
        <v>192</v>
      </c>
      <c r="F31" s="42">
        <v>193</v>
      </c>
      <c r="G31" s="15"/>
      <c r="H31" s="15"/>
      <c r="I31" s="15"/>
      <c r="J31" s="15"/>
      <c r="K31" s="16">
        <v>2</v>
      </c>
      <c r="L31" s="16">
        <v>385</v>
      </c>
      <c r="M31" s="17">
        <v>192.5</v>
      </c>
      <c r="N31" s="18">
        <v>6</v>
      </c>
      <c r="O31" s="19">
        <v>198.5</v>
      </c>
    </row>
    <row r="32" spans="1:15" x14ac:dyDescent="0.25">
      <c r="A32" s="13" t="s">
        <v>60</v>
      </c>
      <c r="B32" s="22" t="s">
        <v>55</v>
      </c>
      <c r="C32" s="14">
        <v>45528</v>
      </c>
      <c r="D32" s="21" t="s">
        <v>77</v>
      </c>
      <c r="E32" s="42">
        <v>198</v>
      </c>
      <c r="F32" s="15">
        <v>190</v>
      </c>
      <c r="G32" s="42">
        <v>195</v>
      </c>
      <c r="H32" s="42">
        <v>195</v>
      </c>
      <c r="I32" s="15"/>
      <c r="J32" s="15"/>
      <c r="K32" s="16">
        <v>4</v>
      </c>
      <c r="L32" s="16">
        <v>778</v>
      </c>
      <c r="M32" s="17">
        <v>194.5</v>
      </c>
      <c r="N32" s="18">
        <v>13</v>
      </c>
      <c r="O32" s="19">
        <v>207.5</v>
      </c>
    </row>
    <row r="33" spans="1:15" x14ac:dyDescent="0.25">
      <c r="A33" s="13" t="s">
        <v>60</v>
      </c>
      <c r="B33" s="22" t="s">
        <v>55</v>
      </c>
      <c r="C33" s="14">
        <v>45541</v>
      </c>
      <c r="D33" s="21" t="s">
        <v>77</v>
      </c>
      <c r="E33" s="15">
        <v>192.001</v>
      </c>
      <c r="F33" s="42">
        <v>193</v>
      </c>
      <c r="G33" s="42">
        <v>194</v>
      </c>
      <c r="H33" s="42">
        <v>194.001</v>
      </c>
      <c r="I33" s="15"/>
      <c r="J33" s="15"/>
      <c r="K33" s="16">
        <v>4</v>
      </c>
      <c r="L33" s="16">
        <v>773.00199999999995</v>
      </c>
      <c r="M33" s="17">
        <v>193.25049999999999</v>
      </c>
      <c r="N33" s="18">
        <v>11</v>
      </c>
      <c r="O33" s="19">
        <v>204.25049999999999</v>
      </c>
    </row>
    <row r="34" spans="1:15" x14ac:dyDescent="0.25">
      <c r="A34" s="13" t="s">
        <v>60</v>
      </c>
      <c r="B34" s="22" t="s">
        <v>55</v>
      </c>
      <c r="C34" s="14">
        <v>45542</v>
      </c>
      <c r="D34" s="21" t="s">
        <v>30</v>
      </c>
      <c r="E34" s="15">
        <v>186</v>
      </c>
      <c r="F34" s="15">
        <v>183</v>
      </c>
      <c r="G34" s="15">
        <v>183</v>
      </c>
      <c r="H34" s="15">
        <v>189</v>
      </c>
      <c r="I34" s="15"/>
      <c r="J34" s="15"/>
      <c r="K34" s="16">
        <v>4</v>
      </c>
      <c r="L34" s="16">
        <v>741</v>
      </c>
      <c r="M34" s="17">
        <v>185.25</v>
      </c>
      <c r="N34" s="18">
        <v>7</v>
      </c>
      <c r="O34" s="19">
        <v>192.25</v>
      </c>
    </row>
    <row r="35" spans="1:15" x14ac:dyDescent="0.25">
      <c r="A35" s="13" t="s">
        <v>60</v>
      </c>
      <c r="B35" s="22" t="s">
        <v>55</v>
      </c>
      <c r="C35" s="14">
        <v>45548</v>
      </c>
      <c r="D35" s="21" t="s">
        <v>77</v>
      </c>
      <c r="E35" s="15">
        <v>192</v>
      </c>
      <c r="F35" s="15">
        <v>192.001</v>
      </c>
      <c r="G35" s="15">
        <v>192</v>
      </c>
      <c r="H35" s="42">
        <v>195</v>
      </c>
      <c r="I35" s="15"/>
      <c r="J35" s="15"/>
      <c r="K35" s="16">
        <v>4</v>
      </c>
      <c r="L35" s="16">
        <v>771.00099999999998</v>
      </c>
      <c r="M35" s="17">
        <v>192.75024999999999</v>
      </c>
      <c r="N35" s="18">
        <v>11</v>
      </c>
      <c r="O35" s="19">
        <v>203.75024999999999</v>
      </c>
    </row>
    <row r="36" spans="1:15" x14ac:dyDescent="0.25">
      <c r="A36" s="13" t="s">
        <v>36</v>
      </c>
      <c r="B36" s="22" t="s">
        <v>55</v>
      </c>
      <c r="C36" s="14">
        <v>45549</v>
      </c>
      <c r="D36" s="21" t="s">
        <v>27</v>
      </c>
      <c r="E36" s="15">
        <v>189</v>
      </c>
      <c r="F36" s="15">
        <v>191</v>
      </c>
      <c r="G36" s="15">
        <v>187</v>
      </c>
      <c r="H36" s="42">
        <v>193</v>
      </c>
      <c r="I36" s="15">
        <v>187</v>
      </c>
      <c r="J36" s="15">
        <v>189</v>
      </c>
      <c r="K36" s="16">
        <v>6</v>
      </c>
      <c r="L36" s="16">
        <v>1136</v>
      </c>
      <c r="M36" s="17">
        <v>189.33333333333334</v>
      </c>
      <c r="N36" s="18">
        <v>14</v>
      </c>
      <c r="O36" s="19">
        <v>203.33333333333334</v>
      </c>
    </row>
    <row r="37" spans="1:15" x14ac:dyDescent="0.25">
      <c r="A37" s="13" t="s">
        <v>60</v>
      </c>
      <c r="B37" s="22" t="s">
        <v>55</v>
      </c>
      <c r="C37" s="14" t="s">
        <v>99</v>
      </c>
      <c r="D37" s="21" t="s">
        <v>77</v>
      </c>
      <c r="E37" s="15">
        <v>192.001</v>
      </c>
      <c r="F37" s="15">
        <v>192.001</v>
      </c>
      <c r="G37" s="42">
        <v>196</v>
      </c>
      <c r="H37" s="15">
        <v>192.001</v>
      </c>
      <c r="I37" s="15"/>
      <c r="J37" s="15"/>
      <c r="K37" s="16">
        <v>4</v>
      </c>
      <c r="L37" s="16">
        <v>772.00299999999993</v>
      </c>
      <c r="M37" s="17">
        <v>193.00074999999998</v>
      </c>
      <c r="N37" s="18">
        <v>13</v>
      </c>
      <c r="O37" s="19">
        <v>206.00074999999998</v>
      </c>
    </row>
    <row r="38" spans="1:15" x14ac:dyDescent="0.25">
      <c r="A38" s="13" t="s">
        <v>60</v>
      </c>
      <c r="B38" s="22" t="s">
        <v>55</v>
      </c>
      <c r="C38" s="14" t="s">
        <v>100</v>
      </c>
      <c r="D38" s="21" t="s">
        <v>77</v>
      </c>
      <c r="E38" s="15">
        <v>192.001</v>
      </c>
      <c r="F38" s="42">
        <v>194</v>
      </c>
      <c r="G38" s="15">
        <v>192</v>
      </c>
      <c r="H38" s="15">
        <v>192.001</v>
      </c>
      <c r="I38" s="15"/>
      <c r="J38" s="15"/>
      <c r="K38" s="16">
        <v>4</v>
      </c>
      <c r="L38" s="16">
        <v>770.00199999999995</v>
      </c>
      <c r="M38" s="17">
        <v>192.50049999999999</v>
      </c>
      <c r="N38" s="18">
        <v>13</v>
      </c>
      <c r="O38" s="19">
        <v>205.50049999999999</v>
      </c>
    </row>
    <row r="39" spans="1:15" x14ac:dyDescent="0.25">
      <c r="A39" s="13" t="s">
        <v>60</v>
      </c>
      <c r="B39" s="22" t="s">
        <v>55</v>
      </c>
      <c r="C39" s="14">
        <v>45563</v>
      </c>
      <c r="D39" s="21" t="s">
        <v>77</v>
      </c>
      <c r="E39" s="42">
        <v>194</v>
      </c>
      <c r="F39" s="15">
        <v>192</v>
      </c>
      <c r="G39" s="15">
        <v>192</v>
      </c>
      <c r="H39" s="15">
        <v>192.001</v>
      </c>
      <c r="I39" s="15"/>
      <c r="J39" s="15"/>
      <c r="K39" s="16">
        <v>4</v>
      </c>
      <c r="L39" s="16">
        <v>770.00099999999998</v>
      </c>
      <c r="M39" s="17">
        <v>192.50024999999999</v>
      </c>
      <c r="N39" s="18">
        <v>13</v>
      </c>
      <c r="O39" s="19">
        <v>205.50024999999999</v>
      </c>
    </row>
    <row r="40" spans="1:15" x14ac:dyDescent="0.25">
      <c r="A40" s="13" t="s">
        <v>60</v>
      </c>
      <c r="B40" s="22" t="s">
        <v>55</v>
      </c>
      <c r="C40" s="14">
        <v>45569</v>
      </c>
      <c r="D40" s="21" t="s">
        <v>77</v>
      </c>
      <c r="E40" s="42">
        <v>194</v>
      </c>
      <c r="F40" s="15">
        <v>192</v>
      </c>
      <c r="G40" s="15">
        <v>192</v>
      </c>
      <c r="H40" s="15">
        <v>192.001</v>
      </c>
      <c r="I40" s="15"/>
      <c r="J40" s="15"/>
      <c r="K40" s="16">
        <v>4</v>
      </c>
      <c r="L40" s="16">
        <v>770.00099999999998</v>
      </c>
      <c r="M40" s="17">
        <v>192.50024999999999</v>
      </c>
      <c r="N40" s="18">
        <v>13</v>
      </c>
      <c r="O40" s="19">
        <v>205.50024999999999</v>
      </c>
    </row>
    <row r="41" spans="1:15" x14ac:dyDescent="0.25">
      <c r="A41" s="13" t="s">
        <v>60</v>
      </c>
      <c r="B41" s="22" t="s">
        <v>55</v>
      </c>
      <c r="C41" s="14">
        <v>45570</v>
      </c>
      <c r="D41" s="21" t="s">
        <v>30</v>
      </c>
      <c r="E41" s="42">
        <v>195</v>
      </c>
      <c r="F41" s="42">
        <v>193</v>
      </c>
      <c r="G41" s="15">
        <v>191</v>
      </c>
      <c r="H41" s="15">
        <v>189</v>
      </c>
      <c r="I41" s="15"/>
      <c r="J41" s="15"/>
      <c r="K41" s="16">
        <v>4</v>
      </c>
      <c r="L41" s="16">
        <v>768</v>
      </c>
      <c r="M41" s="17">
        <v>192</v>
      </c>
      <c r="N41" s="18">
        <v>11</v>
      </c>
      <c r="O41" s="19">
        <v>203</v>
      </c>
    </row>
    <row r="42" spans="1:15" x14ac:dyDescent="0.25">
      <c r="A42" s="13" t="s">
        <v>60</v>
      </c>
      <c r="B42" s="22" t="s">
        <v>55</v>
      </c>
      <c r="C42" s="14">
        <v>45576</v>
      </c>
      <c r="D42" s="21" t="s">
        <v>105</v>
      </c>
      <c r="E42" s="42">
        <v>196.001</v>
      </c>
      <c r="F42" s="42">
        <v>195</v>
      </c>
      <c r="G42" s="42">
        <v>197</v>
      </c>
      <c r="H42" s="42">
        <v>195</v>
      </c>
      <c r="I42" s="15"/>
      <c r="J42" s="15"/>
      <c r="K42" s="16">
        <v>4</v>
      </c>
      <c r="L42" s="16">
        <v>783.00099999999998</v>
      </c>
      <c r="M42" s="17">
        <v>195.75024999999999</v>
      </c>
      <c r="N42" s="18">
        <v>13</v>
      </c>
      <c r="O42" s="19">
        <v>208.75024999999999</v>
      </c>
    </row>
    <row r="43" spans="1:15" x14ac:dyDescent="0.25">
      <c r="A43" s="13" t="s">
        <v>60</v>
      </c>
      <c r="B43" s="22" t="s">
        <v>55</v>
      </c>
      <c r="C43" s="14">
        <v>45583</v>
      </c>
      <c r="D43" s="21" t="s">
        <v>77</v>
      </c>
      <c r="E43" s="15">
        <v>192</v>
      </c>
      <c r="F43" s="42">
        <v>193</v>
      </c>
      <c r="G43" s="42">
        <v>194</v>
      </c>
      <c r="H43" s="42">
        <v>193</v>
      </c>
      <c r="I43" s="15"/>
      <c r="J43" s="15"/>
      <c r="K43" s="16">
        <v>4</v>
      </c>
      <c r="L43" s="16">
        <v>772</v>
      </c>
      <c r="M43" s="17">
        <v>193</v>
      </c>
      <c r="N43" s="18">
        <v>11</v>
      </c>
      <c r="O43" s="19">
        <v>204</v>
      </c>
    </row>
    <row r="44" spans="1:15" x14ac:dyDescent="0.25">
      <c r="A44" s="13" t="s">
        <v>60</v>
      </c>
      <c r="B44" s="22" t="s">
        <v>55</v>
      </c>
      <c r="C44" s="14">
        <v>45590</v>
      </c>
      <c r="D44" s="21" t="s">
        <v>77</v>
      </c>
      <c r="E44" s="42">
        <v>195</v>
      </c>
      <c r="F44" s="42">
        <v>193</v>
      </c>
      <c r="G44" s="15">
        <v>192</v>
      </c>
      <c r="H44" s="42">
        <v>198</v>
      </c>
      <c r="I44" s="15"/>
      <c r="J44" s="15"/>
      <c r="K44" s="16">
        <v>4</v>
      </c>
      <c r="L44" s="16">
        <v>778</v>
      </c>
      <c r="M44" s="17">
        <v>194.5</v>
      </c>
      <c r="N44" s="18">
        <v>13</v>
      </c>
      <c r="O44" s="19">
        <v>207.5</v>
      </c>
    </row>
    <row r="45" spans="1:15" x14ac:dyDescent="0.25">
      <c r="A45" s="13" t="s">
        <v>60</v>
      </c>
      <c r="B45" s="22" t="s">
        <v>55</v>
      </c>
      <c r="C45" s="14">
        <v>45591</v>
      </c>
      <c r="D45" s="21" t="s">
        <v>77</v>
      </c>
      <c r="E45" s="42">
        <v>195</v>
      </c>
      <c r="F45" s="15">
        <v>192</v>
      </c>
      <c r="G45" s="15">
        <v>183</v>
      </c>
      <c r="H45" s="15">
        <v>192</v>
      </c>
      <c r="I45" s="15">
        <v>189</v>
      </c>
      <c r="J45" s="42">
        <v>194</v>
      </c>
      <c r="K45" s="16">
        <v>6</v>
      </c>
      <c r="L45" s="16">
        <v>1145</v>
      </c>
      <c r="M45" s="17">
        <v>190.83333333333334</v>
      </c>
      <c r="N45" s="18">
        <v>30</v>
      </c>
      <c r="O45" s="19">
        <v>220.83333333333334</v>
      </c>
    </row>
    <row r="46" spans="1:15" x14ac:dyDescent="0.25">
      <c r="A46" s="13" t="s">
        <v>60</v>
      </c>
      <c r="B46" s="22" t="s">
        <v>55</v>
      </c>
      <c r="C46" s="14">
        <v>45597</v>
      </c>
      <c r="D46" s="21" t="s">
        <v>77</v>
      </c>
      <c r="E46" s="42">
        <v>193</v>
      </c>
      <c r="F46" s="42">
        <v>195</v>
      </c>
      <c r="G46" s="15"/>
      <c r="H46" s="15"/>
      <c r="I46" s="15"/>
      <c r="J46" s="15"/>
      <c r="K46" s="16">
        <v>2</v>
      </c>
      <c r="L46" s="16">
        <v>388</v>
      </c>
      <c r="M46" s="17">
        <v>194</v>
      </c>
      <c r="N46" s="18">
        <v>9</v>
      </c>
      <c r="O46" s="19">
        <v>203</v>
      </c>
    </row>
    <row r="47" spans="1:15" x14ac:dyDescent="0.25">
      <c r="A47" s="13" t="s">
        <v>60</v>
      </c>
      <c r="B47" s="22" t="s">
        <v>55</v>
      </c>
      <c r="C47" s="14">
        <v>45598</v>
      </c>
      <c r="D47" s="21" t="s">
        <v>30</v>
      </c>
      <c r="E47" s="42">
        <v>193</v>
      </c>
      <c r="F47" s="15">
        <v>192</v>
      </c>
      <c r="G47" s="15">
        <v>190</v>
      </c>
      <c r="H47" s="15">
        <v>191</v>
      </c>
      <c r="I47" s="15">
        <v>189</v>
      </c>
      <c r="J47" s="15">
        <v>192</v>
      </c>
      <c r="K47" s="16">
        <v>6</v>
      </c>
      <c r="L47" s="16">
        <v>1147</v>
      </c>
      <c r="M47" s="17">
        <v>191.16666666666666</v>
      </c>
      <c r="N47" s="18">
        <v>34</v>
      </c>
      <c r="O47" s="19">
        <v>225.16666666666666</v>
      </c>
    </row>
    <row r="48" spans="1:15" x14ac:dyDescent="0.25">
      <c r="A48" s="13" t="s">
        <v>60</v>
      </c>
      <c r="B48" s="22" t="s">
        <v>55</v>
      </c>
      <c r="C48" s="14">
        <v>45604</v>
      </c>
      <c r="D48" s="21" t="s">
        <v>77</v>
      </c>
      <c r="E48" s="42">
        <v>194</v>
      </c>
      <c r="F48" s="15">
        <v>192</v>
      </c>
      <c r="G48" s="15"/>
      <c r="H48" s="15"/>
      <c r="I48" s="15"/>
      <c r="J48" s="15"/>
      <c r="K48" s="16">
        <v>2</v>
      </c>
      <c r="L48" s="16">
        <v>386</v>
      </c>
      <c r="M48" s="17">
        <v>193</v>
      </c>
      <c r="N48" s="18">
        <v>9</v>
      </c>
      <c r="O48" s="19">
        <v>202</v>
      </c>
    </row>
    <row r="49" spans="1:15" x14ac:dyDescent="0.25">
      <c r="A49" s="13" t="s">
        <v>60</v>
      </c>
      <c r="B49" s="22" t="s">
        <v>55</v>
      </c>
      <c r="C49" s="14">
        <v>45619</v>
      </c>
      <c r="D49" s="21" t="s">
        <v>77</v>
      </c>
      <c r="E49" s="15">
        <v>191</v>
      </c>
      <c r="F49" s="15">
        <v>188</v>
      </c>
      <c r="G49" s="15">
        <v>192</v>
      </c>
      <c r="H49" s="15">
        <v>184</v>
      </c>
      <c r="I49" s="15"/>
      <c r="J49" s="15"/>
      <c r="K49" s="16">
        <v>4</v>
      </c>
      <c r="L49" s="16">
        <v>755</v>
      </c>
      <c r="M49" s="17">
        <v>188.75</v>
      </c>
      <c r="N49" s="18">
        <v>8</v>
      </c>
      <c r="O49" s="19">
        <v>196.75</v>
      </c>
    </row>
    <row r="50" spans="1:15" x14ac:dyDescent="0.25">
      <c r="A50" s="13" t="s">
        <v>60</v>
      </c>
      <c r="B50" s="22" t="s">
        <v>55</v>
      </c>
      <c r="C50" s="14">
        <v>45626</v>
      </c>
      <c r="D50" s="21" t="s">
        <v>77</v>
      </c>
      <c r="E50" s="15">
        <v>185</v>
      </c>
      <c r="F50" s="15">
        <v>189</v>
      </c>
      <c r="G50" s="15">
        <v>191</v>
      </c>
      <c r="H50" s="15">
        <v>192</v>
      </c>
      <c r="I50" s="15">
        <v>190</v>
      </c>
      <c r="J50" s="15">
        <v>192</v>
      </c>
      <c r="K50" s="16">
        <v>6</v>
      </c>
      <c r="L50" s="16">
        <v>1139</v>
      </c>
      <c r="M50" s="17">
        <v>189.83333333333334</v>
      </c>
      <c r="N50" s="18">
        <v>18</v>
      </c>
      <c r="O50" s="19">
        <v>207.83333333333334</v>
      </c>
    </row>
    <row r="52" spans="1:15" x14ac:dyDescent="0.25">
      <c r="K52" s="7">
        <f>SUM(K10:K51)</f>
        <v>150</v>
      </c>
      <c r="L52" s="7">
        <f>SUM(L10:L51)</f>
        <v>28423.012000000002</v>
      </c>
      <c r="M52" s="12">
        <f>SUM(L52/K52)</f>
        <v>189.48674666666668</v>
      </c>
      <c r="N52" s="7">
        <f>SUM(N10:N51)</f>
        <v>412</v>
      </c>
      <c r="O52" s="12">
        <f>SUM(M52+N52)</f>
        <v>601.4867466666667</v>
      </c>
    </row>
    <row r="55" spans="1:15" ht="30" x14ac:dyDescent="0.25">
      <c r="A55" s="1" t="s">
        <v>1</v>
      </c>
      <c r="B55" s="2" t="s">
        <v>2</v>
      </c>
      <c r="C55" s="2" t="s">
        <v>3</v>
      </c>
      <c r="D55" s="3" t="s">
        <v>4</v>
      </c>
      <c r="E55" s="4" t="s">
        <v>5</v>
      </c>
      <c r="F55" s="4" t="s">
        <v>6</v>
      </c>
      <c r="G55" s="4" t="s">
        <v>7</v>
      </c>
      <c r="H55" s="4" t="s">
        <v>8</v>
      </c>
      <c r="I55" s="4" t="s">
        <v>9</v>
      </c>
      <c r="J55" s="4" t="s">
        <v>10</v>
      </c>
      <c r="K55" s="4" t="s">
        <v>11</v>
      </c>
      <c r="L55" s="3" t="s">
        <v>12</v>
      </c>
      <c r="M55" s="5" t="s">
        <v>13</v>
      </c>
      <c r="N55" s="2" t="s">
        <v>14</v>
      </c>
      <c r="O55" s="6" t="s">
        <v>15</v>
      </c>
    </row>
    <row r="56" spans="1:15" x14ac:dyDescent="0.25">
      <c r="A56" s="13" t="s">
        <v>56</v>
      </c>
      <c r="B56" s="22" t="s">
        <v>55</v>
      </c>
      <c r="C56" s="14">
        <v>45507</v>
      </c>
      <c r="D56" s="41" t="s">
        <v>30</v>
      </c>
      <c r="E56" s="15">
        <v>184</v>
      </c>
      <c r="F56" s="15">
        <v>0</v>
      </c>
      <c r="G56" s="15">
        <v>0</v>
      </c>
      <c r="H56" s="15">
        <v>0</v>
      </c>
      <c r="I56" s="15"/>
      <c r="J56" s="15"/>
      <c r="K56" s="16">
        <v>4</v>
      </c>
      <c r="L56" s="16">
        <v>184</v>
      </c>
      <c r="M56" s="17">
        <v>46</v>
      </c>
      <c r="N56" s="18">
        <v>2</v>
      </c>
      <c r="O56" s="19">
        <v>48</v>
      </c>
    </row>
    <row r="57" spans="1:15" x14ac:dyDescent="0.25">
      <c r="A57" s="13" t="s">
        <v>56</v>
      </c>
      <c r="B57" s="22" t="s">
        <v>55</v>
      </c>
      <c r="C57" s="14">
        <v>45563</v>
      </c>
      <c r="D57" s="41" t="s">
        <v>77</v>
      </c>
      <c r="E57" s="15">
        <v>185</v>
      </c>
      <c r="F57" s="15">
        <v>183</v>
      </c>
      <c r="G57" s="15">
        <v>186</v>
      </c>
      <c r="H57" s="15">
        <v>189</v>
      </c>
      <c r="I57" s="15"/>
      <c r="J57" s="15"/>
      <c r="K57" s="16">
        <v>4</v>
      </c>
      <c r="L57" s="16">
        <v>743</v>
      </c>
      <c r="M57" s="17">
        <v>185.75</v>
      </c>
      <c r="N57" s="18">
        <v>4</v>
      </c>
      <c r="O57" s="19">
        <v>189.75</v>
      </c>
    </row>
    <row r="58" spans="1:15" x14ac:dyDescent="0.25">
      <c r="A58" s="13" t="s">
        <v>56</v>
      </c>
      <c r="B58" s="22" t="s">
        <v>55</v>
      </c>
      <c r="C58" s="14">
        <v>45598</v>
      </c>
      <c r="D58" s="41" t="s">
        <v>30</v>
      </c>
      <c r="E58" s="15">
        <v>188</v>
      </c>
      <c r="F58" s="15">
        <v>196</v>
      </c>
      <c r="G58" s="15">
        <v>193</v>
      </c>
      <c r="H58" s="15">
        <v>191</v>
      </c>
      <c r="I58" s="15">
        <v>189</v>
      </c>
      <c r="J58" s="15">
        <v>186</v>
      </c>
      <c r="K58" s="16">
        <v>6</v>
      </c>
      <c r="L58" s="16">
        <v>1143</v>
      </c>
      <c r="M58" s="17">
        <v>190.5</v>
      </c>
      <c r="N58" s="18">
        <v>6</v>
      </c>
      <c r="O58" s="19">
        <v>196.5</v>
      </c>
    </row>
    <row r="59" spans="1:15" x14ac:dyDescent="0.25">
      <c r="A59" s="13" t="s">
        <v>56</v>
      </c>
      <c r="B59" s="22" t="s">
        <v>55</v>
      </c>
      <c r="C59" s="14">
        <v>45618</v>
      </c>
      <c r="D59" s="41" t="s">
        <v>77</v>
      </c>
      <c r="E59" s="15">
        <v>194</v>
      </c>
      <c r="F59" s="15">
        <v>195</v>
      </c>
      <c r="G59" s="15"/>
      <c r="H59" s="15"/>
      <c r="I59" s="15"/>
      <c r="J59" s="15"/>
      <c r="K59" s="16">
        <v>2</v>
      </c>
      <c r="L59" s="16">
        <v>389</v>
      </c>
      <c r="M59" s="17">
        <v>194.5</v>
      </c>
      <c r="N59" s="18">
        <v>4</v>
      </c>
      <c r="O59" s="19">
        <v>198.5</v>
      </c>
    </row>
    <row r="60" spans="1:15" x14ac:dyDescent="0.25">
      <c r="A60" s="13" t="s">
        <v>56</v>
      </c>
      <c r="B60" s="22" t="s">
        <v>55</v>
      </c>
      <c r="C60" s="14">
        <v>45619</v>
      </c>
      <c r="D60" s="41" t="s">
        <v>77</v>
      </c>
      <c r="E60" s="15">
        <v>190</v>
      </c>
      <c r="F60" s="15">
        <v>192</v>
      </c>
      <c r="G60" s="15">
        <v>190</v>
      </c>
      <c r="H60" s="15">
        <v>191</v>
      </c>
      <c r="I60" s="15"/>
      <c r="J60" s="15"/>
      <c r="K60" s="16">
        <v>4</v>
      </c>
      <c r="L60" s="16">
        <v>763</v>
      </c>
      <c r="M60" s="17">
        <v>190.75</v>
      </c>
      <c r="N60" s="18">
        <v>3</v>
      </c>
      <c r="O60" s="19">
        <v>193.75</v>
      </c>
    </row>
    <row r="61" spans="1:15" x14ac:dyDescent="0.25">
      <c r="A61" s="13" t="s">
        <v>56</v>
      </c>
      <c r="B61" s="22" t="s">
        <v>55</v>
      </c>
      <c r="C61" s="14">
        <v>45625</v>
      </c>
      <c r="D61" s="41" t="s">
        <v>77</v>
      </c>
      <c r="E61" s="15">
        <v>196</v>
      </c>
      <c r="F61" s="15">
        <v>194</v>
      </c>
      <c r="G61" s="15"/>
      <c r="H61" s="15"/>
      <c r="I61" s="15"/>
      <c r="J61" s="15"/>
      <c r="K61" s="16">
        <v>2</v>
      </c>
      <c r="L61" s="16">
        <v>390</v>
      </c>
      <c r="M61" s="17">
        <v>195</v>
      </c>
      <c r="N61" s="18">
        <v>4</v>
      </c>
      <c r="O61" s="19">
        <v>199</v>
      </c>
    </row>
    <row r="62" spans="1:15" x14ac:dyDescent="0.25">
      <c r="A62" s="13" t="s">
        <v>56</v>
      </c>
      <c r="B62" s="22" t="s">
        <v>55</v>
      </c>
      <c r="C62" s="14">
        <v>45626</v>
      </c>
      <c r="D62" s="41" t="s">
        <v>77</v>
      </c>
      <c r="E62" s="15">
        <v>190.001</v>
      </c>
      <c r="F62" s="15">
        <v>191</v>
      </c>
      <c r="G62" s="15">
        <v>191</v>
      </c>
      <c r="H62" s="15">
        <v>192</v>
      </c>
      <c r="I62" s="15">
        <v>195</v>
      </c>
      <c r="J62" s="15">
        <v>194</v>
      </c>
      <c r="K62" s="16">
        <v>6</v>
      </c>
      <c r="L62" s="16">
        <v>1153.001</v>
      </c>
      <c r="M62" s="17">
        <v>192.16683333333333</v>
      </c>
      <c r="N62" s="18">
        <v>22</v>
      </c>
      <c r="O62" s="19">
        <v>214.16666666666666</v>
      </c>
    </row>
    <row r="64" spans="1:15" x14ac:dyDescent="0.25">
      <c r="K64" s="7">
        <f>SUM(K56:K63)</f>
        <v>28</v>
      </c>
      <c r="L64" s="7">
        <f>SUM(L56:L63)</f>
        <v>4765.0010000000002</v>
      </c>
      <c r="M64" s="12">
        <f>SUM(L64/K64)</f>
        <v>170.17860714285715</v>
      </c>
      <c r="N64" s="7">
        <f>SUM(N56:N63)</f>
        <v>45</v>
      </c>
      <c r="O64" s="12">
        <f>SUM(M64+N64)</f>
        <v>215.17860714285715</v>
      </c>
    </row>
  </sheetData>
  <protectedRanges>
    <protectedRange sqref="E10:J10" name="Range1_1"/>
    <protectedRange sqref="C12 F12:J12" name="Range1_9"/>
    <protectedRange sqref="D12" name="Range1_1_4"/>
    <protectedRange sqref="B12" name="Range1_8_1"/>
    <protectedRange sqref="E12" name="Range1_9_1"/>
    <protectedRange algorithmName="SHA-512" hashValue="ON39YdpmFHfN9f47KpiRvqrKx0V9+erV1CNkpWzYhW/Qyc6aT8rEyCrvauWSYGZK2ia3o7vd3akF07acHAFpOA==" saltValue="yVW9XmDwTqEnmpSGai0KYg==" spinCount="100000" sqref="B16:C16 E16:J16" name="Range1_14"/>
    <protectedRange algorithmName="SHA-512" hashValue="ON39YdpmFHfN9f47KpiRvqrKx0V9+erV1CNkpWzYhW/Qyc6aT8rEyCrvauWSYGZK2ia3o7vd3akF07acHAFpOA==" saltValue="yVW9XmDwTqEnmpSGai0KYg==" spinCount="100000" sqref="D16" name="Range1_1_8"/>
    <protectedRange algorithmName="SHA-512" hashValue="ON39YdpmFHfN9f47KpiRvqrKx0V9+erV1CNkpWzYhW/Qyc6aT8rEyCrvauWSYGZK2ia3o7vd3akF07acHAFpOA==" saltValue="yVW9XmDwTqEnmpSGai0KYg==" spinCount="100000" sqref="B19:C19 E19:J19" name="Range1_19"/>
    <protectedRange algorithmName="SHA-512" hashValue="ON39YdpmFHfN9f47KpiRvqrKx0V9+erV1CNkpWzYhW/Qyc6aT8rEyCrvauWSYGZK2ia3o7vd3akF07acHAFpOA==" saltValue="yVW9XmDwTqEnmpSGai0KYg==" spinCount="100000" sqref="D19" name="Range1_1_12"/>
    <protectedRange algorithmName="SHA-512" hashValue="ON39YdpmFHfN9f47KpiRvqrKx0V9+erV1CNkpWzYhW/Qyc6aT8rEyCrvauWSYGZK2ia3o7vd3akF07acHAFpOA==" saltValue="yVW9XmDwTqEnmpSGai0KYg==" spinCount="100000" sqref="B33:C33 E33:J33" name="Range1_28"/>
    <protectedRange algorithmName="SHA-512" hashValue="ON39YdpmFHfN9f47KpiRvqrKx0V9+erV1CNkpWzYhW/Qyc6aT8rEyCrvauWSYGZK2ia3o7vd3akF07acHAFpOA==" saltValue="yVW9XmDwTqEnmpSGai0KYg==" spinCount="100000" sqref="D33" name="Range1_1_20"/>
    <protectedRange algorithmName="SHA-512" hashValue="ON39YdpmFHfN9f47KpiRvqrKx0V9+erV1CNkpWzYhW/Qyc6aT8rEyCrvauWSYGZK2ia3o7vd3akF07acHAFpOA==" saltValue="yVW9XmDwTqEnmpSGai0KYg==" spinCount="100000" sqref="B37:C37 E37:J37" name="Range1_30"/>
    <protectedRange algorithmName="SHA-512" hashValue="ON39YdpmFHfN9f47KpiRvqrKx0V9+erV1CNkpWzYhW/Qyc6aT8rEyCrvauWSYGZK2ia3o7vd3akF07acHAFpOA==" saltValue="yVW9XmDwTqEnmpSGai0KYg==" spinCount="100000" sqref="D37" name="Range1_1_23"/>
    <protectedRange algorithmName="SHA-512" hashValue="ON39YdpmFHfN9f47KpiRvqrKx0V9+erV1CNkpWzYhW/Qyc6aT8rEyCrvauWSYGZK2ia3o7vd3akF07acHAFpOA==" saltValue="yVW9XmDwTqEnmpSGai0KYg==" spinCount="100000" sqref="E61:J61 B61:C61" name="Range1_37"/>
    <protectedRange algorithmName="SHA-512" hashValue="ON39YdpmFHfN9f47KpiRvqrKx0V9+erV1CNkpWzYhW/Qyc6aT8rEyCrvauWSYGZK2ia3o7vd3akF07acHAFpOA==" saltValue="yVW9XmDwTqEnmpSGai0KYg==" spinCount="100000" sqref="D61" name="Range1_1_30"/>
  </protectedRanges>
  <hyperlinks>
    <hyperlink ref="Q1" location="'Mississippi Adult Rankings 2024'!A1" display="Back to Ranking" xr:uid="{04EDA5A6-424A-4411-9409-6C1582BFACE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BDD511-FF76-4272-BECD-FB1A656D1A37}">
          <x14:formula1>
            <xm:f>'C:\Users\abra2\Desktop\ABRA Files and More\AUTO BENCH REST ASSOCIATION FILE\ABRA 2019\Georgia\[Georgia Results 01 19 20.xlsm]DATA SHEET'!#REF!</xm:f>
          </x14:formula1>
          <xm:sqref>B1 B9 B55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0CE9-B1C8-4554-AC7B-0CDC64743551}">
  <dimension ref="A1:Q1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52</v>
      </c>
      <c r="B2" s="22" t="s">
        <v>54</v>
      </c>
      <c r="C2" s="14">
        <v>45451</v>
      </c>
      <c r="D2" s="21" t="s">
        <v>77</v>
      </c>
      <c r="E2" s="15">
        <v>190</v>
      </c>
      <c r="F2" s="15">
        <v>186</v>
      </c>
      <c r="G2" s="15">
        <v>185</v>
      </c>
      <c r="H2" s="15">
        <v>186</v>
      </c>
      <c r="I2" s="15"/>
      <c r="J2" s="15"/>
      <c r="K2" s="16">
        <v>4</v>
      </c>
      <c r="L2" s="16">
        <v>747</v>
      </c>
      <c r="M2" s="17">
        <v>186.75</v>
      </c>
      <c r="N2" s="18">
        <v>3</v>
      </c>
      <c r="O2" s="19">
        <v>189.75</v>
      </c>
    </row>
    <row r="3" spans="1:17" x14ac:dyDescent="0.25">
      <c r="A3" s="13" t="s">
        <v>52</v>
      </c>
      <c r="B3" s="22" t="s">
        <v>54</v>
      </c>
      <c r="C3" s="14">
        <v>45388</v>
      </c>
      <c r="D3" s="21" t="s">
        <v>30</v>
      </c>
      <c r="E3" s="15">
        <v>186</v>
      </c>
      <c r="F3" s="15">
        <v>182</v>
      </c>
      <c r="G3" s="15">
        <v>188</v>
      </c>
      <c r="H3" s="15">
        <v>186</v>
      </c>
      <c r="I3" s="15">
        <v>185</v>
      </c>
      <c r="J3" s="15">
        <v>188</v>
      </c>
      <c r="K3" s="16">
        <v>6</v>
      </c>
      <c r="L3" s="16">
        <v>1115</v>
      </c>
      <c r="M3" s="17">
        <v>185.83333333333334</v>
      </c>
      <c r="N3" s="18">
        <v>4</v>
      </c>
      <c r="O3" s="19">
        <v>189.83333333333334</v>
      </c>
    </row>
    <row r="4" spans="1:17" x14ac:dyDescent="0.25">
      <c r="A4" s="13" t="s">
        <v>52</v>
      </c>
      <c r="B4" s="22" t="s">
        <v>54</v>
      </c>
      <c r="C4" s="14">
        <v>45451</v>
      </c>
      <c r="D4" s="21" t="s">
        <v>77</v>
      </c>
      <c r="E4" s="15">
        <v>190</v>
      </c>
      <c r="F4" s="15">
        <v>186</v>
      </c>
      <c r="G4" s="15">
        <v>185</v>
      </c>
      <c r="H4" s="15">
        <v>186</v>
      </c>
      <c r="I4" s="15"/>
      <c r="J4" s="15"/>
      <c r="K4" s="16">
        <v>4</v>
      </c>
      <c r="L4" s="16">
        <v>747</v>
      </c>
      <c r="M4" s="17">
        <v>186.75</v>
      </c>
      <c r="N4" s="18">
        <v>3</v>
      </c>
      <c r="O4" s="19">
        <v>189.75</v>
      </c>
    </row>
    <row r="5" spans="1:17" x14ac:dyDescent="0.25">
      <c r="A5" s="13" t="s">
        <v>52</v>
      </c>
      <c r="B5" s="22" t="s">
        <v>54</v>
      </c>
      <c r="C5" s="14" t="s">
        <v>81</v>
      </c>
      <c r="D5" s="21" t="s">
        <v>77</v>
      </c>
      <c r="E5" s="15">
        <v>192</v>
      </c>
      <c r="F5" s="15">
        <v>193</v>
      </c>
      <c r="G5" s="15">
        <v>192</v>
      </c>
      <c r="H5" s="15">
        <v>192</v>
      </c>
      <c r="I5" s="15"/>
      <c r="J5" s="15"/>
      <c r="K5" s="16">
        <v>4</v>
      </c>
      <c r="L5" s="16">
        <v>769</v>
      </c>
      <c r="M5" s="17">
        <v>192.25</v>
      </c>
      <c r="N5" s="18">
        <v>2</v>
      </c>
      <c r="O5" s="19">
        <v>194.25</v>
      </c>
    </row>
    <row r="6" spans="1:17" x14ac:dyDescent="0.25">
      <c r="A6" s="13" t="s">
        <v>52</v>
      </c>
      <c r="B6" s="22" t="s">
        <v>54</v>
      </c>
      <c r="C6" s="14">
        <v>45507</v>
      </c>
      <c r="D6" s="21" t="s">
        <v>30</v>
      </c>
      <c r="E6" s="15">
        <v>181</v>
      </c>
      <c r="F6" s="15">
        <v>186</v>
      </c>
      <c r="G6" s="15">
        <v>187</v>
      </c>
      <c r="H6" s="15">
        <v>184</v>
      </c>
      <c r="I6" s="15"/>
      <c r="J6" s="15"/>
      <c r="K6" s="16">
        <v>4</v>
      </c>
      <c r="L6" s="16">
        <v>738</v>
      </c>
      <c r="M6" s="17">
        <v>184.5</v>
      </c>
      <c r="N6" s="18">
        <v>2</v>
      </c>
      <c r="O6" s="19">
        <v>186.5</v>
      </c>
    </row>
    <row r="7" spans="1:17" x14ac:dyDescent="0.25">
      <c r="A7" s="13" t="s">
        <v>52</v>
      </c>
      <c r="B7" s="22" t="s">
        <v>54</v>
      </c>
      <c r="C7" s="14" t="s">
        <v>100</v>
      </c>
      <c r="D7" s="21" t="s">
        <v>77</v>
      </c>
      <c r="E7" s="15">
        <v>192</v>
      </c>
      <c r="F7" s="15">
        <v>192</v>
      </c>
      <c r="G7" s="15">
        <v>187</v>
      </c>
      <c r="H7" s="15">
        <v>191</v>
      </c>
      <c r="I7" s="15"/>
      <c r="J7" s="15"/>
      <c r="K7" s="16">
        <v>4</v>
      </c>
      <c r="L7" s="16">
        <v>762</v>
      </c>
      <c r="M7" s="17">
        <v>190.5</v>
      </c>
      <c r="N7" s="18">
        <v>5</v>
      </c>
      <c r="O7" s="19">
        <v>195.5</v>
      </c>
    </row>
    <row r="8" spans="1:17" x14ac:dyDescent="0.25">
      <c r="A8" s="13" t="s">
        <v>52</v>
      </c>
      <c r="B8" s="22" t="s">
        <v>54</v>
      </c>
      <c r="C8" s="14">
        <v>45591</v>
      </c>
      <c r="D8" s="21" t="s">
        <v>77</v>
      </c>
      <c r="E8" s="15">
        <v>185</v>
      </c>
      <c r="F8" s="15">
        <v>190</v>
      </c>
      <c r="G8" s="15">
        <v>192</v>
      </c>
      <c r="H8" s="15">
        <v>180</v>
      </c>
      <c r="I8" s="15">
        <v>191</v>
      </c>
      <c r="J8" s="15">
        <v>186</v>
      </c>
      <c r="K8" s="16">
        <v>6</v>
      </c>
      <c r="L8" s="16">
        <v>1124</v>
      </c>
      <c r="M8" s="17">
        <v>187.33333333333334</v>
      </c>
      <c r="N8" s="18">
        <v>6</v>
      </c>
      <c r="O8" s="19">
        <v>193.33333333333334</v>
      </c>
    </row>
    <row r="10" spans="1:17" x14ac:dyDescent="0.25">
      <c r="K10" s="7">
        <f>SUM(K2:K9)</f>
        <v>32</v>
      </c>
      <c r="L10" s="7">
        <f>SUM(L2:L9)</f>
        <v>6002</v>
      </c>
      <c r="M10" s="12">
        <f>SUM(L10/K10)</f>
        <v>187.5625</v>
      </c>
      <c r="N10" s="7">
        <f>SUM(N2:N9)</f>
        <v>25</v>
      </c>
      <c r="O10" s="12">
        <f>SUM(M10+N10)</f>
        <v>212.5625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3" t="s">
        <v>56</v>
      </c>
      <c r="B14" s="22" t="s">
        <v>54</v>
      </c>
      <c r="C14" s="14">
        <v>45591</v>
      </c>
      <c r="D14" s="41" t="s">
        <v>77</v>
      </c>
      <c r="E14" s="15">
        <v>189</v>
      </c>
      <c r="F14" s="15">
        <v>182</v>
      </c>
      <c r="G14" s="15">
        <v>176</v>
      </c>
      <c r="H14" s="15">
        <v>192</v>
      </c>
      <c r="I14" s="15">
        <v>185</v>
      </c>
      <c r="J14" s="15">
        <v>181</v>
      </c>
      <c r="K14" s="16">
        <v>6</v>
      </c>
      <c r="L14" s="16">
        <v>1105</v>
      </c>
      <c r="M14" s="17">
        <v>184.16666666666666</v>
      </c>
      <c r="N14" s="18">
        <v>6</v>
      </c>
      <c r="O14" s="19">
        <v>190.16666666666666</v>
      </c>
    </row>
    <row r="16" spans="1:17" x14ac:dyDescent="0.25">
      <c r="K16" s="7">
        <f>SUM(K14:K15)</f>
        <v>6</v>
      </c>
      <c r="L16" s="7">
        <f>SUM(L14:L15)</f>
        <v>1105</v>
      </c>
      <c r="M16" s="12">
        <f>SUM(L16/K16)</f>
        <v>184.16666666666666</v>
      </c>
      <c r="N16" s="7">
        <f>SUM(N14:N15)</f>
        <v>6</v>
      </c>
      <c r="O16" s="12">
        <f>SUM(M16+N16)</f>
        <v>190.16666666666666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4:C4 E4:J4" name="Range1_12_1"/>
    <protectedRange algorithmName="SHA-512" hashValue="ON39YdpmFHfN9f47KpiRvqrKx0V9+erV1CNkpWzYhW/Qyc6aT8rEyCrvauWSYGZK2ia3o7vd3akF07acHAFpOA==" saltValue="yVW9XmDwTqEnmpSGai0KYg==" spinCount="100000" sqref="D4" name="Range1_1_6_1"/>
    <protectedRange algorithmName="SHA-512" hashValue="ON39YdpmFHfN9f47KpiRvqrKx0V9+erV1CNkpWzYhW/Qyc6aT8rEyCrvauWSYGZK2ia3o7vd3akF07acHAFpOA==" saltValue="yVW9XmDwTqEnmpSGai0KYg==" spinCount="100000" sqref="B2:C2 E2:J2" name="Range1_12_2"/>
    <protectedRange algorithmName="SHA-512" hashValue="ON39YdpmFHfN9f47KpiRvqrKx0V9+erV1CNkpWzYhW/Qyc6aT8rEyCrvauWSYGZK2ia3o7vd3akF07acHAFpOA==" saltValue="yVW9XmDwTqEnmpSGai0KYg==" spinCount="100000" sqref="D2" name="Range1_1_6_2"/>
    <protectedRange algorithmName="SHA-512" hashValue="ON39YdpmFHfN9f47KpiRvqrKx0V9+erV1CNkpWzYhW/Qyc6aT8rEyCrvauWSYGZK2ia3o7vd3akF07acHAFpOA==" saltValue="yVW9XmDwTqEnmpSGai0KYg==" spinCount="100000" sqref="B5:C5 E5:J5" name="Range1_17"/>
    <protectedRange algorithmName="SHA-512" hashValue="ON39YdpmFHfN9f47KpiRvqrKx0V9+erV1CNkpWzYhW/Qyc6aT8rEyCrvauWSYGZK2ia3o7vd3akF07acHAFpOA==" saltValue="yVW9XmDwTqEnmpSGai0KYg==" spinCount="100000" sqref="D5" name="Range1_1_10"/>
  </protectedRanges>
  <hyperlinks>
    <hyperlink ref="Q1" location="'Mississippi Adult Rankings 2024'!A1" display="Back to Ranking" xr:uid="{AF6D7AC9-A491-4E9D-AD6F-D481FA7E32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C625C8-08E0-4E17-871A-38A771408C32}">
          <x14:formula1>
            <xm:f>'C:\Users\abra2\Desktop\ABRA Files and More\AUTO BENCH REST ASSOCIATION FILE\ABRA 2019\Georgia\[Georgia Results 01 19 20.xlsm]DATA SHEET'!#REF!</xm:f>
          </x14:formula1>
          <xm:sqref>B1 B13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F2F66-4C50-4F3A-9FF6-CA6D3E7F5859}">
  <dimension ref="A1:Q1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62</v>
      </c>
      <c r="C2" s="14">
        <v>45365</v>
      </c>
      <c r="D2" s="21" t="s">
        <v>27</v>
      </c>
      <c r="E2" s="15">
        <v>197</v>
      </c>
      <c r="F2" s="15">
        <v>193</v>
      </c>
      <c r="G2" s="15"/>
      <c r="H2" s="15"/>
      <c r="I2" s="15"/>
      <c r="J2" s="15"/>
      <c r="K2" s="16">
        <v>2</v>
      </c>
      <c r="L2" s="16">
        <v>390</v>
      </c>
      <c r="M2" s="17">
        <v>195</v>
      </c>
      <c r="N2" s="18">
        <v>3</v>
      </c>
      <c r="O2" s="19">
        <v>198</v>
      </c>
    </row>
    <row r="3" spans="1:17" x14ac:dyDescent="0.25">
      <c r="A3" s="13" t="s">
        <v>22</v>
      </c>
      <c r="B3" s="22" t="s">
        <v>62</v>
      </c>
      <c r="C3" s="14">
        <v>45395</v>
      </c>
      <c r="D3" s="21" t="s">
        <v>27</v>
      </c>
      <c r="E3" s="15">
        <v>194</v>
      </c>
      <c r="F3" s="15">
        <v>196</v>
      </c>
      <c r="G3" s="15">
        <v>194</v>
      </c>
      <c r="H3" s="15">
        <v>194</v>
      </c>
      <c r="I3" s="15"/>
      <c r="J3" s="15"/>
      <c r="K3" s="16">
        <v>4</v>
      </c>
      <c r="L3" s="16">
        <v>778</v>
      </c>
      <c r="M3" s="17">
        <v>194.5</v>
      </c>
      <c r="N3" s="18">
        <v>2</v>
      </c>
      <c r="O3" s="19">
        <v>196.5</v>
      </c>
    </row>
    <row r="4" spans="1:17" x14ac:dyDescent="0.25">
      <c r="A4" s="13" t="s">
        <v>22</v>
      </c>
      <c r="B4" s="22" t="s">
        <v>62</v>
      </c>
      <c r="C4" s="14">
        <v>45400</v>
      </c>
      <c r="D4" s="21" t="s">
        <v>27</v>
      </c>
      <c r="E4" s="15">
        <v>199</v>
      </c>
      <c r="F4" s="15">
        <v>198</v>
      </c>
      <c r="G4" s="15"/>
      <c r="H4" s="15"/>
      <c r="I4" s="15"/>
      <c r="J4" s="15"/>
      <c r="K4" s="16">
        <v>2</v>
      </c>
      <c r="L4" s="16">
        <v>397</v>
      </c>
      <c r="M4" s="17">
        <v>198.5</v>
      </c>
      <c r="N4" s="18">
        <v>4</v>
      </c>
      <c r="O4" s="19">
        <v>202.5</v>
      </c>
    </row>
    <row r="5" spans="1:17" x14ac:dyDescent="0.25">
      <c r="A5" s="13" t="s">
        <v>22</v>
      </c>
      <c r="B5" s="22" t="s">
        <v>62</v>
      </c>
      <c r="C5" s="14">
        <v>45421</v>
      </c>
      <c r="D5" s="21" t="s">
        <v>27</v>
      </c>
      <c r="E5" s="15">
        <v>199</v>
      </c>
      <c r="F5" s="15">
        <v>192</v>
      </c>
      <c r="G5" s="15"/>
      <c r="H5" s="15"/>
      <c r="I5" s="15"/>
      <c r="J5" s="15"/>
      <c r="K5" s="16">
        <v>2</v>
      </c>
      <c r="L5" s="16">
        <v>391</v>
      </c>
      <c r="M5" s="17">
        <v>195.5</v>
      </c>
      <c r="N5" s="18">
        <v>5</v>
      </c>
      <c r="O5" s="19">
        <v>200.5</v>
      </c>
    </row>
    <row r="6" spans="1:17" x14ac:dyDescent="0.25">
      <c r="A6" s="13" t="s">
        <v>22</v>
      </c>
      <c r="B6" s="22" t="s">
        <v>62</v>
      </c>
      <c r="C6" s="14">
        <v>45423</v>
      </c>
      <c r="D6" s="21" t="s">
        <v>27</v>
      </c>
      <c r="E6" s="15">
        <v>197</v>
      </c>
      <c r="F6" s="15">
        <v>194</v>
      </c>
      <c r="G6" s="15">
        <v>194</v>
      </c>
      <c r="H6" s="15">
        <v>197</v>
      </c>
      <c r="I6" s="15"/>
      <c r="J6" s="15"/>
      <c r="K6" s="16">
        <v>4</v>
      </c>
      <c r="L6" s="16">
        <v>782</v>
      </c>
      <c r="M6" s="17">
        <v>195.5</v>
      </c>
      <c r="N6" s="18">
        <v>3</v>
      </c>
      <c r="O6" s="19">
        <v>198.5</v>
      </c>
    </row>
    <row r="7" spans="1:17" x14ac:dyDescent="0.25">
      <c r="A7" s="13" t="s">
        <v>22</v>
      </c>
      <c r="B7" s="22" t="s">
        <v>62</v>
      </c>
      <c r="C7" s="14">
        <v>45442</v>
      </c>
      <c r="D7" s="21" t="s">
        <v>27</v>
      </c>
      <c r="E7" s="15">
        <v>193</v>
      </c>
      <c r="F7" s="15">
        <v>195</v>
      </c>
      <c r="G7" s="15"/>
      <c r="H7" s="15"/>
      <c r="I7" s="15"/>
      <c r="J7" s="15"/>
      <c r="K7" s="16">
        <v>2</v>
      </c>
      <c r="L7" s="16">
        <v>388</v>
      </c>
      <c r="M7" s="17">
        <v>194</v>
      </c>
      <c r="N7" s="18">
        <v>3</v>
      </c>
      <c r="O7" s="19">
        <v>197</v>
      </c>
    </row>
    <row r="8" spans="1:17" x14ac:dyDescent="0.25">
      <c r="A8" s="13" t="s">
        <v>22</v>
      </c>
      <c r="B8" s="22" t="s">
        <v>62</v>
      </c>
      <c r="C8" s="14">
        <v>45458</v>
      </c>
      <c r="D8" s="21" t="s">
        <v>27</v>
      </c>
      <c r="E8" s="15">
        <v>190</v>
      </c>
      <c r="F8" s="15">
        <v>194</v>
      </c>
      <c r="G8" s="15">
        <v>199</v>
      </c>
      <c r="H8" s="15">
        <v>194</v>
      </c>
      <c r="I8" s="15"/>
      <c r="J8" s="15"/>
      <c r="K8" s="16">
        <v>4</v>
      </c>
      <c r="L8" s="16">
        <v>777</v>
      </c>
      <c r="M8" s="17">
        <v>194.25</v>
      </c>
      <c r="N8" s="18">
        <v>4</v>
      </c>
      <c r="O8" s="19">
        <v>198.25</v>
      </c>
    </row>
    <row r="9" spans="1:17" x14ac:dyDescent="0.25">
      <c r="A9" s="13" t="s">
        <v>22</v>
      </c>
      <c r="B9" s="22" t="s">
        <v>62</v>
      </c>
      <c r="C9" s="14">
        <v>45526</v>
      </c>
      <c r="D9" s="21" t="s">
        <v>27</v>
      </c>
      <c r="E9" s="15">
        <v>198.01</v>
      </c>
      <c r="F9" s="15">
        <v>194</v>
      </c>
      <c r="G9" s="15"/>
      <c r="H9" s="15"/>
      <c r="I9" s="15"/>
      <c r="J9" s="15"/>
      <c r="K9" s="16">
        <v>2</v>
      </c>
      <c r="L9" s="16">
        <v>392.01</v>
      </c>
      <c r="M9" s="17">
        <v>196.005</v>
      </c>
      <c r="N9" s="18">
        <v>6</v>
      </c>
      <c r="O9" s="19">
        <v>202.005</v>
      </c>
    </row>
    <row r="10" spans="1:17" x14ac:dyDescent="0.25">
      <c r="A10" s="13" t="s">
        <v>22</v>
      </c>
      <c r="B10" s="22" t="s">
        <v>62</v>
      </c>
      <c r="C10" s="14">
        <v>45549</v>
      </c>
      <c r="D10" s="21" t="s">
        <v>27</v>
      </c>
      <c r="E10" s="15">
        <v>198</v>
      </c>
      <c r="F10" s="15">
        <v>198</v>
      </c>
      <c r="G10" s="15">
        <v>196</v>
      </c>
      <c r="H10" s="15">
        <v>196</v>
      </c>
      <c r="I10" s="15">
        <v>196</v>
      </c>
      <c r="J10" s="15">
        <v>198</v>
      </c>
      <c r="K10" s="16">
        <v>6</v>
      </c>
      <c r="L10" s="16">
        <v>1182</v>
      </c>
      <c r="M10" s="17">
        <v>197</v>
      </c>
      <c r="N10" s="18">
        <v>6</v>
      </c>
      <c r="O10" s="19">
        <v>203</v>
      </c>
    </row>
    <row r="11" spans="1:17" x14ac:dyDescent="0.25">
      <c r="A11" s="13" t="s">
        <v>22</v>
      </c>
      <c r="B11" s="22" t="s">
        <v>62</v>
      </c>
      <c r="C11" s="14">
        <v>45554</v>
      </c>
      <c r="D11" s="21" t="s">
        <v>27</v>
      </c>
      <c r="E11" s="15">
        <v>196</v>
      </c>
      <c r="F11" s="15">
        <v>196</v>
      </c>
      <c r="G11" s="15"/>
      <c r="H11" s="15"/>
      <c r="I11" s="15"/>
      <c r="J11" s="15"/>
      <c r="K11" s="16">
        <v>2</v>
      </c>
      <c r="L11" s="16">
        <v>392</v>
      </c>
      <c r="M11" s="17">
        <v>196</v>
      </c>
      <c r="N11" s="18">
        <v>4</v>
      </c>
      <c r="O11" s="19">
        <v>200</v>
      </c>
    </row>
    <row r="12" spans="1:17" x14ac:dyDescent="0.25">
      <c r="A12" s="13" t="s">
        <v>22</v>
      </c>
      <c r="B12" s="22" t="s">
        <v>62</v>
      </c>
      <c r="C12" s="14">
        <v>45584</v>
      </c>
      <c r="D12" s="21" t="s">
        <v>27</v>
      </c>
      <c r="E12" s="15">
        <v>190</v>
      </c>
      <c r="F12" s="15">
        <v>193</v>
      </c>
      <c r="G12" s="15">
        <v>197</v>
      </c>
      <c r="H12" s="15">
        <v>197</v>
      </c>
      <c r="I12" s="15"/>
      <c r="J12" s="15"/>
      <c r="K12" s="16">
        <v>4</v>
      </c>
      <c r="L12" s="16">
        <v>777</v>
      </c>
      <c r="M12" s="17">
        <v>194.25</v>
      </c>
      <c r="N12" s="18">
        <v>5</v>
      </c>
      <c r="O12" s="19">
        <v>199.25</v>
      </c>
    </row>
    <row r="14" spans="1:17" x14ac:dyDescent="0.25">
      <c r="K14" s="7">
        <f>SUM(K2:K13)</f>
        <v>34</v>
      </c>
      <c r="L14" s="7">
        <f>SUM(L2:L13)</f>
        <v>6646.01</v>
      </c>
      <c r="M14" s="12">
        <f>SUM(L14/K14)</f>
        <v>195.47088235294117</v>
      </c>
      <c r="N14" s="7">
        <f>SUM(N2:N13)</f>
        <v>45</v>
      </c>
      <c r="O14" s="12">
        <f>SUM(M14+N14)</f>
        <v>240.47088235294117</v>
      </c>
    </row>
  </sheetData>
  <protectedRanges>
    <protectedRange algorithmName="SHA-512" hashValue="ON39YdpmFHfN9f47KpiRvqrKx0V9+erV1CNkpWzYhW/Qyc6aT8rEyCrvauWSYGZK2ia3o7vd3akF07acHAFpOA==" saltValue="yVW9XmDwTqEnmpSGai0KYg==" spinCount="100000" sqref="I9:J9 B9:C9" name="Range1_25"/>
    <protectedRange algorithmName="SHA-512" hashValue="ON39YdpmFHfN9f47KpiRvqrKx0V9+erV1CNkpWzYhW/Qyc6aT8rEyCrvauWSYGZK2ia3o7vd3akF07acHAFpOA==" saltValue="yVW9XmDwTqEnmpSGai0KYg==" spinCount="100000" sqref="D9" name="Range1_1_17"/>
    <protectedRange algorithmName="SHA-512" hashValue="ON39YdpmFHfN9f47KpiRvqrKx0V9+erV1CNkpWzYhW/Qyc6aT8rEyCrvauWSYGZK2ia3o7vd3akF07acHAFpOA==" saltValue="yVW9XmDwTqEnmpSGai0KYg==" spinCount="100000" sqref="E9:H9" name="Range1_3_8"/>
    <protectedRange algorithmName="SHA-512" hashValue="ON39YdpmFHfN9f47KpiRvqrKx0V9+erV1CNkpWzYhW/Qyc6aT8rEyCrvauWSYGZK2ia3o7vd3akF07acHAFpOA==" saltValue="yVW9XmDwTqEnmpSGai0KYg==" spinCount="100000" sqref="I12:J12 B12:C12" name="Range1_32"/>
    <protectedRange algorithmName="SHA-512" hashValue="ON39YdpmFHfN9f47KpiRvqrKx0V9+erV1CNkpWzYhW/Qyc6aT8rEyCrvauWSYGZK2ia3o7vd3akF07acHAFpOA==" saltValue="yVW9XmDwTqEnmpSGai0KYg==" spinCount="100000" sqref="D12" name="Range1_1_26"/>
    <protectedRange algorithmName="SHA-512" hashValue="ON39YdpmFHfN9f47KpiRvqrKx0V9+erV1CNkpWzYhW/Qyc6aT8rEyCrvauWSYGZK2ia3o7vd3akF07acHAFpOA==" saltValue="yVW9XmDwTqEnmpSGai0KYg==" spinCount="100000" sqref="E12:H12" name="Range1_3_11"/>
  </protectedRanges>
  <hyperlinks>
    <hyperlink ref="Q1" location="'Mississippi Adult Rankings 2024'!A1" display="Back to Ranking" xr:uid="{D0B6BA16-FACC-4925-81F0-B165D422A97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B6A832-9400-428A-8F17-09BF618CC8D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F563-7475-4B5C-A9A0-8ACA39B4D9B0}">
  <dimension ref="A1:Q3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49</v>
      </c>
      <c r="C2" s="14">
        <v>45353</v>
      </c>
      <c r="D2" s="21" t="s">
        <v>30</v>
      </c>
      <c r="E2" s="15">
        <v>199</v>
      </c>
      <c r="F2" s="15">
        <v>194</v>
      </c>
      <c r="G2" s="15">
        <v>197</v>
      </c>
      <c r="H2" s="15">
        <v>192</v>
      </c>
      <c r="I2" s="15"/>
      <c r="J2" s="15"/>
      <c r="K2" s="16">
        <v>4</v>
      </c>
      <c r="L2" s="16">
        <v>782</v>
      </c>
      <c r="M2" s="17">
        <v>195.5</v>
      </c>
      <c r="N2" s="18">
        <v>5</v>
      </c>
      <c r="O2" s="19">
        <v>200.5</v>
      </c>
    </row>
    <row r="3" spans="1:17" x14ac:dyDescent="0.25">
      <c r="A3" s="13" t="s">
        <v>31</v>
      </c>
      <c r="B3" s="22" t="s">
        <v>49</v>
      </c>
      <c r="C3" s="14">
        <v>45388</v>
      </c>
      <c r="D3" s="21" t="s">
        <v>30</v>
      </c>
      <c r="E3" s="15">
        <v>195</v>
      </c>
      <c r="F3" s="15">
        <v>197</v>
      </c>
      <c r="G3" s="15">
        <v>197</v>
      </c>
      <c r="H3" s="15">
        <v>196</v>
      </c>
      <c r="I3" s="15">
        <v>191</v>
      </c>
      <c r="J3" s="15">
        <v>197</v>
      </c>
      <c r="K3" s="16">
        <v>6</v>
      </c>
      <c r="L3" s="16">
        <v>1173</v>
      </c>
      <c r="M3" s="17">
        <v>195.5</v>
      </c>
      <c r="N3" s="18">
        <v>4</v>
      </c>
      <c r="O3" s="19">
        <v>199.5</v>
      </c>
    </row>
    <row r="4" spans="1:17" x14ac:dyDescent="0.25">
      <c r="A4" s="13" t="s">
        <v>22</v>
      </c>
      <c r="B4" s="22" t="s">
        <v>49</v>
      </c>
      <c r="C4" s="14">
        <v>45395</v>
      </c>
      <c r="D4" s="21" t="s">
        <v>27</v>
      </c>
      <c r="E4" s="15">
        <v>195</v>
      </c>
      <c r="F4" s="15">
        <v>198</v>
      </c>
      <c r="G4" s="15">
        <v>195</v>
      </c>
      <c r="H4" s="15">
        <v>192</v>
      </c>
      <c r="I4" s="15"/>
      <c r="J4" s="15"/>
      <c r="K4" s="16">
        <v>4</v>
      </c>
      <c r="L4" s="16">
        <v>780</v>
      </c>
      <c r="M4" s="17">
        <v>195</v>
      </c>
      <c r="N4" s="18">
        <v>2</v>
      </c>
      <c r="O4" s="19">
        <v>197</v>
      </c>
    </row>
    <row r="5" spans="1:17" x14ac:dyDescent="0.25">
      <c r="A5" s="13" t="s">
        <v>31</v>
      </c>
      <c r="B5" s="22" t="s">
        <v>49</v>
      </c>
      <c r="C5" s="14">
        <v>45050</v>
      </c>
      <c r="D5" s="21" t="s">
        <v>30</v>
      </c>
      <c r="E5" s="15">
        <v>194</v>
      </c>
      <c r="F5" s="15">
        <v>191</v>
      </c>
      <c r="G5" s="15">
        <v>190</v>
      </c>
      <c r="H5" s="15">
        <v>196</v>
      </c>
      <c r="I5" s="15"/>
      <c r="J5" s="15"/>
      <c r="K5" s="16">
        <v>4</v>
      </c>
      <c r="L5" s="16">
        <v>771</v>
      </c>
      <c r="M5" s="17">
        <v>192.75</v>
      </c>
      <c r="N5" s="18">
        <v>2</v>
      </c>
      <c r="O5" s="19">
        <v>194.75</v>
      </c>
    </row>
    <row r="6" spans="1:17" x14ac:dyDescent="0.25">
      <c r="A6" s="13" t="s">
        <v>22</v>
      </c>
      <c r="B6" s="22" t="s">
        <v>49</v>
      </c>
      <c r="C6" s="14">
        <v>45423</v>
      </c>
      <c r="D6" s="21" t="s">
        <v>27</v>
      </c>
      <c r="E6" s="15">
        <v>199</v>
      </c>
      <c r="F6" s="15">
        <v>194</v>
      </c>
      <c r="G6" s="15">
        <v>187</v>
      </c>
      <c r="H6" s="15">
        <v>196</v>
      </c>
      <c r="I6" s="15"/>
      <c r="J6" s="15"/>
      <c r="K6" s="16">
        <v>4</v>
      </c>
      <c r="L6" s="16">
        <v>776</v>
      </c>
      <c r="M6" s="17">
        <v>194</v>
      </c>
      <c r="N6" s="18">
        <v>4</v>
      </c>
      <c r="O6" s="19">
        <v>198</v>
      </c>
    </row>
    <row r="7" spans="1:17" x14ac:dyDescent="0.25">
      <c r="A7" s="13" t="s">
        <v>22</v>
      </c>
      <c r="B7" s="22" t="s">
        <v>49</v>
      </c>
      <c r="C7" s="14">
        <v>45458</v>
      </c>
      <c r="D7" s="21" t="s">
        <v>27</v>
      </c>
      <c r="E7" s="15">
        <v>192</v>
      </c>
      <c r="F7" s="15">
        <v>198</v>
      </c>
      <c r="G7" s="15">
        <v>198</v>
      </c>
      <c r="H7" s="15">
        <v>199</v>
      </c>
      <c r="I7" s="15"/>
      <c r="J7" s="15"/>
      <c r="K7" s="16">
        <v>4</v>
      </c>
      <c r="L7" s="16">
        <v>787</v>
      </c>
      <c r="M7" s="17">
        <v>196.75</v>
      </c>
      <c r="N7" s="18">
        <v>7</v>
      </c>
      <c r="O7" s="19">
        <v>203.75</v>
      </c>
    </row>
    <row r="8" spans="1:17" x14ac:dyDescent="0.25">
      <c r="A8" s="13" t="s">
        <v>31</v>
      </c>
      <c r="B8" s="22" t="s">
        <v>49</v>
      </c>
      <c r="C8" s="14" t="s">
        <v>81</v>
      </c>
      <c r="D8" s="21" t="s">
        <v>77</v>
      </c>
      <c r="E8" s="15">
        <v>194</v>
      </c>
      <c r="F8" s="15">
        <v>197</v>
      </c>
      <c r="G8" s="15">
        <v>195</v>
      </c>
      <c r="H8" s="15">
        <v>197</v>
      </c>
      <c r="I8" s="15"/>
      <c r="J8" s="15"/>
      <c r="K8" s="16">
        <v>4</v>
      </c>
      <c r="L8" s="16">
        <v>783</v>
      </c>
      <c r="M8" s="17">
        <v>195.75</v>
      </c>
      <c r="N8" s="18">
        <v>2</v>
      </c>
      <c r="O8" s="19">
        <v>197.75</v>
      </c>
    </row>
    <row r="9" spans="1:17" x14ac:dyDescent="0.25">
      <c r="A9" s="13" t="s">
        <v>31</v>
      </c>
      <c r="B9" s="22" t="s">
        <v>49</v>
      </c>
      <c r="C9" s="14">
        <v>45113</v>
      </c>
      <c r="D9" s="21" t="s">
        <v>30</v>
      </c>
      <c r="E9" s="15">
        <v>196</v>
      </c>
      <c r="F9" s="15">
        <v>199</v>
      </c>
      <c r="G9" s="15">
        <v>198</v>
      </c>
      <c r="H9" s="15">
        <v>196</v>
      </c>
      <c r="I9" s="15"/>
      <c r="J9" s="15"/>
      <c r="K9" s="16">
        <v>4</v>
      </c>
      <c r="L9" s="16">
        <v>789</v>
      </c>
      <c r="M9" s="17">
        <v>197.25</v>
      </c>
      <c r="N9" s="18">
        <v>2</v>
      </c>
      <c r="O9" s="19">
        <v>199.25</v>
      </c>
    </row>
    <row r="10" spans="1:17" x14ac:dyDescent="0.25">
      <c r="A10" s="13" t="s">
        <v>22</v>
      </c>
      <c r="B10" s="22" t="s">
        <v>49</v>
      </c>
      <c r="C10" s="14">
        <v>45486</v>
      </c>
      <c r="D10" s="21" t="s">
        <v>27</v>
      </c>
      <c r="E10" s="15">
        <v>197</v>
      </c>
      <c r="F10" s="15">
        <v>199</v>
      </c>
      <c r="G10" s="15">
        <v>194</v>
      </c>
      <c r="H10" s="42">
        <v>200</v>
      </c>
      <c r="I10" s="15"/>
      <c r="J10" s="15"/>
      <c r="K10" s="16">
        <v>4</v>
      </c>
      <c r="L10" s="16">
        <v>790</v>
      </c>
      <c r="M10" s="17">
        <v>197.5</v>
      </c>
      <c r="N10" s="18">
        <v>7</v>
      </c>
      <c r="O10" s="19">
        <v>204.5</v>
      </c>
    </row>
    <row r="11" spans="1:17" x14ac:dyDescent="0.25">
      <c r="A11" s="13" t="s">
        <v>31</v>
      </c>
      <c r="B11" s="22" t="s">
        <v>49</v>
      </c>
      <c r="C11" s="14">
        <v>45507</v>
      </c>
      <c r="D11" s="21" t="s">
        <v>30</v>
      </c>
      <c r="E11" s="15">
        <v>198</v>
      </c>
      <c r="F11" s="15">
        <v>196</v>
      </c>
      <c r="G11" s="15">
        <v>194</v>
      </c>
      <c r="H11" s="15">
        <v>195</v>
      </c>
      <c r="I11" s="15"/>
      <c r="J11" s="15"/>
      <c r="K11" s="16">
        <v>4</v>
      </c>
      <c r="L11" s="16">
        <v>783</v>
      </c>
      <c r="M11" s="17">
        <v>195.75</v>
      </c>
      <c r="N11" s="18">
        <v>2</v>
      </c>
      <c r="O11" s="19">
        <v>197.75</v>
      </c>
    </row>
    <row r="12" spans="1:17" x14ac:dyDescent="0.25">
      <c r="A12" s="13" t="s">
        <v>22</v>
      </c>
      <c r="B12" s="22" t="s">
        <v>49</v>
      </c>
      <c r="C12" s="14">
        <v>45514</v>
      </c>
      <c r="D12" s="21" t="s">
        <v>27</v>
      </c>
      <c r="E12" s="15">
        <v>187</v>
      </c>
      <c r="F12" s="15">
        <v>194</v>
      </c>
      <c r="G12" s="15">
        <v>195</v>
      </c>
      <c r="H12" s="15">
        <v>184</v>
      </c>
      <c r="I12" s="15"/>
      <c r="J12" s="15"/>
      <c r="K12" s="16">
        <v>4</v>
      </c>
      <c r="L12" s="16">
        <v>760</v>
      </c>
      <c r="M12" s="17">
        <v>190</v>
      </c>
      <c r="N12" s="18">
        <v>2</v>
      </c>
      <c r="O12" s="19">
        <v>192</v>
      </c>
    </row>
    <row r="13" spans="1:17" x14ac:dyDescent="0.25">
      <c r="A13" s="13" t="s">
        <v>31</v>
      </c>
      <c r="B13" s="22" t="s">
        <v>49</v>
      </c>
      <c r="C13" s="14">
        <v>45542</v>
      </c>
      <c r="D13" s="21" t="s">
        <v>30</v>
      </c>
      <c r="E13" s="15">
        <v>191</v>
      </c>
      <c r="F13" s="15">
        <v>194</v>
      </c>
      <c r="G13" s="15">
        <v>194</v>
      </c>
      <c r="H13" s="15">
        <v>194</v>
      </c>
      <c r="I13" s="15"/>
      <c r="J13" s="15"/>
      <c r="K13" s="16">
        <v>4</v>
      </c>
      <c r="L13" s="16">
        <v>773</v>
      </c>
      <c r="M13" s="17">
        <v>193.25</v>
      </c>
      <c r="N13" s="18">
        <v>2</v>
      </c>
      <c r="O13" s="19">
        <v>195.25</v>
      </c>
    </row>
    <row r="14" spans="1:17" x14ac:dyDescent="0.25">
      <c r="A14" s="13" t="s">
        <v>22</v>
      </c>
      <c r="B14" s="22" t="s">
        <v>49</v>
      </c>
      <c r="C14" s="14">
        <v>45549</v>
      </c>
      <c r="D14" s="21" t="s">
        <v>27</v>
      </c>
      <c r="E14" s="15">
        <v>192</v>
      </c>
      <c r="F14" s="15">
        <v>195</v>
      </c>
      <c r="G14" s="15">
        <v>196</v>
      </c>
      <c r="H14" s="15">
        <v>191</v>
      </c>
      <c r="I14" s="15">
        <v>194</v>
      </c>
      <c r="J14" s="15">
        <v>186</v>
      </c>
      <c r="K14" s="16">
        <v>6</v>
      </c>
      <c r="L14" s="16">
        <v>1154</v>
      </c>
      <c r="M14" s="17">
        <v>192.33333333333334</v>
      </c>
      <c r="N14" s="18">
        <v>4</v>
      </c>
      <c r="O14" s="19">
        <v>196.33333333333334</v>
      </c>
    </row>
    <row r="15" spans="1:17" x14ac:dyDescent="0.25">
      <c r="A15" s="13" t="s">
        <v>31</v>
      </c>
      <c r="B15" s="22" t="s">
        <v>49</v>
      </c>
      <c r="C15" s="14">
        <v>45598</v>
      </c>
      <c r="D15" s="21" t="s">
        <v>30</v>
      </c>
      <c r="E15" s="15">
        <v>193</v>
      </c>
      <c r="F15" s="15">
        <v>198</v>
      </c>
      <c r="G15" s="15">
        <v>195</v>
      </c>
      <c r="H15" s="15">
        <v>194</v>
      </c>
      <c r="I15" s="15">
        <v>195</v>
      </c>
      <c r="J15" s="15">
        <v>196</v>
      </c>
      <c r="K15" s="16">
        <v>6</v>
      </c>
      <c r="L15" s="16">
        <v>1171</v>
      </c>
      <c r="M15" s="17">
        <v>195.16666666666666</v>
      </c>
      <c r="N15" s="18">
        <v>4</v>
      </c>
      <c r="O15" s="19">
        <v>199.16666666666666</v>
      </c>
    </row>
    <row r="17" spans="1:15" x14ac:dyDescent="0.25">
      <c r="K17" s="7">
        <f>SUM(K2:K16)</f>
        <v>62</v>
      </c>
      <c r="L17" s="7">
        <f>SUM(L2:L16)</f>
        <v>12072</v>
      </c>
      <c r="M17" s="12">
        <f>SUM(L17/K17)</f>
        <v>194.70967741935485</v>
      </c>
      <c r="N17" s="7">
        <f>SUM(N2:N16)</f>
        <v>49</v>
      </c>
      <c r="O17" s="12">
        <f>SUM(M17+N17)</f>
        <v>243.70967741935485</v>
      </c>
    </row>
    <row r="20" spans="1:15" ht="30" x14ac:dyDescent="0.25">
      <c r="A20" s="1" t="s">
        <v>1</v>
      </c>
      <c r="B20" s="2" t="s">
        <v>2</v>
      </c>
      <c r="C20" s="2" t="s">
        <v>3</v>
      </c>
      <c r="D20" s="3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3" t="s">
        <v>12</v>
      </c>
      <c r="M20" s="5" t="s">
        <v>13</v>
      </c>
      <c r="N20" s="2" t="s">
        <v>14</v>
      </c>
      <c r="O20" s="6" t="s">
        <v>15</v>
      </c>
    </row>
    <row r="21" spans="1:15" x14ac:dyDescent="0.25">
      <c r="A21" s="13" t="s">
        <v>56</v>
      </c>
      <c r="B21" s="22" t="s">
        <v>49</v>
      </c>
      <c r="C21" s="14">
        <v>45353</v>
      </c>
      <c r="D21" s="41" t="s">
        <v>30</v>
      </c>
      <c r="E21" s="15">
        <v>189</v>
      </c>
      <c r="F21" s="15">
        <v>193</v>
      </c>
      <c r="G21" s="15">
        <v>193</v>
      </c>
      <c r="H21" s="15">
        <v>196</v>
      </c>
      <c r="I21" s="15"/>
      <c r="J21" s="15"/>
      <c r="K21" s="16">
        <v>4</v>
      </c>
      <c r="L21" s="16">
        <v>771</v>
      </c>
      <c r="M21" s="17">
        <v>192.75</v>
      </c>
      <c r="N21" s="18">
        <v>9</v>
      </c>
      <c r="O21" s="19">
        <v>201.75</v>
      </c>
    </row>
    <row r="22" spans="1:15" x14ac:dyDescent="0.25">
      <c r="A22" s="13" t="s">
        <v>56</v>
      </c>
      <c r="B22" s="22" t="s">
        <v>49</v>
      </c>
      <c r="C22" s="14">
        <v>45388</v>
      </c>
      <c r="D22" s="41" t="s">
        <v>30</v>
      </c>
      <c r="E22" s="15">
        <v>189</v>
      </c>
      <c r="F22" s="15">
        <v>194</v>
      </c>
      <c r="G22" s="15">
        <v>189</v>
      </c>
      <c r="H22" s="15">
        <v>193</v>
      </c>
      <c r="I22" s="15">
        <v>192</v>
      </c>
      <c r="J22" s="15">
        <v>194</v>
      </c>
      <c r="K22" s="16">
        <v>6</v>
      </c>
      <c r="L22" s="16">
        <v>1151</v>
      </c>
      <c r="M22" s="17">
        <v>191.83333333333334</v>
      </c>
      <c r="N22" s="18">
        <v>8</v>
      </c>
      <c r="O22" s="19">
        <v>199.83333333333334</v>
      </c>
    </row>
    <row r="23" spans="1:15" x14ac:dyDescent="0.25">
      <c r="A23" s="13" t="s">
        <v>25</v>
      </c>
      <c r="B23" s="22" t="s">
        <v>49</v>
      </c>
      <c r="C23" s="14">
        <v>45395</v>
      </c>
      <c r="D23" s="21" t="s">
        <v>27</v>
      </c>
      <c r="E23" s="15">
        <v>186</v>
      </c>
      <c r="F23" s="15">
        <v>186</v>
      </c>
      <c r="G23" s="15">
        <v>188</v>
      </c>
      <c r="H23" s="15">
        <v>187</v>
      </c>
      <c r="I23" s="15"/>
      <c r="J23" s="15"/>
      <c r="K23" s="16">
        <v>4</v>
      </c>
      <c r="L23" s="16">
        <v>747</v>
      </c>
      <c r="M23" s="17">
        <v>186.75</v>
      </c>
      <c r="N23" s="18">
        <v>3</v>
      </c>
      <c r="O23" s="19">
        <v>189.75</v>
      </c>
    </row>
    <row r="24" spans="1:15" x14ac:dyDescent="0.25">
      <c r="A24" s="13" t="s">
        <v>56</v>
      </c>
      <c r="B24" s="22" t="s">
        <v>49</v>
      </c>
      <c r="C24" s="14">
        <v>45050</v>
      </c>
      <c r="D24" s="41" t="s">
        <v>30</v>
      </c>
      <c r="E24" s="15">
        <v>178</v>
      </c>
      <c r="F24" s="15">
        <v>189</v>
      </c>
      <c r="G24" s="15">
        <v>192</v>
      </c>
      <c r="H24" s="15">
        <v>188</v>
      </c>
      <c r="I24" s="15"/>
      <c r="J24" s="15"/>
      <c r="K24" s="16">
        <v>4</v>
      </c>
      <c r="L24" s="16">
        <v>747</v>
      </c>
      <c r="M24" s="17">
        <v>186.75</v>
      </c>
      <c r="N24" s="18">
        <v>4</v>
      </c>
      <c r="O24" s="19">
        <v>190.75</v>
      </c>
    </row>
    <row r="25" spans="1:15" x14ac:dyDescent="0.25">
      <c r="A25" s="13" t="s">
        <v>25</v>
      </c>
      <c r="B25" s="22" t="s">
        <v>49</v>
      </c>
      <c r="C25" s="14">
        <v>45423</v>
      </c>
      <c r="D25" s="21" t="s">
        <v>27</v>
      </c>
      <c r="E25" s="15">
        <v>193</v>
      </c>
      <c r="F25" s="15">
        <v>191</v>
      </c>
      <c r="G25" s="15">
        <v>194</v>
      </c>
      <c r="H25" s="15">
        <v>191</v>
      </c>
      <c r="I25" s="15"/>
      <c r="J25" s="15"/>
      <c r="K25" s="16">
        <v>4</v>
      </c>
      <c r="L25" s="16">
        <v>769</v>
      </c>
      <c r="M25" s="17">
        <v>192.25</v>
      </c>
      <c r="N25" s="18">
        <v>4</v>
      </c>
      <c r="O25" s="19">
        <v>196.25</v>
      </c>
    </row>
    <row r="26" spans="1:15" x14ac:dyDescent="0.25">
      <c r="A26" s="13" t="s">
        <v>25</v>
      </c>
      <c r="B26" s="22" t="s">
        <v>49</v>
      </c>
      <c r="C26" s="14">
        <v>45458</v>
      </c>
      <c r="D26" s="21" t="s">
        <v>27</v>
      </c>
      <c r="E26" s="15">
        <v>194</v>
      </c>
      <c r="F26" s="15">
        <v>193</v>
      </c>
      <c r="G26" s="15">
        <v>189</v>
      </c>
      <c r="H26" s="15">
        <v>193</v>
      </c>
      <c r="I26" s="15"/>
      <c r="J26" s="15"/>
      <c r="K26" s="16">
        <v>4</v>
      </c>
      <c r="L26" s="16">
        <v>769</v>
      </c>
      <c r="M26" s="17">
        <v>192.25</v>
      </c>
      <c r="N26" s="18">
        <v>4</v>
      </c>
      <c r="O26" s="19">
        <v>196.25</v>
      </c>
    </row>
    <row r="27" spans="1:15" x14ac:dyDescent="0.25">
      <c r="A27" s="13" t="s">
        <v>56</v>
      </c>
      <c r="B27" s="22" t="s">
        <v>49</v>
      </c>
      <c r="C27" s="14" t="s">
        <v>81</v>
      </c>
      <c r="D27" s="41" t="s">
        <v>77</v>
      </c>
      <c r="E27" s="15">
        <v>187</v>
      </c>
      <c r="F27" s="15">
        <v>190</v>
      </c>
      <c r="G27" s="15">
        <v>192</v>
      </c>
      <c r="H27" s="15">
        <v>191</v>
      </c>
      <c r="I27" s="15"/>
      <c r="J27" s="15"/>
      <c r="K27" s="16">
        <v>4</v>
      </c>
      <c r="L27" s="16">
        <v>760</v>
      </c>
      <c r="M27" s="17">
        <v>190</v>
      </c>
      <c r="N27" s="18">
        <v>3</v>
      </c>
      <c r="O27" s="19">
        <v>193</v>
      </c>
    </row>
    <row r="28" spans="1:15" x14ac:dyDescent="0.25">
      <c r="A28" s="13" t="s">
        <v>56</v>
      </c>
      <c r="B28" s="22" t="s">
        <v>49</v>
      </c>
      <c r="C28" s="14">
        <v>45113</v>
      </c>
      <c r="D28" s="41" t="s">
        <v>30</v>
      </c>
      <c r="E28" s="15">
        <v>188</v>
      </c>
      <c r="F28" s="15">
        <v>186</v>
      </c>
      <c r="G28" s="15">
        <v>191</v>
      </c>
      <c r="H28" s="15">
        <v>191</v>
      </c>
      <c r="I28" s="15"/>
      <c r="J28" s="15"/>
      <c r="K28" s="16">
        <v>4</v>
      </c>
      <c r="L28" s="16">
        <v>756</v>
      </c>
      <c r="M28" s="17">
        <v>189</v>
      </c>
      <c r="N28" s="18">
        <v>2</v>
      </c>
      <c r="O28" s="19">
        <v>191</v>
      </c>
    </row>
    <row r="29" spans="1:15" x14ac:dyDescent="0.25">
      <c r="A29" s="13" t="s">
        <v>25</v>
      </c>
      <c r="B29" s="22" t="s">
        <v>49</v>
      </c>
      <c r="C29" s="14">
        <v>45486</v>
      </c>
      <c r="D29" s="21" t="s">
        <v>27</v>
      </c>
      <c r="E29" s="15">
        <v>194</v>
      </c>
      <c r="F29" s="15">
        <v>189</v>
      </c>
      <c r="G29" s="15">
        <v>196</v>
      </c>
      <c r="H29" s="15">
        <v>190</v>
      </c>
      <c r="I29" s="15"/>
      <c r="J29" s="15"/>
      <c r="K29" s="16">
        <v>4</v>
      </c>
      <c r="L29" s="16">
        <v>769</v>
      </c>
      <c r="M29" s="17">
        <v>192.25</v>
      </c>
      <c r="N29" s="18">
        <v>11</v>
      </c>
      <c r="O29" s="19">
        <v>203.25</v>
      </c>
    </row>
    <row r="30" spans="1:15" x14ac:dyDescent="0.25">
      <c r="A30" s="13" t="s">
        <v>56</v>
      </c>
      <c r="B30" s="22" t="s">
        <v>49</v>
      </c>
      <c r="C30" s="14">
        <v>45507</v>
      </c>
      <c r="D30" s="41" t="s">
        <v>30</v>
      </c>
      <c r="E30" s="15">
        <v>195</v>
      </c>
      <c r="F30" s="15">
        <v>188</v>
      </c>
      <c r="G30" s="15">
        <v>193</v>
      </c>
      <c r="H30" s="15">
        <v>0</v>
      </c>
      <c r="I30" s="15"/>
      <c r="J30" s="15"/>
      <c r="K30" s="16">
        <v>4</v>
      </c>
      <c r="L30" s="16">
        <v>576</v>
      </c>
      <c r="M30" s="17">
        <v>144</v>
      </c>
      <c r="N30" s="18">
        <v>2</v>
      </c>
      <c r="O30" s="19">
        <v>146</v>
      </c>
    </row>
    <row r="31" spans="1:15" x14ac:dyDescent="0.25">
      <c r="A31" s="13" t="s">
        <v>25</v>
      </c>
      <c r="B31" s="22" t="s">
        <v>49</v>
      </c>
      <c r="C31" s="14">
        <v>45514</v>
      </c>
      <c r="D31" s="21" t="s">
        <v>27</v>
      </c>
      <c r="E31" s="15">
        <v>191</v>
      </c>
      <c r="F31" s="15">
        <v>187</v>
      </c>
      <c r="G31" s="15">
        <v>196</v>
      </c>
      <c r="H31" s="15">
        <v>193</v>
      </c>
      <c r="I31" s="15"/>
      <c r="J31" s="15"/>
      <c r="K31" s="16">
        <v>4</v>
      </c>
      <c r="L31" s="16">
        <v>767</v>
      </c>
      <c r="M31" s="17">
        <v>191.75</v>
      </c>
      <c r="N31" s="18">
        <v>9</v>
      </c>
      <c r="O31" s="19">
        <v>200.75</v>
      </c>
    </row>
    <row r="32" spans="1:15" x14ac:dyDescent="0.25">
      <c r="A32" s="13" t="s">
        <v>56</v>
      </c>
      <c r="B32" s="22" t="s">
        <v>49</v>
      </c>
      <c r="C32" s="14">
        <v>45542</v>
      </c>
      <c r="D32" s="41" t="s">
        <v>30</v>
      </c>
      <c r="E32" s="15">
        <v>193</v>
      </c>
      <c r="F32" s="15">
        <v>196</v>
      </c>
      <c r="G32" s="15">
        <v>190</v>
      </c>
      <c r="H32" s="15">
        <v>191</v>
      </c>
      <c r="I32" s="15"/>
      <c r="J32" s="15"/>
      <c r="K32" s="16">
        <v>4</v>
      </c>
      <c r="L32" s="16">
        <v>770</v>
      </c>
      <c r="M32" s="17">
        <v>192.5</v>
      </c>
      <c r="N32" s="18">
        <v>6</v>
      </c>
      <c r="O32" s="19">
        <v>198.5</v>
      </c>
    </row>
    <row r="33" spans="1:15" x14ac:dyDescent="0.25">
      <c r="A33" s="13" t="s">
        <v>25</v>
      </c>
      <c r="B33" s="22" t="s">
        <v>49</v>
      </c>
      <c r="C33" s="14">
        <v>45549</v>
      </c>
      <c r="D33" s="21" t="s">
        <v>27</v>
      </c>
      <c r="E33" s="15">
        <v>193</v>
      </c>
      <c r="F33" s="15">
        <v>191</v>
      </c>
      <c r="G33" s="15">
        <v>193</v>
      </c>
      <c r="H33" s="15">
        <v>194</v>
      </c>
      <c r="I33" s="15">
        <v>197</v>
      </c>
      <c r="J33" s="15">
        <v>195</v>
      </c>
      <c r="K33" s="16">
        <v>6</v>
      </c>
      <c r="L33" s="16">
        <v>1163</v>
      </c>
      <c r="M33" s="17">
        <v>193.83333333333334</v>
      </c>
      <c r="N33" s="18">
        <v>12</v>
      </c>
      <c r="O33" s="19">
        <v>205.83333333333334</v>
      </c>
    </row>
    <row r="35" spans="1:15" x14ac:dyDescent="0.25">
      <c r="K35" s="7">
        <f>SUM(K21:K34)</f>
        <v>56</v>
      </c>
      <c r="L35" s="7">
        <f>SUM(L21:L34)</f>
        <v>10515</v>
      </c>
      <c r="M35" s="12">
        <f>SUM(L35/K35)</f>
        <v>187.76785714285714</v>
      </c>
      <c r="N35" s="7">
        <f>SUM(N21:N34)</f>
        <v>77</v>
      </c>
      <c r="O35" s="12">
        <f>SUM(M35+N35)</f>
        <v>264.76785714285711</v>
      </c>
    </row>
  </sheetData>
  <protectedRanges>
    <protectedRange sqref="C5" name="Range1_6"/>
    <protectedRange sqref="D5" name="Range1_1_1"/>
    <protectedRange sqref="F5:J5" name="Range1_3_3"/>
    <protectedRange sqref="B5" name="Range1_2_1"/>
    <protectedRange sqref="E5" name="Range1_3_1_1"/>
    <protectedRange sqref="E24:J24 C24" name="Range1_8"/>
    <protectedRange sqref="D24" name="Range1_1_3"/>
    <protectedRange sqref="B24" name="Range1_7_1"/>
    <protectedRange algorithmName="SHA-512" hashValue="ON39YdpmFHfN9f47KpiRvqrKx0V9+erV1CNkpWzYhW/Qyc6aT8rEyCrvauWSYGZK2ia3o7vd3akF07acHAFpOA==" saltValue="yVW9XmDwTqEnmpSGai0KYg==" spinCount="100000" sqref="B8:C8" name="Range1_16"/>
    <protectedRange algorithmName="SHA-512" hashValue="ON39YdpmFHfN9f47KpiRvqrKx0V9+erV1CNkpWzYhW/Qyc6aT8rEyCrvauWSYGZK2ia3o7vd3akF07acHAFpOA==" saltValue="yVW9XmDwTqEnmpSGai0KYg==" spinCount="100000" sqref="D8" name="Range1_1_9"/>
    <protectedRange algorithmName="SHA-512" hashValue="ON39YdpmFHfN9f47KpiRvqrKx0V9+erV1CNkpWzYhW/Qyc6aT8rEyCrvauWSYGZK2ia3o7vd3akF07acHAFpOA==" saltValue="yVW9XmDwTqEnmpSGai0KYg==" spinCount="100000" sqref="E8:J8" name="Range1_3_5"/>
    <protectedRange algorithmName="SHA-512" hashValue="ON39YdpmFHfN9f47KpiRvqrKx0V9+erV1CNkpWzYhW/Qyc6aT8rEyCrvauWSYGZK2ia3o7vd3akF07acHAFpOA==" saltValue="yVW9XmDwTqEnmpSGai0KYg==" spinCount="100000" sqref="E27:J27 B27:C27" name="Range1_18"/>
    <protectedRange algorithmName="SHA-512" hashValue="ON39YdpmFHfN9f47KpiRvqrKx0V9+erV1CNkpWzYhW/Qyc6aT8rEyCrvauWSYGZK2ia3o7vd3akF07acHAFpOA==" saltValue="yVW9XmDwTqEnmpSGai0KYg==" spinCount="100000" sqref="D27" name="Range1_1_11"/>
  </protectedRanges>
  <hyperlinks>
    <hyperlink ref="Q1" location="'Mississippi Adult Rankings 2024'!A1" display="Back to Ranking" xr:uid="{894C0B35-7394-4BF3-BA3E-CB0FC23B8AE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A75E1C-4A4B-4168-BF2E-2D5E1321C67B}">
          <x14:formula1>
            <xm:f>'C:\Users\abra2\Desktop\ABRA Files and More\AUTO BENCH REST ASSOCIATION FILE\ABRA 2019\Georgia\[Georgia Results 01 19 20.xlsm]DATA SHEET'!#REF!</xm:f>
          </x14:formula1>
          <xm:sqref>B1 B20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31950-B9F5-4F2F-BA0C-B700D4CA5BC2}">
  <dimension ref="A1:Q37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41</v>
      </c>
      <c r="C2" s="14">
        <v>45337</v>
      </c>
      <c r="D2" s="14" t="s">
        <v>27</v>
      </c>
      <c r="E2" s="15">
        <v>198</v>
      </c>
      <c r="F2" s="15">
        <v>194</v>
      </c>
      <c r="G2" s="15"/>
      <c r="H2" s="15"/>
      <c r="I2" s="15"/>
      <c r="J2" s="15"/>
      <c r="K2" s="16">
        <v>2</v>
      </c>
      <c r="L2" s="16">
        <v>392</v>
      </c>
      <c r="M2" s="17">
        <v>196</v>
      </c>
      <c r="N2" s="18">
        <v>4</v>
      </c>
      <c r="O2" s="19">
        <v>200</v>
      </c>
    </row>
    <row r="3" spans="1:17" x14ac:dyDescent="0.25">
      <c r="A3" s="13" t="s">
        <v>22</v>
      </c>
      <c r="B3" s="22" t="s">
        <v>41</v>
      </c>
      <c r="C3" s="14">
        <v>45344</v>
      </c>
      <c r="D3" s="14" t="s">
        <v>27</v>
      </c>
      <c r="E3" s="15">
        <v>191</v>
      </c>
      <c r="F3" s="15">
        <v>197</v>
      </c>
      <c r="G3" s="15"/>
      <c r="H3" s="15"/>
      <c r="I3" s="15"/>
      <c r="J3" s="15"/>
      <c r="K3" s="16">
        <v>2</v>
      </c>
      <c r="L3" s="16">
        <v>388</v>
      </c>
      <c r="M3" s="17">
        <v>194</v>
      </c>
      <c r="N3" s="18">
        <v>2</v>
      </c>
      <c r="O3" s="19">
        <v>196</v>
      </c>
    </row>
    <row r="4" spans="1:17" x14ac:dyDescent="0.25">
      <c r="A4" s="13" t="s">
        <v>22</v>
      </c>
      <c r="B4" s="22" t="s">
        <v>41</v>
      </c>
      <c r="C4" s="14">
        <v>45351</v>
      </c>
      <c r="D4" s="14" t="s">
        <v>27</v>
      </c>
      <c r="E4" s="15">
        <v>184</v>
      </c>
      <c r="F4" s="15">
        <v>188</v>
      </c>
      <c r="G4" s="15"/>
      <c r="H4" s="15"/>
      <c r="I4" s="15"/>
      <c r="J4" s="15"/>
      <c r="K4" s="16">
        <v>2</v>
      </c>
      <c r="L4" s="16">
        <v>372</v>
      </c>
      <c r="M4" s="17">
        <v>186</v>
      </c>
      <c r="N4" s="18">
        <v>2</v>
      </c>
      <c r="O4" s="19">
        <v>188</v>
      </c>
    </row>
    <row r="5" spans="1:17" x14ac:dyDescent="0.25">
      <c r="A5" s="13" t="s">
        <v>22</v>
      </c>
      <c r="B5" s="22" t="s">
        <v>41</v>
      </c>
      <c r="C5" s="14">
        <v>45358</v>
      </c>
      <c r="D5" s="21" t="s">
        <v>27</v>
      </c>
      <c r="E5" s="15">
        <v>196</v>
      </c>
      <c r="F5" s="15">
        <v>196</v>
      </c>
      <c r="G5" s="15"/>
      <c r="H5" s="15"/>
      <c r="I5" s="15"/>
      <c r="J5" s="15"/>
      <c r="K5" s="16">
        <v>2</v>
      </c>
      <c r="L5" s="16">
        <v>392</v>
      </c>
      <c r="M5" s="17">
        <v>196</v>
      </c>
      <c r="N5" s="18">
        <v>2</v>
      </c>
      <c r="O5" s="19">
        <v>198</v>
      </c>
    </row>
    <row r="6" spans="1:17" x14ac:dyDescent="0.25">
      <c r="A6" s="13" t="s">
        <v>22</v>
      </c>
      <c r="B6" s="22" t="s">
        <v>41</v>
      </c>
      <c r="C6" s="14">
        <v>45365</v>
      </c>
      <c r="D6" s="21" t="s">
        <v>27</v>
      </c>
      <c r="E6" s="15">
        <v>194</v>
      </c>
      <c r="F6" s="15">
        <v>195</v>
      </c>
      <c r="G6" s="15"/>
      <c r="H6" s="15"/>
      <c r="I6" s="15"/>
      <c r="J6" s="15"/>
      <c r="K6" s="16">
        <v>2</v>
      </c>
      <c r="L6" s="16">
        <v>389</v>
      </c>
      <c r="M6" s="17">
        <v>194.5</v>
      </c>
      <c r="N6" s="18">
        <v>2</v>
      </c>
      <c r="O6" s="19">
        <v>196.5</v>
      </c>
    </row>
    <row r="7" spans="1:17" x14ac:dyDescent="0.25">
      <c r="A7" s="13" t="s">
        <v>22</v>
      </c>
      <c r="B7" s="22" t="s">
        <v>41</v>
      </c>
      <c r="C7" s="14">
        <v>45379</v>
      </c>
      <c r="D7" s="21" t="s">
        <v>27</v>
      </c>
      <c r="E7" s="15">
        <v>192</v>
      </c>
      <c r="F7" s="15">
        <v>188</v>
      </c>
      <c r="G7" s="15"/>
      <c r="H7" s="15"/>
      <c r="I7" s="15"/>
      <c r="J7" s="15"/>
      <c r="K7" s="16">
        <v>2</v>
      </c>
      <c r="L7" s="16">
        <v>380</v>
      </c>
      <c r="M7" s="17">
        <v>190</v>
      </c>
      <c r="N7" s="18">
        <v>2</v>
      </c>
      <c r="O7" s="19">
        <v>192</v>
      </c>
    </row>
    <row r="8" spans="1:17" x14ac:dyDescent="0.25">
      <c r="A8" s="13" t="s">
        <v>22</v>
      </c>
      <c r="B8" s="22" t="s">
        <v>41</v>
      </c>
      <c r="C8" s="14">
        <v>45400</v>
      </c>
      <c r="D8" s="21" t="s">
        <v>27</v>
      </c>
      <c r="E8" s="15">
        <v>196</v>
      </c>
      <c r="F8" s="15">
        <v>190</v>
      </c>
      <c r="G8" s="15"/>
      <c r="H8" s="15"/>
      <c r="I8" s="15"/>
      <c r="J8" s="15"/>
      <c r="K8" s="16">
        <v>2</v>
      </c>
      <c r="L8" s="16">
        <v>386</v>
      </c>
      <c r="M8" s="17">
        <v>193</v>
      </c>
      <c r="N8" s="18">
        <v>2</v>
      </c>
      <c r="O8" s="19">
        <v>195</v>
      </c>
    </row>
    <row r="9" spans="1:17" x14ac:dyDescent="0.25">
      <c r="A9" s="13" t="s">
        <v>22</v>
      </c>
      <c r="B9" s="22" t="s">
        <v>41</v>
      </c>
      <c r="C9" s="14">
        <v>45423</v>
      </c>
      <c r="D9" s="21" t="s">
        <v>27</v>
      </c>
      <c r="E9" s="15">
        <v>195</v>
      </c>
      <c r="F9" s="15">
        <v>193</v>
      </c>
      <c r="G9" s="15">
        <v>191</v>
      </c>
      <c r="H9" s="15">
        <v>192</v>
      </c>
      <c r="I9" s="15"/>
      <c r="J9" s="15"/>
      <c r="K9" s="16">
        <v>4</v>
      </c>
      <c r="L9" s="16">
        <v>771</v>
      </c>
      <c r="M9" s="17">
        <v>192.75</v>
      </c>
      <c r="N9" s="18">
        <v>2</v>
      </c>
      <c r="O9" s="19">
        <v>194.75</v>
      </c>
    </row>
    <row r="10" spans="1:17" x14ac:dyDescent="0.25">
      <c r="A10" s="13" t="s">
        <v>22</v>
      </c>
      <c r="B10" s="22" t="s">
        <v>41</v>
      </c>
      <c r="C10" s="14">
        <v>45428</v>
      </c>
      <c r="D10" s="21" t="s">
        <v>27</v>
      </c>
      <c r="E10" s="15">
        <v>197</v>
      </c>
      <c r="F10" s="15">
        <v>196</v>
      </c>
      <c r="G10" s="15"/>
      <c r="H10" s="15"/>
      <c r="I10" s="15"/>
      <c r="J10" s="15"/>
      <c r="K10" s="16">
        <v>2</v>
      </c>
      <c r="L10" s="16">
        <v>393</v>
      </c>
      <c r="M10" s="17">
        <v>196.5</v>
      </c>
      <c r="N10" s="18">
        <v>3</v>
      </c>
      <c r="O10" s="19">
        <v>199.5</v>
      </c>
    </row>
    <row r="11" spans="1:17" x14ac:dyDescent="0.25">
      <c r="A11" s="13" t="s">
        <v>22</v>
      </c>
      <c r="B11" s="22" t="s">
        <v>41</v>
      </c>
      <c r="C11" s="14">
        <v>45435</v>
      </c>
      <c r="D11" s="21" t="s">
        <v>27</v>
      </c>
      <c r="E11" s="15">
        <v>195</v>
      </c>
      <c r="F11" s="15">
        <v>193</v>
      </c>
      <c r="G11" s="15"/>
      <c r="H11" s="15"/>
      <c r="I11" s="15"/>
      <c r="J11" s="15"/>
      <c r="K11" s="16">
        <v>2</v>
      </c>
      <c r="L11" s="16">
        <v>388</v>
      </c>
      <c r="M11" s="17">
        <v>194</v>
      </c>
      <c r="N11" s="18">
        <v>2</v>
      </c>
      <c r="O11" s="19">
        <v>196</v>
      </c>
    </row>
    <row r="12" spans="1:17" x14ac:dyDescent="0.25">
      <c r="A12" s="13" t="s">
        <v>22</v>
      </c>
      <c r="B12" s="22" t="s">
        <v>41</v>
      </c>
      <c r="C12" s="14">
        <v>45458</v>
      </c>
      <c r="D12" s="21" t="s">
        <v>27</v>
      </c>
      <c r="E12" s="15">
        <v>193</v>
      </c>
      <c r="F12" s="15">
        <v>196</v>
      </c>
      <c r="G12" s="15">
        <v>195</v>
      </c>
      <c r="H12" s="15">
        <v>196</v>
      </c>
      <c r="I12" s="15"/>
      <c r="J12" s="15"/>
      <c r="K12" s="16">
        <v>4</v>
      </c>
      <c r="L12" s="16">
        <v>780</v>
      </c>
      <c r="M12" s="17">
        <v>195</v>
      </c>
      <c r="N12" s="18">
        <v>2</v>
      </c>
      <c r="O12" s="19">
        <v>197</v>
      </c>
    </row>
    <row r="13" spans="1:17" x14ac:dyDescent="0.25">
      <c r="A13" s="13" t="s">
        <v>31</v>
      </c>
      <c r="B13" s="22" t="s">
        <v>41</v>
      </c>
      <c r="C13" s="14" t="s">
        <v>81</v>
      </c>
      <c r="D13" s="21" t="s">
        <v>77</v>
      </c>
      <c r="E13" s="15">
        <v>195</v>
      </c>
      <c r="F13" s="15">
        <v>195</v>
      </c>
      <c r="G13" s="15">
        <v>195</v>
      </c>
      <c r="H13" s="15">
        <v>192.001</v>
      </c>
      <c r="I13" s="15"/>
      <c r="J13" s="15"/>
      <c r="K13" s="16">
        <v>4</v>
      </c>
      <c r="L13" s="16">
        <v>777.00099999999998</v>
      </c>
      <c r="M13" s="17">
        <v>194.25024999999999</v>
      </c>
      <c r="N13" s="18">
        <v>2</v>
      </c>
      <c r="O13" s="19">
        <v>196.25024999999999</v>
      </c>
    </row>
    <row r="14" spans="1:17" x14ac:dyDescent="0.25">
      <c r="A14" s="13" t="s">
        <v>22</v>
      </c>
      <c r="B14" s="22" t="s">
        <v>41</v>
      </c>
      <c r="C14" s="14">
        <v>45470</v>
      </c>
      <c r="D14" s="21" t="s">
        <v>27</v>
      </c>
      <c r="E14" s="15">
        <v>192</v>
      </c>
      <c r="F14" s="15">
        <v>194</v>
      </c>
      <c r="G14" s="15"/>
      <c r="H14" s="15"/>
      <c r="I14" s="15"/>
      <c r="J14" s="15"/>
      <c r="K14" s="16">
        <v>2</v>
      </c>
      <c r="L14" s="16">
        <v>386</v>
      </c>
      <c r="M14" s="17">
        <v>193</v>
      </c>
      <c r="N14" s="18">
        <v>2</v>
      </c>
      <c r="O14" s="19">
        <v>195</v>
      </c>
    </row>
    <row r="15" spans="1:17" x14ac:dyDescent="0.25">
      <c r="A15" s="13" t="s">
        <v>22</v>
      </c>
      <c r="B15" s="22" t="s">
        <v>41</v>
      </c>
      <c r="C15" s="14">
        <v>45477</v>
      </c>
      <c r="D15" s="21" t="s">
        <v>27</v>
      </c>
      <c r="E15" s="15">
        <v>194</v>
      </c>
      <c r="F15" s="15">
        <v>195</v>
      </c>
      <c r="G15" s="15"/>
      <c r="H15" s="15"/>
      <c r="I15" s="15"/>
      <c r="J15" s="15"/>
      <c r="K15" s="16">
        <v>2</v>
      </c>
      <c r="L15" s="16">
        <v>389</v>
      </c>
      <c r="M15" s="17">
        <v>194.5</v>
      </c>
      <c r="N15" s="18">
        <v>4</v>
      </c>
      <c r="O15" s="19">
        <v>198.5</v>
      </c>
    </row>
    <row r="16" spans="1:17" x14ac:dyDescent="0.25">
      <c r="A16" s="13" t="s">
        <v>22</v>
      </c>
      <c r="B16" s="22" t="s">
        <v>41</v>
      </c>
      <c r="C16" s="14">
        <v>45486</v>
      </c>
      <c r="D16" s="21" t="s">
        <v>27</v>
      </c>
      <c r="E16" s="15">
        <v>191</v>
      </c>
      <c r="F16" s="15">
        <v>195</v>
      </c>
      <c r="G16" s="15">
        <v>194</v>
      </c>
      <c r="H16" s="15">
        <v>192</v>
      </c>
      <c r="I16" s="15"/>
      <c r="J16" s="15"/>
      <c r="K16" s="16">
        <v>4</v>
      </c>
      <c r="L16" s="16">
        <v>772</v>
      </c>
      <c r="M16" s="17">
        <v>193</v>
      </c>
      <c r="N16" s="18">
        <v>2</v>
      </c>
      <c r="O16" s="19">
        <v>195</v>
      </c>
    </row>
    <row r="17" spans="1:15" x14ac:dyDescent="0.25">
      <c r="A17" s="13" t="s">
        <v>22</v>
      </c>
      <c r="B17" s="22" t="s">
        <v>41</v>
      </c>
      <c r="C17" s="14">
        <v>45514</v>
      </c>
      <c r="D17" s="21" t="s">
        <v>27</v>
      </c>
      <c r="E17" s="15">
        <v>192</v>
      </c>
      <c r="F17" s="15">
        <v>192</v>
      </c>
      <c r="G17" s="15">
        <v>188</v>
      </c>
      <c r="H17" s="15">
        <v>192</v>
      </c>
      <c r="I17" s="15"/>
      <c r="J17" s="15"/>
      <c r="K17" s="16">
        <v>4</v>
      </c>
      <c r="L17" s="16">
        <v>764</v>
      </c>
      <c r="M17" s="17">
        <v>191</v>
      </c>
      <c r="N17" s="18">
        <v>2</v>
      </c>
      <c r="O17" s="19">
        <v>193</v>
      </c>
    </row>
    <row r="18" spans="1:15" x14ac:dyDescent="0.25">
      <c r="A18" s="13" t="s">
        <v>22</v>
      </c>
      <c r="B18" s="22" t="s">
        <v>41</v>
      </c>
      <c r="C18" s="14">
        <v>45549</v>
      </c>
      <c r="D18" s="21" t="s">
        <v>27</v>
      </c>
      <c r="E18" s="15">
        <v>194</v>
      </c>
      <c r="F18" s="15">
        <v>195</v>
      </c>
      <c r="G18" s="15">
        <v>187</v>
      </c>
      <c r="H18" s="15">
        <v>196</v>
      </c>
      <c r="I18" s="15">
        <v>193</v>
      </c>
      <c r="J18" s="15">
        <v>195</v>
      </c>
      <c r="K18" s="16">
        <v>6</v>
      </c>
      <c r="L18" s="16">
        <v>1160</v>
      </c>
      <c r="M18" s="17">
        <v>193.33333333333334</v>
      </c>
      <c r="N18" s="18">
        <v>4</v>
      </c>
      <c r="O18" s="19">
        <v>197.33333333333334</v>
      </c>
    </row>
    <row r="19" spans="1:15" x14ac:dyDescent="0.25">
      <c r="A19" s="13" t="s">
        <v>22</v>
      </c>
      <c r="B19" s="22" t="s">
        <v>41</v>
      </c>
      <c r="C19" s="14">
        <v>45584</v>
      </c>
      <c r="D19" s="21" t="s">
        <v>27</v>
      </c>
      <c r="E19" s="15">
        <v>192</v>
      </c>
      <c r="F19" s="15">
        <v>193</v>
      </c>
      <c r="G19" s="15">
        <v>195</v>
      </c>
      <c r="H19" s="15">
        <v>192</v>
      </c>
      <c r="I19" s="15"/>
      <c r="J19" s="15"/>
      <c r="K19" s="16">
        <v>4</v>
      </c>
      <c r="L19" s="16">
        <v>772</v>
      </c>
      <c r="M19" s="17">
        <v>193</v>
      </c>
      <c r="N19" s="18">
        <v>2</v>
      </c>
      <c r="O19" s="19">
        <v>195</v>
      </c>
    </row>
    <row r="20" spans="1:15" x14ac:dyDescent="0.25">
      <c r="A20" s="13" t="s">
        <v>22</v>
      </c>
      <c r="B20" s="22" t="s">
        <v>41</v>
      </c>
      <c r="C20" s="14">
        <v>45603</v>
      </c>
      <c r="D20" s="21" t="s">
        <v>27</v>
      </c>
      <c r="E20" s="15">
        <v>192</v>
      </c>
      <c r="F20" s="15">
        <v>195</v>
      </c>
      <c r="G20" s="15"/>
      <c r="H20" s="15"/>
      <c r="I20" s="15"/>
      <c r="J20" s="15"/>
      <c r="K20" s="16">
        <v>2</v>
      </c>
      <c r="L20" s="16">
        <v>387</v>
      </c>
      <c r="M20" s="17">
        <v>193.5</v>
      </c>
      <c r="N20" s="18">
        <v>2</v>
      </c>
      <c r="O20" s="19">
        <v>195.5</v>
      </c>
    </row>
    <row r="21" spans="1:15" x14ac:dyDescent="0.25">
      <c r="A21" s="13" t="s">
        <v>22</v>
      </c>
      <c r="B21" s="22" t="s">
        <v>41</v>
      </c>
      <c r="C21" s="14">
        <v>45610</v>
      </c>
      <c r="D21" s="21" t="s">
        <v>27</v>
      </c>
      <c r="E21" s="15">
        <v>190</v>
      </c>
      <c r="F21" s="15">
        <v>191</v>
      </c>
      <c r="G21" s="15">
        <v>190</v>
      </c>
      <c r="H21" s="15">
        <v>182</v>
      </c>
      <c r="I21" s="15"/>
      <c r="J21" s="15"/>
      <c r="K21" s="16">
        <v>4</v>
      </c>
      <c r="L21" s="16">
        <v>753</v>
      </c>
      <c r="M21" s="17">
        <v>188.25</v>
      </c>
      <c r="N21" s="18">
        <v>3</v>
      </c>
      <c r="O21" s="19">
        <v>191.25</v>
      </c>
    </row>
    <row r="23" spans="1:15" x14ac:dyDescent="0.25">
      <c r="K23" s="7">
        <f>SUM(K2:K22)</f>
        <v>58</v>
      </c>
      <c r="L23" s="7">
        <f>SUM(L2:L22)</f>
        <v>11191.001</v>
      </c>
      <c r="M23" s="12">
        <f>SUM(L23/K23)</f>
        <v>192.94829310344829</v>
      </c>
      <c r="N23" s="7">
        <f>SUM(N2:N22)</f>
        <v>48</v>
      </c>
      <c r="O23" s="12">
        <f>SUM(M23+N23)</f>
        <v>240.94829310344829</v>
      </c>
    </row>
    <row r="26" spans="1:15" ht="30" x14ac:dyDescent="0.25">
      <c r="A26" s="1" t="s">
        <v>1</v>
      </c>
      <c r="B26" s="2" t="s">
        <v>2</v>
      </c>
      <c r="C26" s="2" t="s">
        <v>3</v>
      </c>
      <c r="D26" s="3" t="s">
        <v>4</v>
      </c>
      <c r="E26" s="4" t="s">
        <v>5</v>
      </c>
      <c r="F26" s="4" t="s">
        <v>6</v>
      </c>
      <c r="G26" s="4" t="s">
        <v>7</v>
      </c>
      <c r="H26" s="4" t="s">
        <v>8</v>
      </c>
      <c r="I26" s="4" t="s">
        <v>9</v>
      </c>
      <c r="J26" s="4" t="s">
        <v>10</v>
      </c>
      <c r="K26" s="4" t="s">
        <v>11</v>
      </c>
      <c r="L26" s="3" t="s">
        <v>12</v>
      </c>
      <c r="M26" s="5" t="s">
        <v>13</v>
      </c>
      <c r="N26" s="2" t="s">
        <v>14</v>
      </c>
      <c r="O26" s="6" t="s">
        <v>15</v>
      </c>
    </row>
    <row r="27" spans="1:15" x14ac:dyDescent="0.25">
      <c r="A27" s="13" t="s">
        <v>52</v>
      </c>
      <c r="B27" s="22" t="s">
        <v>41</v>
      </c>
      <c r="C27" s="14">
        <v>45386</v>
      </c>
      <c r="D27" s="21" t="s">
        <v>27</v>
      </c>
      <c r="E27" s="15">
        <v>194</v>
      </c>
      <c r="F27" s="15">
        <v>192.01</v>
      </c>
      <c r="G27" s="15"/>
      <c r="H27" s="15"/>
      <c r="I27" s="15"/>
      <c r="J27" s="15"/>
      <c r="K27" s="16">
        <v>2</v>
      </c>
      <c r="L27" s="16">
        <v>386.01</v>
      </c>
      <c r="M27" s="17">
        <v>193.005</v>
      </c>
      <c r="N27" s="18">
        <v>7</v>
      </c>
      <c r="O27" s="19">
        <v>200.005</v>
      </c>
    </row>
    <row r="28" spans="1:15" x14ac:dyDescent="0.25">
      <c r="A28" s="13" t="s">
        <v>52</v>
      </c>
      <c r="B28" s="22" t="s">
        <v>41</v>
      </c>
      <c r="C28" s="14">
        <v>45407</v>
      </c>
      <c r="D28" s="21" t="s">
        <v>27</v>
      </c>
      <c r="E28" s="15">
        <v>193</v>
      </c>
      <c r="F28" s="15">
        <v>194</v>
      </c>
      <c r="G28" s="15"/>
      <c r="H28" s="15"/>
      <c r="I28" s="15"/>
      <c r="J28" s="15"/>
      <c r="K28" s="16">
        <v>2</v>
      </c>
      <c r="L28" s="16">
        <v>387</v>
      </c>
      <c r="M28" s="17">
        <v>193.5</v>
      </c>
      <c r="N28" s="18">
        <v>9</v>
      </c>
      <c r="O28" s="19">
        <v>202.5</v>
      </c>
    </row>
    <row r="29" spans="1:15" x14ac:dyDescent="0.25">
      <c r="A29" s="13" t="s">
        <v>52</v>
      </c>
      <c r="B29" s="22" t="s">
        <v>41</v>
      </c>
      <c r="C29" s="14">
        <v>45414</v>
      </c>
      <c r="D29" s="21" t="s">
        <v>27</v>
      </c>
      <c r="E29" s="15">
        <v>191</v>
      </c>
      <c r="F29" s="15">
        <v>193</v>
      </c>
      <c r="G29" s="15"/>
      <c r="H29" s="15"/>
      <c r="I29" s="15"/>
      <c r="J29" s="15"/>
      <c r="K29" s="16">
        <v>2</v>
      </c>
      <c r="L29" s="16">
        <v>384</v>
      </c>
      <c r="M29" s="17">
        <v>192</v>
      </c>
      <c r="N29" s="18">
        <v>4</v>
      </c>
      <c r="O29" s="19">
        <v>196</v>
      </c>
    </row>
    <row r="30" spans="1:15" x14ac:dyDescent="0.25">
      <c r="A30" s="13" t="s">
        <v>52</v>
      </c>
      <c r="B30" s="22" t="s">
        <v>41</v>
      </c>
      <c r="C30" s="14">
        <v>45421</v>
      </c>
      <c r="D30" s="21" t="s">
        <v>27</v>
      </c>
      <c r="E30" s="15">
        <v>194</v>
      </c>
      <c r="F30" s="15">
        <v>194</v>
      </c>
      <c r="G30" s="15"/>
      <c r="H30" s="15"/>
      <c r="I30" s="15"/>
      <c r="J30" s="15"/>
      <c r="K30" s="16">
        <v>2</v>
      </c>
      <c r="L30" s="16">
        <v>388</v>
      </c>
      <c r="M30" s="17">
        <v>194</v>
      </c>
      <c r="N30" s="18">
        <v>3</v>
      </c>
      <c r="O30" s="19">
        <v>197</v>
      </c>
    </row>
    <row r="31" spans="1:15" x14ac:dyDescent="0.25">
      <c r="A31" s="13" t="s">
        <v>52</v>
      </c>
      <c r="B31" s="22" t="s">
        <v>41</v>
      </c>
      <c r="C31" s="14">
        <v>45456</v>
      </c>
      <c r="D31" s="21" t="s">
        <v>27</v>
      </c>
      <c r="E31" s="15">
        <v>191</v>
      </c>
      <c r="F31" s="15">
        <v>191</v>
      </c>
      <c r="G31" s="15"/>
      <c r="H31" s="15"/>
      <c r="I31" s="15"/>
      <c r="J31" s="15"/>
      <c r="K31" s="16">
        <v>2</v>
      </c>
      <c r="L31" s="16">
        <v>382</v>
      </c>
      <c r="M31" s="17">
        <v>191</v>
      </c>
      <c r="N31" s="18">
        <v>4</v>
      </c>
      <c r="O31" s="19">
        <v>195</v>
      </c>
    </row>
    <row r="32" spans="1:15" x14ac:dyDescent="0.25">
      <c r="A32" s="13" t="s">
        <v>52</v>
      </c>
      <c r="B32" s="22" t="s">
        <v>41</v>
      </c>
      <c r="C32" s="14">
        <v>45458</v>
      </c>
      <c r="D32" s="21" t="s">
        <v>27</v>
      </c>
      <c r="E32" s="15">
        <v>178</v>
      </c>
      <c r="F32" s="15">
        <v>192</v>
      </c>
      <c r="G32" s="15">
        <v>191</v>
      </c>
      <c r="H32" s="15">
        <v>186</v>
      </c>
      <c r="I32" s="15"/>
      <c r="J32" s="15"/>
      <c r="K32" s="16">
        <v>4</v>
      </c>
      <c r="L32" s="16">
        <v>747</v>
      </c>
      <c r="M32" s="17">
        <v>186.75</v>
      </c>
      <c r="N32" s="18">
        <v>2</v>
      </c>
      <c r="O32" s="19">
        <v>188.75</v>
      </c>
    </row>
    <row r="33" spans="1:15" x14ac:dyDescent="0.25">
      <c r="A33" s="13" t="s">
        <v>52</v>
      </c>
      <c r="B33" s="22" t="s">
        <v>41</v>
      </c>
      <c r="C33" s="14">
        <v>45484</v>
      </c>
      <c r="D33" s="21" t="s">
        <v>27</v>
      </c>
      <c r="E33" s="15">
        <v>195</v>
      </c>
      <c r="F33" s="15">
        <v>197.01</v>
      </c>
      <c r="G33" s="15"/>
      <c r="H33" s="15"/>
      <c r="I33" s="15"/>
      <c r="J33" s="15"/>
      <c r="K33" s="16">
        <v>2</v>
      </c>
      <c r="L33" s="16">
        <v>392.01</v>
      </c>
      <c r="M33" s="17">
        <v>196.005</v>
      </c>
      <c r="N33" s="18">
        <v>7</v>
      </c>
      <c r="O33" s="19">
        <v>203.005</v>
      </c>
    </row>
    <row r="34" spans="1:15" x14ac:dyDescent="0.25">
      <c r="A34" s="13" t="s">
        <v>52</v>
      </c>
      <c r="B34" s="22" t="s">
        <v>41</v>
      </c>
      <c r="C34" s="14">
        <v>45486</v>
      </c>
      <c r="D34" s="21" t="s">
        <v>27</v>
      </c>
      <c r="E34" s="15">
        <v>195</v>
      </c>
      <c r="F34" s="15">
        <v>188</v>
      </c>
      <c r="G34" s="15">
        <v>193</v>
      </c>
      <c r="H34" s="15">
        <v>187</v>
      </c>
      <c r="I34" s="15"/>
      <c r="J34" s="15"/>
      <c r="K34" s="16">
        <v>4</v>
      </c>
      <c r="L34" s="16">
        <v>763</v>
      </c>
      <c r="M34" s="17">
        <v>190.75</v>
      </c>
      <c r="N34" s="18">
        <v>2</v>
      </c>
      <c r="O34" s="19">
        <v>192.75</v>
      </c>
    </row>
    <row r="35" spans="1:15" x14ac:dyDescent="0.25">
      <c r="A35" s="13" t="s">
        <v>52</v>
      </c>
      <c r="B35" s="22" t="s">
        <v>41</v>
      </c>
      <c r="C35" s="14">
        <v>45512</v>
      </c>
      <c r="D35" s="21" t="s">
        <v>27</v>
      </c>
      <c r="E35" s="15">
        <v>192</v>
      </c>
      <c r="F35" s="15">
        <v>192.01</v>
      </c>
      <c r="G35" s="15"/>
      <c r="H35" s="15"/>
      <c r="I35" s="15"/>
      <c r="J35" s="15"/>
      <c r="K35" s="16">
        <v>2</v>
      </c>
      <c r="L35" s="16">
        <v>384.01</v>
      </c>
      <c r="M35" s="17">
        <v>192.005</v>
      </c>
      <c r="N35" s="18">
        <v>6</v>
      </c>
      <c r="O35" s="19">
        <v>198.005</v>
      </c>
    </row>
    <row r="37" spans="1:15" x14ac:dyDescent="0.25">
      <c r="K37" s="7">
        <f>SUM(K27:K36)</f>
        <v>22</v>
      </c>
      <c r="L37" s="7">
        <f>SUM(L27:L36)</f>
        <v>4213.0300000000007</v>
      </c>
      <c r="M37" s="12">
        <f>SUM(L37/K37)</f>
        <v>191.50136363636366</v>
      </c>
      <c r="N37" s="7">
        <f>SUM(N27:N36)</f>
        <v>44</v>
      </c>
      <c r="O37" s="12">
        <f>SUM(M37+N37)</f>
        <v>235.50136363636366</v>
      </c>
    </row>
  </sheetData>
  <protectedRanges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D4" name="Range1_24_2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  <protectedRange algorithmName="SHA-512" hashValue="ON39YdpmFHfN9f47KpiRvqrKx0V9+erV1CNkpWzYhW/Qyc6aT8rEyCrvauWSYGZK2ia3o7vd3akF07acHAFpOA==" saltValue="yVW9XmDwTqEnmpSGai0KYg==" spinCount="100000" sqref="B13:C13" name="Range1_16"/>
    <protectedRange algorithmName="SHA-512" hashValue="ON39YdpmFHfN9f47KpiRvqrKx0V9+erV1CNkpWzYhW/Qyc6aT8rEyCrvauWSYGZK2ia3o7vd3akF07acHAFpOA==" saltValue="yVW9XmDwTqEnmpSGai0KYg==" spinCount="100000" sqref="D13" name="Range1_1_9"/>
    <protectedRange algorithmName="SHA-512" hashValue="ON39YdpmFHfN9f47KpiRvqrKx0V9+erV1CNkpWzYhW/Qyc6aT8rEyCrvauWSYGZK2ia3o7vd3akF07acHAFpOA==" saltValue="yVW9XmDwTqEnmpSGai0KYg==" spinCount="100000" sqref="E13:J13" name="Range1_3_5"/>
    <protectedRange algorithmName="SHA-512" hashValue="ON39YdpmFHfN9f47KpiRvqrKx0V9+erV1CNkpWzYhW/Qyc6aT8rEyCrvauWSYGZK2ia3o7vd3akF07acHAFpOA==" saltValue="yVW9XmDwTqEnmpSGai0KYg==" spinCount="100000" sqref="I19:J19 B19:C19" name="Range1_32"/>
    <protectedRange algorithmName="SHA-512" hashValue="ON39YdpmFHfN9f47KpiRvqrKx0V9+erV1CNkpWzYhW/Qyc6aT8rEyCrvauWSYGZK2ia3o7vd3akF07acHAFpOA==" saltValue="yVW9XmDwTqEnmpSGai0KYg==" spinCount="100000" sqref="D19" name="Range1_1_26"/>
    <protectedRange algorithmName="SHA-512" hashValue="ON39YdpmFHfN9f47KpiRvqrKx0V9+erV1CNkpWzYhW/Qyc6aT8rEyCrvauWSYGZK2ia3o7vd3akF07acHAFpOA==" saltValue="yVW9XmDwTqEnmpSGai0KYg==" spinCount="100000" sqref="E19:H19" name="Range1_3_11"/>
  </protectedRanges>
  <hyperlinks>
    <hyperlink ref="Q1" location="'Mississippi Adult Rankings 2024'!A1" display="Back to Ranking" xr:uid="{4B8A50DD-445C-4DA7-A8F0-E12302D880D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6E29C0-D959-40E1-BA7E-DA45CE9B966D}">
          <x14:formula1>
            <xm:f>'C:\Users\abra2\Desktop\ABRA Files and More\AUTO BENCH REST ASSOCIATION FILE\ABRA 2019\Georgia\[Georgia Results 01 19 20.xlsm]DATA SHEET'!#REF!</xm:f>
          </x14:formula1>
          <xm:sqref>B1 B26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4EEB-66D5-4983-A659-08252D3BD7FD}">
  <dimension ref="A1:Q8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31</v>
      </c>
      <c r="B2" s="22" t="s">
        <v>92</v>
      </c>
      <c r="C2" s="14">
        <v>45514</v>
      </c>
      <c r="D2" s="21" t="s">
        <v>27</v>
      </c>
      <c r="E2" s="15">
        <v>192</v>
      </c>
      <c r="F2" s="15">
        <v>194</v>
      </c>
      <c r="G2" s="15">
        <v>193</v>
      </c>
      <c r="H2" s="15">
        <v>195</v>
      </c>
      <c r="I2" s="15"/>
      <c r="J2" s="15"/>
      <c r="K2" s="16">
        <v>4</v>
      </c>
      <c r="L2" s="16">
        <v>774</v>
      </c>
      <c r="M2" s="17">
        <v>193.5</v>
      </c>
      <c r="N2" s="18">
        <v>2</v>
      </c>
      <c r="O2" s="19">
        <v>195.5</v>
      </c>
    </row>
    <row r="3" spans="1:17" x14ac:dyDescent="0.25">
      <c r="A3" s="13" t="s">
        <v>31</v>
      </c>
      <c r="B3" s="22" t="s">
        <v>92</v>
      </c>
      <c r="C3" s="14">
        <v>45604</v>
      </c>
      <c r="D3" s="21" t="s">
        <v>77</v>
      </c>
      <c r="E3" s="15">
        <v>192</v>
      </c>
      <c r="F3" s="15">
        <v>194</v>
      </c>
      <c r="G3" s="15"/>
      <c r="H3" s="15"/>
      <c r="I3" s="15"/>
      <c r="J3" s="15"/>
      <c r="K3" s="16">
        <v>2</v>
      </c>
      <c r="L3" s="16">
        <v>386</v>
      </c>
      <c r="M3" s="17">
        <v>193</v>
      </c>
      <c r="N3" s="18">
        <v>4</v>
      </c>
      <c r="O3" s="19">
        <v>197</v>
      </c>
    </row>
    <row r="4" spans="1:17" x14ac:dyDescent="0.25">
      <c r="A4" s="13" t="s">
        <v>31</v>
      </c>
      <c r="B4" s="22" t="s">
        <v>92</v>
      </c>
      <c r="C4" s="14">
        <v>45618</v>
      </c>
      <c r="D4" s="21" t="s">
        <v>77</v>
      </c>
      <c r="E4" s="15">
        <v>192</v>
      </c>
      <c r="F4" s="15">
        <v>193</v>
      </c>
      <c r="G4" s="15"/>
      <c r="H4" s="15"/>
      <c r="I4" s="15"/>
      <c r="J4" s="15"/>
      <c r="K4" s="16">
        <v>2</v>
      </c>
      <c r="L4" s="16">
        <v>385</v>
      </c>
      <c r="M4" s="17">
        <v>192.5</v>
      </c>
      <c r="N4" s="18">
        <v>5</v>
      </c>
      <c r="O4" s="19">
        <v>197.5</v>
      </c>
    </row>
    <row r="5" spans="1:17" x14ac:dyDescent="0.25">
      <c r="A5" s="13" t="s">
        <v>31</v>
      </c>
      <c r="B5" s="22" t="s">
        <v>92</v>
      </c>
      <c r="C5" s="14">
        <v>45625</v>
      </c>
      <c r="D5" s="21" t="s">
        <v>77</v>
      </c>
      <c r="E5" s="15">
        <v>185</v>
      </c>
      <c r="F5" s="15">
        <v>187</v>
      </c>
      <c r="G5" s="15"/>
      <c r="H5" s="15"/>
      <c r="I5" s="15"/>
      <c r="J5" s="15"/>
      <c r="K5" s="16">
        <v>2</v>
      </c>
      <c r="L5" s="16">
        <v>372</v>
      </c>
      <c r="M5" s="17">
        <v>186</v>
      </c>
      <c r="N5" s="18">
        <v>4</v>
      </c>
      <c r="O5" s="19">
        <v>190</v>
      </c>
    </row>
    <row r="6" spans="1:17" x14ac:dyDescent="0.25">
      <c r="A6" s="13" t="s">
        <v>31</v>
      </c>
      <c r="B6" s="22" t="s">
        <v>92</v>
      </c>
      <c r="C6" s="14">
        <v>45626</v>
      </c>
      <c r="D6" s="21" t="s">
        <v>77</v>
      </c>
      <c r="E6" s="15">
        <v>193.00299999999999</v>
      </c>
      <c r="F6" s="15">
        <v>194</v>
      </c>
      <c r="G6" s="15">
        <v>189</v>
      </c>
      <c r="H6" s="15">
        <v>196</v>
      </c>
      <c r="I6" s="15">
        <v>197</v>
      </c>
      <c r="J6" s="15">
        <v>189</v>
      </c>
      <c r="K6" s="16">
        <v>6</v>
      </c>
      <c r="L6" s="16">
        <v>1158.0029999999999</v>
      </c>
      <c r="M6" s="17">
        <v>193.00049999999999</v>
      </c>
      <c r="N6" s="18">
        <v>6</v>
      </c>
      <c r="O6" s="19">
        <v>199.00049999999999</v>
      </c>
    </row>
    <row r="8" spans="1:17" x14ac:dyDescent="0.25">
      <c r="K8" s="7">
        <f>SUM(K2:K7)</f>
        <v>16</v>
      </c>
      <c r="L8" s="7">
        <f>SUM(L2:L7)</f>
        <v>3075.0029999999997</v>
      </c>
      <c r="M8" s="12">
        <f>SUM(L8/K8)</f>
        <v>192.18768749999998</v>
      </c>
      <c r="N8" s="7">
        <f>SUM(N2:N7)</f>
        <v>21</v>
      </c>
      <c r="O8" s="12">
        <f>SUM(M8+N8)</f>
        <v>213.18768749999998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5:C5" name="Range1_35"/>
    <protectedRange algorithmName="SHA-512" hashValue="ON39YdpmFHfN9f47KpiRvqrKx0V9+erV1CNkpWzYhW/Qyc6aT8rEyCrvauWSYGZK2ia3o7vd3akF07acHAFpOA==" saltValue="yVW9XmDwTqEnmpSGai0KYg==" spinCount="100000" sqref="D5" name="Range1_1_29"/>
    <protectedRange algorithmName="SHA-512" hashValue="ON39YdpmFHfN9f47KpiRvqrKx0V9+erV1CNkpWzYhW/Qyc6aT8rEyCrvauWSYGZK2ia3o7vd3akF07acHAFpOA==" saltValue="yVW9XmDwTqEnmpSGai0KYg==" spinCount="100000" sqref="E5:J5" name="Range1_3_12"/>
  </protectedRanges>
  <hyperlinks>
    <hyperlink ref="Q1" location="'Mississippi Adult Rankings 2024'!A1" display="Back to Ranking" xr:uid="{0A236D68-24CA-4190-98ED-2B34EF9019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DDA4F5-A999-4F83-9CB2-2F167E796D0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5C1F-F332-4AA8-8D21-348DC81E39D6}">
  <dimension ref="A1:Q2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65</v>
      </c>
      <c r="C2" s="14">
        <v>45388</v>
      </c>
      <c r="D2" s="21" t="s">
        <v>30</v>
      </c>
      <c r="E2" s="15">
        <v>199.01</v>
      </c>
      <c r="F2" s="15">
        <v>199</v>
      </c>
      <c r="G2" s="15">
        <v>199</v>
      </c>
      <c r="H2" s="15">
        <v>196</v>
      </c>
      <c r="I2" s="15">
        <v>196</v>
      </c>
      <c r="J2" s="15">
        <v>197</v>
      </c>
      <c r="K2" s="16">
        <v>6</v>
      </c>
      <c r="L2" s="16">
        <v>1186.01</v>
      </c>
      <c r="M2" s="17">
        <v>197.66833333333332</v>
      </c>
      <c r="N2" s="18">
        <v>10</v>
      </c>
      <c r="O2" s="19">
        <v>207.66833333333332</v>
      </c>
    </row>
    <row r="3" spans="1:17" x14ac:dyDescent="0.25">
      <c r="A3" s="13" t="s">
        <v>31</v>
      </c>
      <c r="B3" s="22" t="s">
        <v>73</v>
      </c>
      <c r="C3" s="14">
        <v>45050</v>
      </c>
      <c r="D3" s="21" t="s">
        <v>30</v>
      </c>
      <c r="E3" s="15">
        <v>199</v>
      </c>
      <c r="F3" s="15">
        <v>196</v>
      </c>
      <c r="G3" s="15">
        <v>197</v>
      </c>
      <c r="H3" s="15">
        <v>199.01</v>
      </c>
      <c r="I3" s="15"/>
      <c r="J3" s="15"/>
      <c r="K3" s="16">
        <v>4</v>
      </c>
      <c r="L3" s="16">
        <v>791.01</v>
      </c>
      <c r="M3" s="17">
        <v>197.7525</v>
      </c>
      <c r="N3" s="18">
        <v>4</v>
      </c>
      <c r="O3" s="19">
        <v>201.7525</v>
      </c>
    </row>
    <row r="4" spans="1:17" x14ac:dyDescent="0.25">
      <c r="A4" s="13" t="s">
        <v>31</v>
      </c>
      <c r="B4" s="22" t="s">
        <v>73</v>
      </c>
      <c r="C4" s="14">
        <v>45437</v>
      </c>
      <c r="D4" s="21" t="s">
        <v>77</v>
      </c>
      <c r="E4" s="15">
        <v>192</v>
      </c>
      <c r="F4" s="15">
        <v>194.001</v>
      </c>
      <c r="G4" s="15">
        <v>198</v>
      </c>
      <c r="H4" s="15">
        <v>195</v>
      </c>
      <c r="I4" s="15"/>
      <c r="J4" s="15"/>
      <c r="K4" s="16">
        <v>4</v>
      </c>
      <c r="L4" s="16">
        <v>779.00099999999998</v>
      </c>
      <c r="M4" s="17">
        <v>194.75024999999999</v>
      </c>
      <c r="N4" s="18">
        <v>7</v>
      </c>
      <c r="O4" s="19">
        <v>201.75024999999999</v>
      </c>
    </row>
    <row r="5" spans="1:17" x14ac:dyDescent="0.25">
      <c r="A5" s="13" t="s">
        <v>31</v>
      </c>
      <c r="B5" s="22" t="s">
        <v>73</v>
      </c>
      <c r="C5" s="14">
        <v>45451</v>
      </c>
      <c r="D5" s="21" t="s">
        <v>77</v>
      </c>
      <c r="E5" s="15">
        <v>196</v>
      </c>
      <c r="F5" s="15">
        <v>196</v>
      </c>
      <c r="G5" s="15">
        <v>199</v>
      </c>
      <c r="H5" s="15">
        <v>197.001</v>
      </c>
      <c r="I5" s="15"/>
      <c r="J5" s="15"/>
      <c r="K5" s="16">
        <v>4</v>
      </c>
      <c r="L5" s="16">
        <v>788.00099999999998</v>
      </c>
      <c r="M5" s="17">
        <v>197.00024999999999</v>
      </c>
      <c r="N5" s="18">
        <v>7</v>
      </c>
      <c r="O5" s="19">
        <v>204.00024999999999</v>
      </c>
    </row>
    <row r="6" spans="1:17" x14ac:dyDescent="0.25">
      <c r="A6" s="13" t="s">
        <v>31</v>
      </c>
      <c r="B6" s="22" t="s">
        <v>73</v>
      </c>
      <c r="C6" s="14" t="s">
        <v>81</v>
      </c>
      <c r="D6" s="21" t="s">
        <v>77</v>
      </c>
      <c r="E6" s="15">
        <v>199</v>
      </c>
      <c r="F6" s="15">
        <v>198</v>
      </c>
      <c r="G6" s="15">
        <v>195</v>
      </c>
      <c r="H6" s="15">
        <v>199.001</v>
      </c>
      <c r="I6" s="15"/>
      <c r="J6" s="15"/>
      <c r="K6" s="16">
        <v>4</v>
      </c>
      <c r="L6" s="16">
        <v>791.00099999999998</v>
      </c>
      <c r="M6" s="17">
        <v>197.75024999999999</v>
      </c>
      <c r="N6" s="18">
        <v>4</v>
      </c>
      <c r="O6" s="19">
        <v>201.75024999999999</v>
      </c>
    </row>
    <row r="7" spans="1:17" x14ac:dyDescent="0.25">
      <c r="A7" s="13" t="s">
        <v>31</v>
      </c>
      <c r="B7" s="22" t="s">
        <v>85</v>
      </c>
      <c r="C7" s="14">
        <v>45113</v>
      </c>
      <c r="D7" s="21" t="s">
        <v>30</v>
      </c>
      <c r="E7" s="15">
        <v>195</v>
      </c>
      <c r="F7" s="15">
        <v>196</v>
      </c>
      <c r="G7" s="15">
        <v>197</v>
      </c>
      <c r="H7" s="15">
        <v>195</v>
      </c>
      <c r="I7" s="15"/>
      <c r="J7" s="15"/>
      <c r="K7" s="16">
        <v>4</v>
      </c>
      <c r="L7" s="16">
        <v>783</v>
      </c>
      <c r="M7" s="17">
        <v>195.75</v>
      </c>
      <c r="N7" s="18">
        <v>2</v>
      </c>
      <c r="O7" s="19">
        <v>197.75</v>
      </c>
    </row>
    <row r="8" spans="1:17" x14ac:dyDescent="0.25">
      <c r="A8" s="13" t="s">
        <v>31</v>
      </c>
      <c r="B8" s="22" t="s">
        <v>73</v>
      </c>
      <c r="C8" s="14" t="s">
        <v>88</v>
      </c>
      <c r="D8" s="21" t="s">
        <v>77</v>
      </c>
      <c r="E8" s="15">
        <v>197</v>
      </c>
      <c r="F8" s="15">
        <v>197.001</v>
      </c>
      <c r="G8" s="15"/>
      <c r="H8" s="15"/>
      <c r="I8" s="15"/>
      <c r="J8" s="15"/>
      <c r="K8" s="16">
        <v>2</v>
      </c>
      <c r="L8" s="16">
        <v>394.00099999999998</v>
      </c>
      <c r="M8" s="17">
        <v>197.00049999999999</v>
      </c>
      <c r="N8" s="18">
        <v>6</v>
      </c>
      <c r="O8" s="19">
        <v>203.00049999999999</v>
      </c>
    </row>
    <row r="9" spans="1:17" x14ac:dyDescent="0.25">
      <c r="A9" s="13" t="s">
        <v>31</v>
      </c>
      <c r="B9" s="22" t="s">
        <v>73</v>
      </c>
      <c r="C9" s="14">
        <v>45499</v>
      </c>
      <c r="D9" s="21" t="s">
        <v>77</v>
      </c>
      <c r="E9" s="15">
        <v>196</v>
      </c>
      <c r="F9" s="15">
        <v>196</v>
      </c>
      <c r="G9" s="15"/>
      <c r="H9" s="15"/>
      <c r="I9" s="15"/>
      <c r="J9" s="15"/>
      <c r="K9" s="16">
        <v>2</v>
      </c>
      <c r="L9" s="16">
        <v>392</v>
      </c>
      <c r="M9" s="17">
        <v>196</v>
      </c>
      <c r="N9" s="18">
        <v>4</v>
      </c>
      <c r="O9" s="19">
        <v>200</v>
      </c>
    </row>
    <row r="10" spans="1:17" x14ac:dyDescent="0.25">
      <c r="A10" s="13" t="s">
        <v>31</v>
      </c>
      <c r="B10" s="22" t="s">
        <v>73</v>
      </c>
      <c r="C10" s="14">
        <v>45500</v>
      </c>
      <c r="D10" s="21" t="s">
        <v>77</v>
      </c>
      <c r="E10" s="15">
        <v>196</v>
      </c>
      <c r="F10" s="15">
        <v>196</v>
      </c>
      <c r="G10" s="15">
        <v>198</v>
      </c>
      <c r="H10" s="15">
        <v>195.001</v>
      </c>
      <c r="I10" s="15"/>
      <c r="J10" s="15"/>
      <c r="K10" s="16">
        <v>4</v>
      </c>
      <c r="L10" s="16">
        <v>785.00099999999998</v>
      </c>
      <c r="M10" s="17">
        <v>196.25024999999999</v>
      </c>
      <c r="N10" s="18">
        <v>3</v>
      </c>
      <c r="O10" s="19">
        <v>199.25024999999999</v>
      </c>
    </row>
    <row r="11" spans="1:17" x14ac:dyDescent="0.25">
      <c r="A11" s="13" t="s">
        <v>31</v>
      </c>
      <c r="B11" s="22" t="s">
        <v>73</v>
      </c>
      <c r="C11" s="14">
        <v>45506</v>
      </c>
      <c r="D11" s="21" t="s">
        <v>77</v>
      </c>
      <c r="E11" s="15">
        <v>199</v>
      </c>
      <c r="F11" s="15">
        <v>194</v>
      </c>
      <c r="G11" s="15"/>
      <c r="H11" s="15"/>
      <c r="I11" s="15"/>
      <c r="J11" s="15"/>
      <c r="K11" s="16">
        <v>2</v>
      </c>
      <c r="L11" s="16">
        <v>393</v>
      </c>
      <c r="M11" s="17">
        <v>196.5</v>
      </c>
      <c r="N11" s="18">
        <v>6</v>
      </c>
      <c r="O11" s="19">
        <v>202.5</v>
      </c>
    </row>
    <row r="12" spans="1:17" x14ac:dyDescent="0.25">
      <c r="A12" s="13" t="s">
        <v>31</v>
      </c>
      <c r="B12" s="22" t="s">
        <v>85</v>
      </c>
      <c r="C12" s="14">
        <v>45507</v>
      </c>
      <c r="D12" s="21" t="s">
        <v>30</v>
      </c>
      <c r="E12" s="15">
        <v>194</v>
      </c>
      <c r="F12" s="15">
        <v>197</v>
      </c>
      <c r="G12" s="15">
        <v>195</v>
      </c>
      <c r="H12" s="15">
        <v>189</v>
      </c>
      <c r="I12" s="15"/>
      <c r="J12" s="15"/>
      <c r="K12" s="16">
        <v>4</v>
      </c>
      <c r="L12" s="16">
        <v>775</v>
      </c>
      <c r="M12" s="17">
        <v>193.75</v>
      </c>
      <c r="N12" s="18">
        <v>2</v>
      </c>
      <c r="O12" s="19">
        <v>195.75</v>
      </c>
    </row>
    <row r="13" spans="1:17" x14ac:dyDescent="0.25">
      <c r="A13" s="13" t="s">
        <v>31</v>
      </c>
      <c r="B13" s="22" t="s">
        <v>73</v>
      </c>
      <c r="C13" s="14">
        <v>45513</v>
      </c>
      <c r="D13" s="21" t="s">
        <v>77</v>
      </c>
      <c r="E13" s="15">
        <v>197</v>
      </c>
      <c r="F13" s="15">
        <v>196</v>
      </c>
      <c r="G13" s="15"/>
      <c r="H13" s="15"/>
      <c r="I13" s="15"/>
      <c r="J13" s="15"/>
      <c r="K13" s="16">
        <v>2</v>
      </c>
      <c r="L13" s="16">
        <v>393</v>
      </c>
      <c r="M13" s="17">
        <v>196.5</v>
      </c>
      <c r="N13" s="18">
        <v>4</v>
      </c>
      <c r="O13" s="19">
        <v>200.5</v>
      </c>
    </row>
    <row r="14" spans="1:17" x14ac:dyDescent="0.25">
      <c r="A14" s="13" t="s">
        <v>31</v>
      </c>
      <c r="B14" s="22" t="s">
        <v>73</v>
      </c>
      <c r="C14" s="14">
        <v>45520</v>
      </c>
      <c r="D14" s="21" t="s">
        <v>77</v>
      </c>
      <c r="E14" s="15">
        <v>195</v>
      </c>
      <c r="F14" s="15">
        <v>193</v>
      </c>
      <c r="G14" s="15"/>
      <c r="H14" s="15"/>
      <c r="I14" s="15"/>
      <c r="J14" s="15"/>
      <c r="K14" s="16">
        <v>2</v>
      </c>
      <c r="L14" s="16">
        <v>388</v>
      </c>
      <c r="M14" s="17">
        <v>194</v>
      </c>
      <c r="N14" s="18">
        <v>4</v>
      </c>
      <c r="O14" s="19">
        <v>198</v>
      </c>
    </row>
    <row r="15" spans="1:17" x14ac:dyDescent="0.25">
      <c r="A15" s="13" t="s">
        <v>31</v>
      </c>
      <c r="B15" s="22" t="s">
        <v>73</v>
      </c>
      <c r="C15" s="14">
        <v>45528</v>
      </c>
      <c r="D15" s="21" t="s">
        <v>77</v>
      </c>
      <c r="E15" s="15">
        <v>196</v>
      </c>
      <c r="F15" s="15">
        <v>199</v>
      </c>
      <c r="G15" s="15">
        <v>193</v>
      </c>
      <c r="H15" s="15">
        <v>198</v>
      </c>
      <c r="I15" s="15"/>
      <c r="J15" s="15"/>
      <c r="K15" s="16">
        <v>4</v>
      </c>
      <c r="L15" s="16">
        <v>786</v>
      </c>
      <c r="M15" s="17">
        <v>196.5</v>
      </c>
      <c r="N15" s="18">
        <v>3</v>
      </c>
      <c r="O15" s="19">
        <v>199.5</v>
      </c>
    </row>
    <row r="16" spans="1:17" x14ac:dyDescent="0.25">
      <c r="A16" s="13" t="s">
        <v>31</v>
      </c>
      <c r="B16" s="22" t="s">
        <v>85</v>
      </c>
      <c r="C16" s="14">
        <v>45542</v>
      </c>
      <c r="D16" s="21" t="s">
        <v>30</v>
      </c>
      <c r="E16" s="15">
        <v>196</v>
      </c>
      <c r="F16" s="15">
        <v>192</v>
      </c>
      <c r="G16" s="15">
        <v>197</v>
      </c>
      <c r="H16" s="15">
        <v>195</v>
      </c>
      <c r="I16" s="15"/>
      <c r="J16" s="15"/>
      <c r="K16" s="16">
        <v>4</v>
      </c>
      <c r="L16" s="16">
        <v>780</v>
      </c>
      <c r="M16" s="17">
        <v>195</v>
      </c>
      <c r="N16" s="18">
        <v>2</v>
      </c>
      <c r="O16" s="19">
        <v>197</v>
      </c>
    </row>
    <row r="17" spans="1:15" x14ac:dyDescent="0.25">
      <c r="A17" s="13" t="s">
        <v>31</v>
      </c>
      <c r="B17" s="22" t="s">
        <v>73</v>
      </c>
      <c r="C17" s="14">
        <v>45548</v>
      </c>
      <c r="D17" s="21" t="s">
        <v>77</v>
      </c>
      <c r="E17" s="15">
        <v>197</v>
      </c>
      <c r="F17" s="15">
        <v>199</v>
      </c>
      <c r="G17" s="15">
        <v>197</v>
      </c>
      <c r="H17" s="15">
        <v>198</v>
      </c>
      <c r="I17" s="15"/>
      <c r="J17" s="15"/>
      <c r="K17" s="16">
        <v>4</v>
      </c>
      <c r="L17" s="16">
        <v>791</v>
      </c>
      <c r="M17" s="17">
        <v>197.75</v>
      </c>
      <c r="N17" s="18">
        <v>6</v>
      </c>
      <c r="O17" s="19">
        <v>203.75</v>
      </c>
    </row>
    <row r="18" spans="1:15" x14ac:dyDescent="0.25">
      <c r="A18" s="13" t="s">
        <v>31</v>
      </c>
      <c r="B18" s="22" t="s">
        <v>85</v>
      </c>
      <c r="C18" s="14">
        <v>45570</v>
      </c>
      <c r="D18" s="21" t="s">
        <v>30</v>
      </c>
      <c r="E18" s="15">
        <v>198</v>
      </c>
      <c r="F18" s="15">
        <v>198</v>
      </c>
      <c r="G18" s="15">
        <v>196</v>
      </c>
      <c r="H18" s="15">
        <v>199</v>
      </c>
      <c r="I18" s="15"/>
      <c r="J18" s="15"/>
      <c r="K18" s="16">
        <v>4</v>
      </c>
      <c r="L18" s="16">
        <v>791</v>
      </c>
      <c r="M18" s="17">
        <v>197.75</v>
      </c>
      <c r="N18" s="18">
        <v>3</v>
      </c>
      <c r="O18" s="19">
        <v>200.75</v>
      </c>
    </row>
    <row r="19" spans="1:15" x14ac:dyDescent="0.25">
      <c r="A19" s="13" t="s">
        <v>31</v>
      </c>
      <c r="B19" s="22" t="s">
        <v>73</v>
      </c>
      <c r="C19" s="14">
        <v>45591</v>
      </c>
      <c r="D19" s="21" t="s">
        <v>77</v>
      </c>
      <c r="E19" s="15">
        <v>197</v>
      </c>
      <c r="F19" s="15">
        <v>199</v>
      </c>
      <c r="G19" s="15">
        <v>199.001</v>
      </c>
      <c r="H19" s="15">
        <v>199</v>
      </c>
      <c r="I19" s="42">
        <v>200</v>
      </c>
      <c r="J19" s="15">
        <v>197.001</v>
      </c>
      <c r="K19" s="16">
        <v>6</v>
      </c>
      <c r="L19" s="16">
        <v>1191.002</v>
      </c>
      <c r="M19" s="17">
        <v>198.50033333333332</v>
      </c>
      <c r="N19" s="18">
        <v>26</v>
      </c>
      <c r="O19" s="19">
        <v>224.50033333333332</v>
      </c>
    </row>
    <row r="20" spans="1:15" x14ac:dyDescent="0.25">
      <c r="A20" s="13" t="s">
        <v>31</v>
      </c>
      <c r="B20" s="22" t="s">
        <v>85</v>
      </c>
      <c r="C20" s="14">
        <v>45598</v>
      </c>
      <c r="D20" s="21" t="s">
        <v>30</v>
      </c>
      <c r="E20" s="42">
        <v>200</v>
      </c>
      <c r="F20" s="15">
        <v>199</v>
      </c>
      <c r="G20" s="15">
        <v>198</v>
      </c>
      <c r="H20" s="15">
        <v>195</v>
      </c>
      <c r="I20" s="15">
        <v>197</v>
      </c>
      <c r="J20" s="15">
        <v>198</v>
      </c>
      <c r="K20" s="16">
        <v>6</v>
      </c>
      <c r="L20" s="16">
        <v>1187</v>
      </c>
      <c r="M20" s="17">
        <v>197.83333333333334</v>
      </c>
      <c r="N20" s="18">
        <v>4</v>
      </c>
      <c r="O20" s="19">
        <v>201.83333333333334</v>
      </c>
    </row>
    <row r="21" spans="1:15" x14ac:dyDescent="0.25">
      <c r="A21" s="13" t="s">
        <v>31</v>
      </c>
      <c r="B21" s="22" t="s">
        <v>73</v>
      </c>
      <c r="C21" s="14">
        <v>45619</v>
      </c>
      <c r="D21" s="21" t="s">
        <v>77</v>
      </c>
      <c r="E21" s="15">
        <v>196.001</v>
      </c>
      <c r="F21" s="15">
        <v>198</v>
      </c>
      <c r="G21" s="15">
        <v>199</v>
      </c>
      <c r="H21" s="15">
        <v>199</v>
      </c>
      <c r="I21" s="15"/>
      <c r="J21" s="15"/>
      <c r="K21" s="16">
        <v>4</v>
      </c>
      <c r="L21" s="16">
        <v>792.00099999999998</v>
      </c>
      <c r="M21" s="17">
        <v>198.00024999999999</v>
      </c>
      <c r="N21" s="18">
        <v>11</v>
      </c>
      <c r="O21" s="19">
        <v>209.00024999999999</v>
      </c>
    </row>
    <row r="22" spans="1:15" x14ac:dyDescent="0.25">
      <c r="A22" s="13" t="s">
        <v>31</v>
      </c>
      <c r="B22" s="22" t="s">
        <v>73</v>
      </c>
      <c r="C22" s="14">
        <v>45626</v>
      </c>
      <c r="D22" s="21" t="s">
        <v>77</v>
      </c>
      <c r="E22" s="15">
        <v>193.00200000000001</v>
      </c>
      <c r="F22" s="15">
        <v>199</v>
      </c>
      <c r="G22" s="15">
        <v>195</v>
      </c>
      <c r="H22" s="15">
        <v>196.00299999999999</v>
      </c>
      <c r="I22" s="15">
        <v>195</v>
      </c>
      <c r="J22" s="15">
        <v>196</v>
      </c>
      <c r="K22" s="16">
        <v>6</v>
      </c>
      <c r="L22" s="16">
        <v>1174.0049999999999</v>
      </c>
      <c r="M22" s="17">
        <v>195.66749999999999</v>
      </c>
      <c r="N22" s="18">
        <v>20</v>
      </c>
      <c r="O22" s="19">
        <v>215.667333333333</v>
      </c>
    </row>
    <row r="24" spans="1:15" x14ac:dyDescent="0.25">
      <c r="K24" s="7">
        <f>SUM(K2:K23)</f>
        <v>82</v>
      </c>
      <c r="L24" s="7">
        <f>SUM(L2:L23)</f>
        <v>16130.033000000001</v>
      </c>
      <c r="M24" s="12">
        <f>SUM(L24/K24)</f>
        <v>196.70771951219513</v>
      </c>
      <c r="N24" s="7">
        <f>SUM(N2:N23)</f>
        <v>138</v>
      </c>
      <c r="O24" s="12">
        <f>SUM(M24+N24)</f>
        <v>334.70771951219513</v>
      </c>
    </row>
  </sheetData>
  <protectedRanges>
    <protectedRange sqref="C3" name="Range1_6"/>
    <protectedRange sqref="D3" name="Range1_1_1"/>
    <protectedRange sqref="F3:J3" name="Range1_3_3"/>
    <protectedRange sqref="B3" name="Range1_2_1"/>
    <protectedRange sqref="E3" name="Range1_3_1_1"/>
    <protectedRange algorithmName="SHA-512" hashValue="ON39YdpmFHfN9f47KpiRvqrKx0V9+erV1CNkpWzYhW/Qyc6aT8rEyCrvauWSYGZK2ia3o7vd3akF07acHAFpOA==" saltValue="yVW9XmDwTqEnmpSGai0KYg==" spinCount="100000" sqref="B5:C5" name="Range1_10"/>
    <protectedRange algorithmName="SHA-512" hashValue="ON39YdpmFHfN9f47KpiRvqrKx0V9+erV1CNkpWzYhW/Qyc6aT8rEyCrvauWSYGZK2ia3o7vd3akF07acHAFpOA==" saltValue="yVW9XmDwTqEnmpSGai0KYg==" spinCount="100000" sqref="D5" name="Range1_1_5"/>
    <protectedRange algorithmName="SHA-512" hashValue="ON39YdpmFHfN9f47KpiRvqrKx0V9+erV1CNkpWzYhW/Qyc6aT8rEyCrvauWSYGZK2ia3o7vd3akF07acHAFpOA==" saltValue="yVW9XmDwTqEnmpSGai0KYg==" spinCount="100000" sqref="E5:J5" name="Range1_3_4"/>
    <protectedRange algorithmName="SHA-512" hashValue="ON39YdpmFHfN9f47KpiRvqrKx0V9+erV1CNkpWzYhW/Qyc6aT8rEyCrvauWSYGZK2ia3o7vd3akF07acHAFpOA==" saltValue="yVW9XmDwTqEnmpSGai0KYg==" spinCount="100000" sqref="B6:C6" name="Range1_16"/>
    <protectedRange algorithmName="SHA-512" hashValue="ON39YdpmFHfN9f47KpiRvqrKx0V9+erV1CNkpWzYhW/Qyc6aT8rEyCrvauWSYGZK2ia3o7vd3akF07acHAFpOA==" saltValue="yVW9XmDwTqEnmpSGai0KYg==" spinCount="100000" sqref="D6" name="Range1_1_9"/>
    <protectedRange algorithmName="SHA-512" hashValue="ON39YdpmFHfN9f47KpiRvqrKx0V9+erV1CNkpWzYhW/Qyc6aT8rEyCrvauWSYGZK2ia3o7vd3akF07acHAFpOA==" saltValue="yVW9XmDwTqEnmpSGai0KYg==" spinCount="100000" sqref="E6:J6" name="Range1_3_5"/>
  </protectedRanges>
  <hyperlinks>
    <hyperlink ref="Q1" location="'Mississippi Adult Rankings 2024'!A1" display="Back to Ranking" xr:uid="{AFDADAD4-AB6A-4626-932C-80AB1E10FD2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8C115B-F58A-4AF0-BFCD-996CCDE457E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C2D8-93CD-4375-BCF2-79EC9421F5D7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26</v>
      </c>
      <c r="B2" s="22" t="s">
        <v>86</v>
      </c>
      <c r="C2" s="14">
        <v>45113</v>
      </c>
      <c r="D2" s="21" t="s">
        <v>30</v>
      </c>
      <c r="E2" s="15">
        <v>183</v>
      </c>
      <c r="F2" s="15">
        <v>189</v>
      </c>
      <c r="G2" s="15">
        <v>192</v>
      </c>
      <c r="H2" s="15">
        <v>193</v>
      </c>
      <c r="I2" s="15"/>
      <c r="J2" s="15"/>
      <c r="K2" s="16">
        <v>4</v>
      </c>
      <c r="L2" s="16">
        <v>757</v>
      </c>
      <c r="M2" s="17">
        <v>189.25</v>
      </c>
      <c r="N2" s="18">
        <v>2</v>
      </c>
      <c r="O2" s="19">
        <v>191.25</v>
      </c>
    </row>
    <row r="4" spans="1:17" x14ac:dyDescent="0.25">
      <c r="K4" s="7">
        <f>SUM(K2:K3)</f>
        <v>4</v>
      </c>
      <c r="L4" s="7">
        <f>SUM(L2:L3)</f>
        <v>757</v>
      </c>
      <c r="M4" s="12">
        <f>SUM(L4/K4)</f>
        <v>189.25</v>
      </c>
      <c r="N4" s="7">
        <f>SUM(N2:N3)</f>
        <v>2</v>
      </c>
      <c r="O4" s="12">
        <f>SUM(M4+N4)</f>
        <v>191.25</v>
      </c>
    </row>
  </sheetData>
  <hyperlinks>
    <hyperlink ref="Q1" location="'Mississippi Adult Rankings 2024'!A1" display="Back to Ranking" xr:uid="{BC29B466-FE74-4319-B782-C8F5D08293D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CA522A-524C-4FEF-AECC-90B364A4F84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7F0A-B153-4E4C-B7C8-A64B19FF9F72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104</v>
      </c>
      <c r="C2" s="14">
        <v>45570</v>
      </c>
      <c r="D2" s="41" t="s">
        <v>30</v>
      </c>
      <c r="E2" s="15">
        <v>198</v>
      </c>
      <c r="F2" s="15">
        <v>196</v>
      </c>
      <c r="G2" s="15">
        <v>196</v>
      </c>
      <c r="H2" s="15">
        <v>193</v>
      </c>
      <c r="I2" s="15"/>
      <c r="J2" s="15"/>
      <c r="K2" s="16">
        <v>4</v>
      </c>
      <c r="L2" s="16">
        <v>783</v>
      </c>
      <c r="M2" s="17">
        <v>195.75</v>
      </c>
      <c r="N2" s="18">
        <v>13</v>
      </c>
      <c r="O2" s="19">
        <v>208.75</v>
      </c>
    </row>
    <row r="4" spans="1:17" x14ac:dyDescent="0.25">
      <c r="K4" s="7">
        <f>SUM(K2:K3)</f>
        <v>4</v>
      </c>
      <c r="L4" s="7">
        <f>SUM(L2:L3)</f>
        <v>783</v>
      </c>
      <c r="M4" s="12">
        <f>SUM(L4/K4)</f>
        <v>195.75</v>
      </c>
      <c r="N4" s="7">
        <f>SUM(N2:N3)</f>
        <v>13</v>
      </c>
      <c r="O4" s="12">
        <f>SUM(M4+N4)</f>
        <v>208.75</v>
      </c>
    </row>
  </sheetData>
  <hyperlinks>
    <hyperlink ref="Q1" location="'Mississippi Adult Rankings 2024'!A1" display="Back to Ranking" xr:uid="{FFDD9856-7059-407E-A428-D3C7302122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65D564-8EEC-4C01-B176-47CB9B60D7D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960D-B341-48DA-B267-85C0D27B668F}">
  <dimension ref="A1:Q2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31</v>
      </c>
      <c r="B2" s="22" t="s">
        <v>89</v>
      </c>
      <c r="C2" s="14" t="s">
        <v>88</v>
      </c>
      <c r="D2" s="21" t="s">
        <v>77</v>
      </c>
      <c r="E2" s="15">
        <v>189</v>
      </c>
      <c r="F2" s="15">
        <v>194</v>
      </c>
      <c r="G2" s="15"/>
      <c r="H2" s="15"/>
      <c r="I2" s="15"/>
      <c r="J2" s="15"/>
      <c r="K2" s="16">
        <v>2</v>
      </c>
      <c r="L2" s="16">
        <v>383</v>
      </c>
      <c r="M2" s="17">
        <v>191.5</v>
      </c>
      <c r="N2" s="18">
        <v>3</v>
      </c>
      <c r="O2" s="19">
        <v>194.5</v>
      </c>
    </row>
    <row r="4" spans="1:17" x14ac:dyDescent="0.25">
      <c r="K4" s="7">
        <f>SUM(K2:K3)</f>
        <v>2</v>
      </c>
      <c r="L4" s="7">
        <f>SUM(L2:L3)</f>
        <v>383</v>
      </c>
      <c r="M4" s="12">
        <f>SUM(L4/K4)</f>
        <v>191.5</v>
      </c>
      <c r="N4" s="7">
        <f>SUM(N2:N3)</f>
        <v>3</v>
      </c>
      <c r="O4" s="12">
        <f>SUM(M4+N4)</f>
        <v>194.5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3" t="s">
        <v>52</v>
      </c>
      <c r="B8" s="22" t="s">
        <v>89</v>
      </c>
      <c r="C8" s="14">
        <v>45499</v>
      </c>
      <c r="D8" s="21" t="s">
        <v>77</v>
      </c>
      <c r="E8" s="15">
        <v>182</v>
      </c>
      <c r="F8" s="15">
        <v>192</v>
      </c>
      <c r="G8" s="15"/>
      <c r="H8" s="15"/>
      <c r="I8" s="15"/>
      <c r="J8" s="15"/>
      <c r="K8" s="16">
        <v>2</v>
      </c>
      <c r="L8" s="16">
        <v>374</v>
      </c>
      <c r="M8" s="17">
        <v>187</v>
      </c>
      <c r="N8" s="18">
        <v>4</v>
      </c>
      <c r="O8" s="19">
        <v>191</v>
      </c>
    </row>
    <row r="9" spans="1:17" x14ac:dyDescent="0.25">
      <c r="A9" s="13" t="s">
        <v>52</v>
      </c>
      <c r="B9" s="22" t="s">
        <v>89</v>
      </c>
      <c r="C9" s="14">
        <v>45500</v>
      </c>
      <c r="D9" s="21" t="s">
        <v>77</v>
      </c>
      <c r="E9" s="15">
        <v>180</v>
      </c>
      <c r="F9" s="15">
        <v>190</v>
      </c>
      <c r="G9" s="15">
        <v>184</v>
      </c>
      <c r="H9" s="15">
        <v>189</v>
      </c>
      <c r="I9" s="15"/>
      <c r="J9" s="15"/>
      <c r="K9" s="16">
        <v>4</v>
      </c>
      <c r="L9" s="16">
        <v>743</v>
      </c>
      <c r="M9" s="17">
        <v>185.75</v>
      </c>
      <c r="N9" s="18">
        <v>4</v>
      </c>
      <c r="O9" s="19">
        <v>189.75</v>
      </c>
    </row>
    <row r="10" spans="1:17" x14ac:dyDescent="0.25">
      <c r="A10" s="13" t="s">
        <v>52</v>
      </c>
      <c r="B10" s="22" t="s">
        <v>89</v>
      </c>
      <c r="C10" s="14">
        <v>45506</v>
      </c>
      <c r="D10" s="21" t="s">
        <v>77</v>
      </c>
      <c r="E10" s="15">
        <v>180</v>
      </c>
      <c r="F10" s="15">
        <v>184</v>
      </c>
      <c r="G10" s="15"/>
      <c r="H10" s="15"/>
      <c r="I10" s="15"/>
      <c r="J10" s="15"/>
      <c r="K10" s="16">
        <v>2</v>
      </c>
      <c r="L10" s="16">
        <v>364</v>
      </c>
      <c r="M10" s="17">
        <v>182</v>
      </c>
      <c r="N10" s="18">
        <v>4</v>
      </c>
      <c r="O10" s="19">
        <v>186</v>
      </c>
    </row>
    <row r="11" spans="1:17" x14ac:dyDescent="0.25">
      <c r="A11" s="13" t="s">
        <v>52</v>
      </c>
      <c r="B11" s="22" t="s">
        <v>89</v>
      </c>
      <c r="C11" s="14">
        <v>45507</v>
      </c>
      <c r="D11" s="21" t="s">
        <v>30</v>
      </c>
      <c r="E11" s="15">
        <v>186</v>
      </c>
      <c r="F11" s="15">
        <v>187</v>
      </c>
      <c r="G11" s="15">
        <v>186</v>
      </c>
      <c r="H11" s="15">
        <v>185</v>
      </c>
      <c r="I11" s="15"/>
      <c r="J11" s="15"/>
      <c r="K11" s="16">
        <v>4</v>
      </c>
      <c r="L11" s="16">
        <v>744</v>
      </c>
      <c r="M11" s="17">
        <v>186</v>
      </c>
      <c r="N11" s="18">
        <v>2</v>
      </c>
      <c r="O11" s="19">
        <v>188</v>
      </c>
    </row>
    <row r="12" spans="1:17" x14ac:dyDescent="0.25">
      <c r="A12" s="13" t="s">
        <v>52</v>
      </c>
      <c r="B12" s="22" t="s">
        <v>89</v>
      </c>
      <c r="C12" s="14">
        <v>45513</v>
      </c>
      <c r="D12" s="21" t="s">
        <v>77</v>
      </c>
      <c r="E12" s="15">
        <v>189</v>
      </c>
      <c r="F12" s="15">
        <v>197</v>
      </c>
      <c r="G12" s="15"/>
      <c r="H12" s="15"/>
      <c r="I12" s="15"/>
      <c r="J12" s="15"/>
      <c r="K12" s="16">
        <v>2</v>
      </c>
      <c r="L12" s="16">
        <v>386</v>
      </c>
      <c r="M12" s="17">
        <v>193</v>
      </c>
      <c r="N12" s="18">
        <v>4</v>
      </c>
      <c r="O12" s="19">
        <v>197</v>
      </c>
    </row>
    <row r="13" spans="1:17" x14ac:dyDescent="0.25">
      <c r="A13" s="13" t="s">
        <v>52</v>
      </c>
      <c r="B13" s="22" t="s">
        <v>89</v>
      </c>
      <c r="C13" s="14">
        <v>45520</v>
      </c>
      <c r="D13" s="21" t="s">
        <v>77</v>
      </c>
      <c r="E13" s="15">
        <v>180</v>
      </c>
      <c r="F13" s="15">
        <v>180</v>
      </c>
      <c r="G13" s="15"/>
      <c r="H13" s="15"/>
      <c r="I13" s="15"/>
      <c r="J13" s="15"/>
      <c r="K13" s="16">
        <v>2</v>
      </c>
      <c r="L13" s="16">
        <v>360</v>
      </c>
      <c r="M13" s="17">
        <v>180</v>
      </c>
      <c r="N13" s="18">
        <v>9</v>
      </c>
      <c r="O13" s="19">
        <v>189</v>
      </c>
    </row>
    <row r="14" spans="1:17" x14ac:dyDescent="0.25">
      <c r="A14" s="13" t="s">
        <v>52</v>
      </c>
      <c r="B14" s="22" t="s">
        <v>89</v>
      </c>
      <c r="C14" s="14">
        <v>45527</v>
      </c>
      <c r="D14" s="21" t="s">
        <v>77</v>
      </c>
      <c r="E14" s="15">
        <v>181</v>
      </c>
      <c r="F14" s="15">
        <v>187</v>
      </c>
      <c r="G14" s="15"/>
      <c r="H14" s="15"/>
      <c r="I14" s="15"/>
      <c r="J14" s="15"/>
      <c r="K14" s="16">
        <v>2</v>
      </c>
      <c r="L14" s="16">
        <v>368</v>
      </c>
      <c r="M14" s="17">
        <v>184</v>
      </c>
      <c r="N14" s="18">
        <v>4</v>
      </c>
      <c r="O14" s="19">
        <v>188</v>
      </c>
    </row>
    <row r="15" spans="1:17" x14ac:dyDescent="0.25">
      <c r="A15" s="13" t="s">
        <v>52</v>
      </c>
      <c r="B15" s="22" t="s">
        <v>89</v>
      </c>
      <c r="C15" s="14">
        <v>45528</v>
      </c>
      <c r="D15" s="21" t="s">
        <v>77</v>
      </c>
      <c r="E15" s="15">
        <v>185</v>
      </c>
      <c r="F15" s="15">
        <v>185</v>
      </c>
      <c r="G15" s="15">
        <v>189</v>
      </c>
      <c r="H15" s="15">
        <v>189</v>
      </c>
      <c r="I15" s="15"/>
      <c r="J15" s="15"/>
      <c r="K15" s="16">
        <v>4</v>
      </c>
      <c r="L15" s="16">
        <v>748</v>
      </c>
      <c r="M15" s="17">
        <v>187</v>
      </c>
      <c r="N15" s="18">
        <v>4</v>
      </c>
      <c r="O15" s="19">
        <v>191</v>
      </c>
    </row>
    <row r="16" spans="1:17" x14ac:dyDescent="0.25">
      <c r="A16" s="13" t="s">
        <v>52</v>
      </c>
      <c r="B16" s="22" t="s">
        <v>89</v>
      </c>
      <c r="C16" s="14">
        <v>45583</v>
      </c>
      <c r="D16" s="21" t="s">
        <v>77</v>
      </c>
      <c r="E16" s="15">
        <v>179</v>
      </c>
      <c r="F16" s="15">
        <v>189</v>
      </c>
      <c r="G16" s="15">
        <v>186</v>
      </c>
      <c r="H16" s="15">
        <v>180</v>
      </c>
      <c r="I16" s="15"/>
      <c r="J16" s="15"/>
      <c r="K16" s="16">
        <v>4</v>
      </c>
      <c r="L16" s="16">
        <v>734</v>
      </c>
      <c r="M16" s="17">
        <v>183.5</v>
      </c>
      <c r="N16" s="18">
        <v>5</v>
      </c>
      <c r="O16" s="19">
        <v>188.5</v>
      </c>
    </row>
    <row r="17" spans="1:15" x14ac:dyDescent="0.25">
      <c r="A17" s="13" t="s">
        <v>52</v>
      </c>
      <c r="B17" s="22" t="s">
        <v>89</v>
      </c>
      <c r="C17" s="14">
        <v>45590</v>
      </c>
      <c r="D17" s="21" t="s">
        <v>77</v>
      </c>
      <c r="E17" s="15">
        <v>184</v>
      </c>
      <c r="F17" s="15">
        <v>188</v>
      </c>
      <c r="G17" s="15">
        <v>183</v>
      </c>
      <c r="H17" s="15">
        <v>190</v>
      </c>
      <c r="I17" s="15"/>
      <c r="J17" s="15"/>
      <c r="K17" s="16">
        <v>4</v>
      </c>
      <c r="L17" s="16">
        <v>745</v>
      </c>
      <c r="M17" s="17">
        <v>186.25</v>
      </c>
      <c r="N17" s="18">
        <v>4</v>
      </c>
      <c r="O17" s="19">
        <v>190.25</v>
      </c>
    </row>
    <row r="18" spans="1:15" x14ac:dyDescent="0.25">
      <c r="A18" s="13" t="s">
        <v>52</v>
      </c>
      <c r="B18" s="22" t="s">
        <v>89</v>
      </c>
      <c r="C18" s="14">
        <v>45591</v>
      </c>
      <c r="D18" s="21" t="s">
        <v>77</v>
      </c>
      <c r="E18" s="15">
        <v>188</v>
      </c>
      <c r="F18" s="15">
        <v>191</v>
      </c>
      <c r="G18" s="15">
        <v>185</v>
      </c>
      <c r="H18" s="15">
        <v>186</v>
      </c>
      <c r="I18" s="15">
        <v>182</v>
      </c>
      <c r="J18" s="15">
        <v>193</v>
      </c>
      <c r="K18" s="16">
        <v>6</v>
      </c>
      <c r="L18" s="16">
        <v>1125</v>
      </c>
      <c r="M18" s="17">
        <v>187.5</v>
      </c>
      <c r="N18" s="18">
        <v>8</v>
      </c>
      <c r="O18" s="19">
        <v>195.5</v>
      </c>
    </row>
    <row r="19" spans="1:15" x14ac:dyDescent="0.25">
      <c r="A19" s="13" t="s">
        <v>52</v>
      </c>
      <c r="B19" s="22" t="s">
        <v>89</v>
      </c>
      <c r="C19" s="14">
        <v>45618</v>
      </c>
      <c r="D19" s="21" t="s">
        <v>77</v>
      </c>
      <c r="E19" s="15">
        <v>178</v>
      </c>
      <c r="F19" s="15">
        <v>180</v>
      </c>
      <c r="G19" s="15"/>
      <c r="H19" s="15"/>
      <c r="I19" s="15"/>
      <c r="J19" s="15"/>
      <c r="K19" s="16">
        <v>2</v>
      </c>
      <c r="L19" s="16">
        <v>358</v>
      </c>
      <c r="M19" s="17">
        <v>179</v>
      </c>
      <c r="N19" s="18">
        <v>5</v>
      </c>
      <c r="O19" s="19">
        <v>184</v>
      </c>
    </row>
    <row r="20" spans="1:15" x14ac:dyDescent="0.25">
      <c r="A20" s="13" t="s">
        <v>52</v>
      </c>
      <c r="B20" s="22" t="s">
        <v>89</v>
      </c>
      <c r="C20" s="14">
        <v>45619</v>
      </c>
      <c r="D20" s="21" t="s">
        <v>77</v>
      </c>
      <c r="E20" s="15">
        <v>180</v>
      </c>
      <c r="F20" s="15">
        <v>177</v>
      </c>
      <c r="G20" s="15">
        <v>186</v>
      </c>
      <c r="H20" s="15">
        <v>190</v>
      </c>
      <c r="I20" s="15"/>
      <c r="J20" s="15"/>
      <c r="K20" s="16">
        <v>4</v>
      </c>
      <c r="L20" s="16">
        <v>733</v>
      </c>
      <c r="M20" s="17">
        <v>183.25</v>
      </c>
      <c r="N20" s="18">
        <v>5</v>
      </c>
      <c r="O20" s="19">
        <v>188.25</v>
      </c>
    </row>
    <row r="21" spans="1:15" x14ac:dyDescent="0.25">
      <c r="A21" s="13" t="s">
        <v>52</v>
      </c>
      <c r="B21" s="22" t="s">
        <v>89</v>
      </c>
      <c r="C21" s="14">
        <v>45626</v>
      </c>
      <c r="D21" s="21" t="s">
        <v>77</v>
      </c>
      <c r="E21" s="15">
        <v>181</v>
      </c>
      <c r="F21" s="15">
        <v>183</v>
      </c>
      <c r="G21" s="15">
        <v>182</v>
      </c>
      <c r="H21" s="15">
        <v>184</v>
      </c>
      <c r="I21" s="15">
        <v>184</v>
      </c>
      <c r="J21" s="15">
        <v>190</v>
      </c>
      <c r="K21" s="16">
        <v>6</v>
      </c>
      <c r="L21" s="16">
        <v>1104</v>
      </c>
      <c r="M21" s="17">
        <v>184</v>
      </c>
      <c r="N21" s="18">
        <v>10</v>
      </c>
      <c r="O21" s="19">
        <v>194</v>
      </c>
    </row>
    <row r="23" spans="1:15" x14ac:dyDescent="0.25">
      <c r="K23" s="7">
        <f>SUM(K8:K22)</f>
        <v>48</v>
      </c>
      <c r="L23" s="7">
        <f>SUM(L8:L22)</f>
        <v>8886</v>
      </c>
      <c r="M23" s="12">
        <f>SUM(L23/K23)</f>
        <v>185.125</v>
      </c>
      <c r="N23" s="7">
        <f>SUM(N8:N22)</f>
        <v>72</v>
      </c>
      <c r="O23" s="12">
        <f>SUM(M23+N23)</f>
        <v>257.125</v>
      </c>
    </row>
  </sheetData>
  <hyperlinks>
    <hyperlink ref="Q1" location="'Mississippi Adult Rankings 2024'!A1" display="Back to Ranking" xr:uid="{EE4EB22D-269D-4928-BDC9-9D16E282A8F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DD87C1-72DD-4930-8182-047D4A31B256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CACA-FC7F-4274-8A6F-CF8AEB504B90}">
  <dimension ref="A1:Q1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64</v>
      </c>
      <c r="C2" s="14">
        <v>45388</v>
      </c>
      <c r="D2" s="21" t="s">
        <v>30</v>
      </c>
      <c r="E2" s="15">
        <v>198</v>
      </c>
      <c r="F2" s="15">
        <v>196</v>
      </c>
      <c r="G2" s="42">
        <v>200</v>
      </c>
      <c r="H2" s="15">
        <v>197</v>
      </c>
      <c r="I2" s="15">
        <v>196</v>
      </c>
      <c r="J2" s="42">
        <v>200</v>
      </c>
      <c r="K2" s="16">
        <v>6</v>
      </c>
      <c r="L2" s="16">
        <v>1187</v>
      </c>
      <c r="M2" s="17">
        <v>197.83333333333334</v>
      </c>
      <c r="N2" s="18">
        <v>16</v>
      </c>
      <c r="O2" s="19">
        <v>213.83333333333334</v>
      </c>
    </row>
    <row r="3" spans="1:17" x14ac:dyDescent="0.25">
      <c r="A3" s="13" t="s">
        <v>31</v>
      </c>
      <c r="B3" s="22" t="s">
        <v>64</v>
      </c>
      <c r="C3" s="14">
        <v>45050</v>
      </c>
      <c r="D3" s="21" t="s">
        <v>30</v>
      </c>
      <c r="E3" s="15">
        <v>199</v>
      </c>
      <c r="F3" s="15">
        <v>196</v>
      </c>
      <c r="G3" s="15">
        <v>199</v>
      </c>
      <c r="H3" s="15">
        <v>198</v>
      </c>
      <c r="I3" s="15"/>
      <c r="J3" s="15"/>
      <c r="K3" s="16">
        <v>4</v>
      </c>
      <c r="L3" s="16">
        <v>792</v>
      </c>
      <c r="M3" s="17">
        <v>198</v>
      </c>
      <c r="N3" s="18">
        <v>7</v>
      </c>
      <c r="O3" s="19">
        <v>205</v>
      </c>
    </row>
    <row r="4" spans="1:17" x14ac:dyDescent="0.25">
      <c r="A4" s="13" t="s">
        <v>22</v>
      </c>
      <c r="B4" s="22" t="s">
        <v>64</v>
      </c>
      <c r="C4" s="14">
        <v>45470</v>
      </c>
      <c r="D4" s="21" t="s">
        <v>27</v>
      </c>
      <c r="E4" s="15">
        <v>198</v>
      </c>
      <c r="F4" s="15">
        <v>196</v>
      </c>
      <c r="G4" s="15"/>
      <c r="H4" s="15"/>
      <c r="I4" s="15"/>
      <c r="J4" s="15"/>
      <c r="K4" s="16">
        <v>2</v>
      </c>
      <c r="L4" s="16">
        <v>394</v>
      </c>
      <c r="M4" s="17">
        <v>197</v>
      </c>
      <c r="N4" s="18">
        <v>6</v>
      </c>
      <c r="O4" s="19">
        <v>203</v>
      </c>
    </row>
    <row r="6" spans="1:17" x14ac:dyDescent="0.25">
      <c r="K6" s="7">
        <f>SUM(K2:K5)</f>
        <v>12</v>
      </c>
      <c r="L6" s="7">
        <f>SUM(L2:L5)</f>
        <v>2373</v>
      </c>
      <c r="M6" s="12">
        <f>SUM(L6/K6)</f>
        <v>197.75</v>
      </c>
      <c r="N6" s="7">
        <f>SUM(N2:N5)</f>
        <v>29</v>
      </c>
      <c r="O6" s="12">
        <f>SUM(M6+N6)</f>
        <v>226.75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3" t="s">
        <v>52</v>
      </c>
      <c r="B10" s="22" t="s">
        <v>64</v>
      </c>
      <c r="C10" s="14">
        <v>45388</v>
      </c>
      <c r="D10" s="21" t="s">
        <v>30</v>
      </c>
      <c r="E10" s="15">
        <v>192</v>
      </c>
      <c r="F10" s="15">
        <v>194</v>
      </c>
      <c r="G10" s="15">
        <v>197</v>
      </c>
      <c r="H10" s="15">
        <v>195</v>
      </c>
      <c r="I10" s="15">
        <v>194.01</v>
      </c>
      <c r="J10" s="15">
        <v>197</v>
      </c>
      <c r="K10" s="16">
        <v>6</v>
      </c>
      <c r="L10" s="16">
        <v>1169.01</v>
      </c>
      <c r="M10" s="17">
        <v>194.83500000000001</v>
      </c>
      <c r="N10" s="18">
        <v>26</v>
      </c>
      <c r="O10" s="19">
        <v>220.83500000000001</v>
      </c>
    </row>
    <row r="11" spans="1:17" x14ac:dyDescent="0.25">
      <c r="A11" s="13" t="s">
        <v>52</v>
      </c>
      <c r="B11" s="22" t="s">
        <v>64</v>
      </c>
      <c r="C11" s="14">
        <v>45050</v>
      </c>
      <c r="D11" s="21" t="s">
        <v>30</v>
      </c>
      <c r="E11" s="15">
        <v>196</v>
      </c>
      <c r="F11" s="15">
        <v>195</v>
      </c>
      <c r="G11" s="15">
        <v>197.001</v>
      </c>
      <c r="H11" s="15">
        <v>196</v>
      </c>
      <c r="I11" s="15"/>
      <c r="J11" s="15"/>
      <c r="K11" s="16">
        <v>4</v>
      </c>
      <c r="L11" s="16">
        <v>784.00099999999998</v>
      </c>
      <c r="M11" s="17">
        <v>196.00024999999999</v>
      </c>
      <c r="N11" s="18">
        <v>6</v>
      </c>
      <c r="O11" s="19">
        <v>202.00024999999999</v>
      </c>
    </row>
    <row r="13" spans="1:17" x14ac:dyDescent="0.25">
      <c r="K13" s="7">
        <f>SUM(K10:K12)</f>
        <v>10</v>
      </c>
      <c r="L13" s="7">
        <f>SUM(L10:L12)</f>
        <v>1953.011</v>
      </c>
      <c r="M13" s="12">
        <f>SUM(L13/K13)</f>
        <v>195.30109999999999</v>
      </c>
      <c r="N13" s="7">
        <f>SUM(N10:N12)</f>
        <v>32</v>
      </c>
      <c r="O13" s="12">
        <f>SUM(M13+N13)</f>
        <v>227.30109999999999</v>
      </c>
    </row>
  </sheetData>
  <protectedRanges>
    <protectedRange sqref="C3" name="Range1_6"/>
    <protectedRange sqref="D3" name="Range1_1_1"/>
    <protectedRange sqref="F3:J3" name="Range1_3_3"/>
    <protectedRange sqref="B3" name="Range1_2_1"/>
    <protectedRange sqref="E3" name="Range1_3_1_1"/>
    <protectedRange sqref="C11 F11:J11" name="Range1_7"/>
    <protectedRange sqref="D11" name="Range1_1_2"/>
    <protectedRange sqref="B11" name="Range1_5_1"/>
    <protectedRange sqref="E11" name="Range1_6_1"/>
  </protectedRanges>
  <hyperlinks>
    <hyperlink ref="Q1" location="'Mississippi Adult Rankings 2024'!A1" display="Back to Ranking" xr:uid="{52D687B1-A97D-4F98-8D0D-9F02F729847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326D1A-ED49-4054-B47F-0622AE10DF6B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9DA9-2E5D-4A0A-9900-424FF4655A51}">
  <dimension ref="A1:Q18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78</v>
      </c>
      <c r="C2" s="14">
        <v>45437</v>
      </c>
      <c r="D2" s="21" t="s">
        <v>77</v>
      </c>
      <c r="E2" s="15">
        <v>188</v>
      </c>
      <c r="F2" s="15">
        <v>194</v>
      </c>
      <c r="G2" s="15">
        <v>195</v>
      </c>
      <c r="H2" s="15">
        <v>185</v>
      </c>
      <c r="I2" s="15"/>
      <c r="J2" s="15"/>
      <c r="K2" s="16">
        <v>4</v>
      </c>
      <c r="L2" s="16">
        <v>762</v>
      </c>
      <c r="M2" s="17">
        <v>190.5</v>
      </c>
      <c r="N2" s="18">
        <v>2</v>
      </c>
      <c r="O2" s="19">
        <v>192.5</v>
      </c>
    </row>
    <row r="3" spans="1:17" x14ac:dyDescent="0.25">
      <c r="A3" s="13" t="s">
        <v>31</v>
      </c>
      <c r="B3" s="22" t="s">
        <v>78</v>
      </c>
      <c r="C3" s="14">
        <v>45451</v>
      </c>
      <c r="D3" s="21" t="s">
        <v>77</v>
      </c>
      <c r="E3" s="15">
        <v>185</v>
      </c>
      <c r="F3" s="15">
        <v>188</v>
      </c>
      <c r="G3" s="15">
        <v>194</v>
      </c>
      <c r="H3" s="15">
        <v>194</v>
      </c>
      <c r="I3" s="15"/>
      <c r="J3" s="15"/>
      <c r="K3" s="16">
        <v>4</v>
      </c>
      <c r="L3" s="16">
        <v>761</v>
      </c>
      <c r="M3" s="17">
        <v>190.25</v>
      </c>
      <c r="N3" s="18">
        <v>2</v>
      </c>
      <c r="O3" s="19">
        <v>192.25</v>
      </c>
    </row>
    <row r="5" spans="1:17" x14ac:dyDescent="0.25">
      <c r="K5" s="7">
        <f>SUM(K2:K4)</f>
        <v>8</v>
      </c>
      <c r="L5" s="7">
        <f>SUM(L2:L4)</f>
        <v>1523</v>
      </c>
      <c r="M5" s="12">
        <f>SUM(L5/K5)</f>
        <v>190.375</v>
      </c>
      <c r="N5" s="7">
        <f>SUM(N2:N4)</f>
        <v>4</v>
      </c>
      <c r="O5" s="12">
        <f>SUM(M5+N5)</f>
        <v>194.375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3" t="s">
        <v>36</v>
      </c>
      <c r="B9" s="22" t="s">
        <v>78</v>
      </c>
      <c r="C9" s="14">
        <v>45458</v>
      </c>
      <c r="D9" s="21" t="s">
        <v>27</v>
      </c>
      <c r="E9" s="15">
        <v>178</v>
      </c>
      <c r="F9" s="15">
        <v>160</v>
      </c>
      <c r="G9" s="15">
        <v>182</v>
      </c>
      <c r="H9" s="15">
        <v>176</v>
      </c>
      <c r="I9" s="15"/>
      <c r="J9" s="15"/>
      <c r="K9" s="16">
        <v>4</v>
      </c>
      <c r="L9" s="16">
        <v>696</v>
      </c>
      <c r="M9" s="17">
        <v>174</v>
      </c>
      <c r="N9" s="18">
        <v>4</v>
      </c>
      <c r="O9" s="19">
        <v>178</v>
      </c>
    </row>
    <row r="11" spans="1:17" x14ac:dyDescent="0.25">
      <c r="K11" s="7">
        <f>SUM(K9:K10)</f>
        <v>4</v>
      </c>
      <c r="L11" s="7">
        <f>SUM(L9:L10)</f>
        <v>696</v>
      </c>
      <c r="M11" s="12">
        <f>SUM(L11/K11)</f>
        <v>174</v>
      </c>
      <c r="N11" s="7">
        <f>SUM(N9:N10)</f>
        <v>4</v>
      </c>
      <c r="O11" s="12">
        <f>SUM(M11+N11)</f>
        <v>178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3" t="s">
        <v>56</v>
      </c>
      <c r="B15" s="22" t="s">
        <v>78</v>
      </c>
      <c r="C15" s="14">
        <v>45527</v>
      </c>
      <c r="D15" s="41" t="s">
        <v>77</v>
      </c>
      <c r="E15" s="15">
        <v>189</v>
      </c>
      <c r="F15" s="15">
        <v>187</v>
      </c>
      <c r="G15" s="15"/>
      <c r="H15" s="15"/>
      <c r="I15" s="15"/>
      <c r="J15" s="15"/>
      <c r="K15" s="16">
        <v>2</v>
      </c>
      <c r="L15" s="16">
        <v>376</v>
      </c>
      <c r="M15" s="17">
        <v>188</v>
      </c>
      <c r="N15" s="18">
        <v>5</v>
      </c>
      <c r="O15" s="19">
        <v>193</v>
      </c>
    </row>
    <row r="16" spans="1:17" x14ac:dyDescent="0.25">
      <c r="A16" s="13" t="s">
        <v>56</v>
      </c>
      <c r="B16" s="22" t="s">
        <v>78</v>
      </c>
      <c r="C16" s="14">
        <v>45528</v>
      </c>
      <c r="D16" s="41" t="s">
        <v>77</v>
      </c>
      <c r="E16" s="15">
        <v>191.001</v>
      </c>
      <c r="F16" s="15">
        <v>192</v>
      </c>
      <c r="G16" s="15">
        <v>187</v>
      </c>
      <c r="H16" s="15">
        <v>191.001</v>
      </c>
      <c r="I16" s="15"/>
      <c r="J16" s="15"/>
      <c r="K16" s="16">
        <v>4</v>
      </c>
      <c r="L16" s="16">
        <v>761.00199999999995</v>
      </c>
      <c r="M16" s="17">
        <v>190.25049999999999</v>
      </c>
      <c r="N16" s="18">
        <v>6</v>
      </c>
      <c r="O16" s="19">
        <v>196.25049999999999</v>
      </c>
    </row>
    <row r="18" spans="11:15" x14ac:dyDescent="0.25">
      <c r="K18" s="7">
        <f>SUM(K15:K17)</f>
        <v>6</v>
      </c>
      <c r="L18" s="7">
        <f>SUM(L15:L17)</f>
        <v>1137.002</v>
      </c>
      <c r="M18" s="12">
        <f>SUM(L18/K18)</f>
        <v>189.50033333333332</v>
      </c>
      <c r="N18" s="7">
        <f>SUM(N15:N17)</f>
        <v>11</v>
      </c>
      <c r="O18" s="12">
        <f>SUM(M18+N18)</f>
        <v>200.50033333333332</v>
      </c>
    </row>
  </sheetData>
  <protectedRanges>
    <protectedRange algorithmName="SHA-512" hashValue="ON39YdpmFHfN9f47KpiRvqrKx0V9+erV1CNkpWzYhW/Qyc6aT8rEyCrvauWSYGZK2ia3o7vd3akF07acHAFpOA==" saltValue="yVW9XmDwTqEnmpSGai0KYg==" spinCount="100000" sqref="B3:C3" name="Range1_10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:J3" name="Range1_3_4"/>
  </protectedRanges>
  <hyperlinks>
    <hyperlink ref="Q1" location="'Mississippi Adult Rankings 2024'!A1" display="Back to Ranking" xr:uid="{BC3DB2B6-9EC0-428D-8315-6109F4B0AC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A0B1EA-DFBD-45FA-8E5E-F6CDD2314A16}">
          <x14:formula1>
            <xm:f>'C:\Users\abra2\Desktop\ABRA Files and More\AUTO BENCH REST ASSOCIATION FILE\ABRA 2019\Georgia\[Georgia Results 01 19 20.xlsm]DATA SHEET'!#REF!</xm:f>
          </x14:formula1>
          <xm:sqref>B1 B8 B14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D8DB-65C3-426A-8FA6-64C4C0745E34}">
  <dimension ref="A1:Q2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66</v>
      </c>
      <c r="C2" s="14">
        <v>45388</v>
      </c>
      <c r="D2" s="21" t="s">
        <v>30</v>
      </c>
      <c r="E2" s="15">
        <v>195</v>
      </c>
      <c r="F2" s="15">
        <v>198</v>
      </c>
      <c r="G2" s="15">
        <v>198</v>
      </c>
      <c r="H2" s="15">
        <v>199</v>
      </c>
      <c r="I2" s="15">
        <v>195</v>
      </c>
      <c r="J2" s="15">
        <v>196</v>
      </c>
      <c r="K2" s="16">
        <v>6</v>
      </c>
      <c r="L2" s="16">
        <v>1181</v>
      </c>
      <c r="M2" s="17">
        <v>196.83333333333334</v>
      </c>
      <c r="N2" s="18">
        <v>8</v>
      </c>
      <c r="O2" s="19">
        <v>204.83333333333334</v>
      </c>
    </row>
    <row r="3" spans="1:17" x14ac:dyDescent="0.25">
      <c r="A3" s="13" t="s">
        <v>31</v>
      </c>
      <c r="B3" s="22" t="s">
        <v>66</v>
      </c>
      <c r="C3" s="14">
        <v>45451</v>
      </c>
      <c r="D3" s="21" t="s">
        <v>77</v>
      </c>
      <c r="E3" s="15">
        <v>196.001</v>
      </c>
      <c r="F3" s="15">
        <v>196.001</v>
      </c>
      <c r="G3" s="15">
        <v>197</v>
      </c>
      <c r="H3" s="15">
        <v>198.001</v>
      </c>
      <c r="I3" s="15"/>
      <c r="J3" s="15"/>
      <c r="K3" s="16">
        <v>4</v>
      </c>
      <c r="L3" s="16">
        <v>787.00299999999993</v>
      </c>
      <c r="M3" s="17">
        <v>196.75074999999998</v>
      </c>
      <c r="N3" s="18">
        <v>6</v>
      </c>
      <c r="O3" s="19">
        <v>202.75074999999998</v>
      </c>
    </row>
    <row r="4" spans="1:17" x14ac:dyDescent="0.25">
      <c r="A4" s="13" t="s">
        <v>22</v>
      </c>
      <c r="B4" s="22" t="s">
        <v>66</v>
      </c>
      <c r="C4" s="14">
        <v>45458</v>
      </c>
      <c r="D4" s="21" t="s">
        <v>27</v>
      </c>
      <c r="E4" s="15">
        <v>193</v>
      </c>
      <c r="F4" s="15">
        <v>193</v>
      </c>
      <c r="G4" s="15">
        <v>193</v>
      </c>
      <c r="H4" s="15">
        <v>193</v>
      </c>
      <c r="I4" s="15"/>
      <c r="J4" s="15"/>
      <c r="K4" s="16">
        <v>4</v>
      </c>
      <c r="L4" s="16">
        <v>772</v>
      </c>
      <c r="M4" s="17">
        <v>193</v>
      </c>
      <c r="N4" s="18">
        <v>2</v>
      </c>
      <c r="O4" s="19">
        <v>195</v>
      </c>
    </row>
    <row r="5" spans="1:17" x14ac:dyDescent="0.25">
      <c r="A5" s="13" t="s">
        <v>31</v>
      </c>
      <c r="B5" s="22" t="s">
        <v>66</v>
      </c>
      <c r="C5" s="14" t="s">
        <v>81</v>
      </c>
      <c r="D5" s="21" t="s">
        <v>77</v>
      </c>
      <c r="E5" s="15">
        <v>196</v>
      </c>
      <c r="F5" s="15">
        <v>194</v>
      </c>
      <c r="G5" s="15">
        <v>195</v>
      </c>
      <c r="H5" s="15">
        <v>197</v>
      </c>
      <c r="I5" s="15"/>
      <c r="J5" s="15"/>
      <c r="K5" s="16">
        <v>4</v>
      </c>
      <c r="L5" s="16">
        <v>782</v>
      </c>
      <c r="M5" s="17">
        <v>195.5</v>
      </c>
      <c r="N5" s="18">
        <v>2</v>
      </c>
      <c r="O5" s="19">
        <v>197.5</v>
      </c>
    </row>
    <row r="6" spans="1:17" x14ac:dyDescent="0.25">
      <c r="A6" s="13" t="s">
        <v>31</v>
      </c>
      <c r="B6" s="22" t="s">
        <v>66</v>
      </c>
      <c r="C6" s="14">
        <v>45113</v>
      </c>
      <c r="D6" s="21" t="s">
        <v>30</v>
      </c>
      <c r="E6" s="15">
        <v>199</v>
      </c>
      <c r="F6" s="15">
        <v>199</v>
      </c>
      <c r="G6" s="15">
        <v>198</v>
      </c>
      <c r="H6" s="15">
        <v>198</v>
      </c>
      <c r="I6" s="15"/>
      <c r="J6" s="15"/>
      <c r="K6" s="16">
        <v>4</v>
      </c>
      <c r="L6" s="16">
        <v>794</v>
      </c>
      <c r="M6" s="17">
        <v>198.5</v>
      </c>
      <c r="N6" s="18">
        <v>4</v>
      </c>
      <c r="O6" s="19">
        <v>202.5</v>
      </c>
    </row>
    <row r="7" spans="1:17" x14ac:dyDescent="0.25">
      <c r="A7" s="13" t="s">
        <v>22</v>
      </c>
      <c r="B7" s="22" t="s">
        <v>66</v>
      </c>
      <c r="C7" s="14">
        <v>45486</v>
      </c>
      <c r="D7" s="21" t="s">
        <v>27</v>
      </c>
      <c r="E7" s="15">
        <v>191</v>
      </c>
      <c r="F7" s="15">
        <v>196</v>
      </c>
      <c r="G7" s="15">
        <v>193</v>
      </c>
      <c r="H7" s="15">
        <v>196</v>
      </c>
      <c r="I7" s="15"/>
      <c r="J7" s="15"/>
      <c r="K7" s="16">
        <v>4</v>
      </c>
      <c r="L7" s="16">
        <v>776</v>
      </c>
      <c r="M7" s="17">
        <v>194</v>
      </c>
      <c r="N7" s="18">
        <v>2</v>
      </c>
      <c r="O7" s="19">
        <v>196</v>
      </c>
    </row>
    <row r="8" spans="1:17" x14ac:dyDescent="0.25">
      <c r="A8" s="13" t="s">
        <v>31</v>
      </c>
      <c r="B8" s="22" t="s">
        <v>66</v>
      </c>
      <c r="C8" s="14">
        <v>45500</v>
      </c>
      <c r="D8" s="21" t="s">
        <v>77</v>
      </c>
      <c r="E8" s="15">
        <v>192</v>
      </c>
      <c r="F8" s="15">
        <v>191</v>
      </c>
      <c r="G8" s="15">
        <v>197.001</v>
      </c>
      <c r="H8" s="15">
        <v>197</v>
      </c>
      <c r="I8" s="15"/>
      <c r="J8" s="15"/>
      <c r="K8" s="16">
        <v>4</v>
      </c>
      <c r="L8" s="16">
        <v>777.00099999999998</v>
      </c>
      <c r="M8" s="17">
        <v>194.25024999999999</v>
      </c>
      <c r="N8" s="18">
        <v>2</v>
      </c>
      <c r="O8" s="19">
        <v>196.25024999999999</v>
      </c>
    </row>
    <row r="9" spans="1:17" x14ac:dyDescent="0.25">
      <c r="A9" s="13" t="s">
        <v>31</v>
      </c>
      <c r="B9" s="22" t="s">
        <v>66</v>
      </c>
      <c r="C9" s="14">
        <v>45528</v>
      </c>
      <c r="D9" s="21" t="s">
        <v>77</v>
      </c>
      <c r="E9" s="15">
        <v>195</v>
      </c>
      <c r="F9" s="15">
        <v>197</v>
      </c>
      <c r="G9" s="15">
        <v>196</v>
      </c>
      <c r="H9" s="15">
        <v>196</v>
      </c>
      <c r="I9" s="15"/>
      <c r="J9" s="15"/>
      <c r="K9" s="16">
        <v>4</v>
      </c>
      <c r="L9" s="16">
        <v>784</v>
      </c>
      <c r="M9" s="17">
        <v>196</v>
      </c>
      <c r="N9" s="18">
        <v>2</v>
      </c>
      <c r="O9" s="19">
        <v>198</v>
      </c>
    </row>
    <row r="10" spans="1:17" x14ac:dyDescent="0.25">
      <c r="A10" s="13" t="s">
        <v>31</v>
      </c>
      <c r="B10" s="22" t="s">
        <v>66</v>
      </c>
      <c r="C10" s="14">
        <v>45542</v>
      </c>
      <c r="D10" s="21" t="s">
        <v>30</v>
      </c>
      <c r="E10" s="15">
        <v>195</v>
      </c>
      <c r="F10" s="15">
        <v>195</v>
      </c>
      <c r="G10" s="15">
        <v>198</v>
      </c>
      <c r="H10" s="15">
        <v>196</v>
      </c>
      <c r="I10" s="15"/>
      <c r="J10" s="15"/>
      <c r="K10" s="16">
        <v>4</v>
      </c>
      <c r="L10" s="16">
        <v>784</v>
      </c>
      <c r="M10" s="17">
        <v>196</v>
      </c>
      <c r="N10" s="18">
        <v>2</v>
      </c>
      <c r="O10" s="19">
        <v>198</v>
      </c>
    </row>
    <row r="11" spans="1:17" x14ac:dyDescent="0.25">
      <c r="A11" s="13" t="s">
        <v>22</v>
      </c>
      <c r="B11" s="22" t="s">
        <v>66</v>
      </c>
      <c r="C11" s="14">
        <v>45549</v>
      </c>
      <c r="D11" s="21" t="s">
        <v>27</v>
      </c>
      <c r="E11" s="15">
        <v>190</v>
      </c>
      <c r="F11" s="15">
        <v>195</v>
      </c>
      <c r="G11" s="15">
        <v>198.01</v>
      </c>
      <c r="H11" s="15">
        <v>197</v>
      </c>
      <c r="I11" s="15">
        <v>199</v>
      </c>
      <c r="J11" s="15">
        <v>196</v>
      </c>
      <c r="K11" s="16">
        <v>6</v>
      </c>
      <c r="L11" s="16">
        <v>1175.01</v>
      </c>
      <c r="M11" s="17">
        <v>195.83500000000001</v>
      </c>
      <c r="N11" s="18">
        <v>8</v>
      </c>
      <c r="O11" s="19">
        <v>203.83500000000001</v>
      </c>
    </row>
    <row r="13" spans="1:17" x14ac:dyDescent="0.25">
      <c r="K13" s="7">
        <f>SUM(K2:K12)</f>
        <v>44</v>
      </c>
      <c r="L13" s="7">
        <f>SUM(L2:L12)</f>
        <v>8612.0139999999992</v>
      </c>
      <c r="M13" s="12">
        <f>SUM(L13/K13)</f>
        <v>195.72759090909088</v>
      </c>
      <c r="N13" s="7">
        <f>SUM(N2:N12)</f>
        <v>38</v>
      </c>
      <c r="O13" s="12">
        <f>SUM(M13+N13)</f>
        <v>233.72759090909088</v>
      </c>
    </row>
    <row r="16" spans="1:17" ht="30" x14ac:dyDescent="0.25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 x14ac:dyDescent="0.25">
      <c r="A17" s="13" t="s">
        <v>52</v>
      </c>
      <c r="B17" s="22" t="s">
        <v>66</v>
      </c>
      <c r="C17" s="14">
        <v>45458</v>
      </c>
      <c r="D17" s="21" t="s">
        <v>27</v>
      </c>
      <c r="E17" s="15">
        <v>191</v>
      </c>
      <c r="F17" s="15">
        <v>190</v>
      </c>
      <c r="G17" s="15">
        <v>184</v>
      </c>
      <c r="H17" s="15">
        <v>195</v>
      </c>
      <c r="I17" s="15"/>
      <c r="J17" s="15"/>
      <c r="K17" s="16">
        <v>4</v>
      </c>
      <c r="L17" s="16">
        <v>760</v>
      </c>
      <c r="M17" s="17">
        <v>190</v>
      </c>
      <c r="N17" s="18">
        <v>4</v>
      </c>
      <c r="O17" s="19">
        <v>194</v>
      </c>
    </row>
    <row r="18" spans="1:15" x14ac:dyDescent="0.25">
      <c r="A18" s="13" t="s">
        <v>52</v>
      </c>
      <c r="B18" s="22" t="s">
        <v>66</v>
      </c>
      <c r="C18" s="14" t="s">
        <v>81</v>
      </c>
      <c r="D18" s="21" t="s">
        <v>77</v>
      </c>
      <c r="E18" s="15">
        <v>192</v>
      </c>
      <c r="F18" s="15">
        <v>190</v>
      </c>
      <c r="G18" s="15">
        <v>189</v>
      </c>
      <c r="H18" s="15">
        <v>190</v>
      </c>
      <c r="I18" s="15"/>
      <c r="J18" s="15"/>
      <c r="K18" s="16">
        <v>4</v>
      </c>
      <c r="L18" s="16">
        <v>761</v>
      </c>
      <c r="M18" s="17">
        <v>190.25</v>
      </c>
      <c r="N18" s="18">
        <v>2</v>
      </c>
      <c r="O18" s="19">
        <v>192.25</v>
      </c>
    </row>
    <row r="19" spans="1:15" x14ac:dyDescent="0.25">
      <c r="A19" s="13" t="s">
        <v>52</v>
      </c>
      <c r="B19" s="22" t="s">
        <v>66</v>
      </c>
      <c r="C19" s="14">
        <v>45113</v>
      </c>
      <c r="D19" s="21" t="s">
        <v>30</v>
      </c>
      <c r="E19" s="15">
        <v>196</v>
      </c>
      <c r="F19" s="15">
        <v>191</v>
      </c>
      <c r="G19" s="15">
        <v>199</v>
      </c>
      <c r="H19" s="15">
        <v>194</v>
      </c>
      <c r="I19" s="15"/>
      <c r="J19" s="15"/>
      <c r="K19" s="16">
        <v>4</v>
      </c>
      <c r="L19" s="16">
        <v>780</v>
      </c>
      <c r="M19" s="17">
        <v>195</v>
      </c>
      <c r="N19" s="18">
        <v>6</v>
      </c>
      <c r="O19" s="19">
        <v>201</v>
      </c>
    </row>
    <row r="20" spans="1:15" x14ac:dyDescent="0.25">
      <c r="A20" s="13" t="s">
        <v>52</v>
      </c>
      <c r="B20" s="22" t="s">
        <v>66</v>
      </c>
      <c r="C20" s="14">
        <v>45486</v>
      </c>
      <c r="D20" s="21" t="s">
        <v>27</v>
      </c>
      <c r="E20" s="15">
        <v>195</v>
      </c>
      <c r="F20" s="15">
        <v>186</v>
      </c>
      <c r="G20" s="15">
        <v>192</v>
      </c>
      <c r="H20" s="15">
        <v>187</v>
      </c>
      <c r="I20" s="15"/>
      <c r="J20" s="15"/>
      <c r="K20" s="16">
        <v>4</v>
      </c>
      <c r="L20" s="16">
        <v>760</v>
      </c>
      <c r="M20" s="17">
        <v>190</v>
      </c>
      <c r="N20" s="18">
        <v>2</v>
      </c>
      <c r="O20" s="19">
        <v>192</v>
      </c>
    </row>
    <row r="21" spans="1:15" x14ac:dyDescent="0.25">
      <c r="A21" s="13" t="s">
        <v>52</v>
      </c>
      <c r="B21" s="22" t="s">
        <v>66</v>
      </c>
      <c r="C21" s="14">
        <v>45549</v>
      </c>
      <c r="D21" s="21" t="s">
        <v>27</v>
      </c>
      <c r="E21" s="15">
        <v>190</v>
      </c>
      <c r="F21" s="15">
        <v>183</v>
      </c>
      <c r="G21" s="15">
        <v>195.01</v>
      </c>
      <c r="H21" s="15">
        <v>190</v>
      </c>
      <c r="I21" s="15">
        <v>191</v>
      </c>
      <c r="J21" s="15">
        <v>190</v>
      </c>
      <c r="K21" s="16">
        <v>6</v>
      </c>
      <c r="L21" s="16">
        <v>1139.01</v>
      </c>
      <c r="M21" s="17">
        <v>189.83500000000001</v>
      </c>
      <c r="N21" s="18">
        <v>8</v>
      </c>
      <c r="O21" s="19">
        <v>197.83500000000001</v>
      </c>
    </row>
    <row r="23" spans="1:15" x14ac:dyDescent="0.25">
      <c r="K23" s="7">
        <f>SUM(K17:K22)</f>
        <v>22</v>
      </c>
      <c r="L23" s="7">
        <f>SUM(L17:L22)</f>
        <v>4200.01</v>
      </c>
      <c r="M23" s="12">
        <f>SUM(L23/K23)</f>
        <v>190.90954545454545</v>
      </c>
      <c r="N23" s="7">
        <f>SUM(N17:N22)</f>
        <v>22</v>
      </c>
      <c r="O23" s="12">
        <f>SUM(M23+N23)</f>
        <v>212.90954545454545</v>
      </c>
    </row>
  </sheetData>
  <protectedRanges>
    <protectedRange algorithmName="SHA-512" hashValue="ON39YdpmFHfN9f47KpiRvqrKx0V9+erV1CNkpWzYhW/Qyc6aT8rEyCrvauWSYGZK2ia3o7vd3akF07acHAFpOA==" saltValue="yVW9XmDwTqEnmpSGai0KYg==" spinCount="100000" sqref="B3:C3" name="Range1_10"/>
    <protectedRange algorithmName="SHA-512" hashValue="ON39YdpmFHfN9f47KpiRvqrKx0V9+erV1CNkpWzYhW/Qyc6aT8rEyCrvauWSYGZK2ia3o7vd3akF07acHAFpOA==" saltValue="yVW9XmDwTqEnmpSGai0KYg==" spinCount="100000" sqref="D3" name="Range1_1_5"/>
    <protectedRange algorithmName="SHA-512" hashValue="ON39YdpmFHfN9f47KpiRvqrKx0V9+erV1CNkpWzYhW/Qyc6aT8rEyCrvauWSYGZK2ia3o7vd3akF07acHAFpOA==" saltValue="yVW9XmDwTqEnmpSGai0KYg==" spinCount="100000" sqref="E3:J3" name="Range1_3_4"/>
    <protectedRange algorithmName="SHA-512" hashValue="ON39YdpmFHfN9f47KpiRvqrKx0V9+erV1CNkpWzYhW/Qyc6aT8rEyCrvauWSYGZK2ia3o7vd3akF07acHAFpOA==" saltValue="yVW9XmDwTqEnmpSGai0KYg==" spinCount="100000" sqref="B5:C5" name="Range1_16"/>
    <protectedRange algorithmName="SHA-512" hashValue="ON39YdpmFHfN9f47KpiRvqrKx0V9+erV1CNkpWzYhW/Qyc6aT8rEyCrvauWSYGZK2ia3o7vd3akF07acHAFpOA==" saltValue="yVW9XmDwTqEnmpSGai0KYg==" spinCount="100000" sqref="D5" name="Range1_1_9"/>
    <protectedRange algorithmName="SHA-512" hashValue="ON39YdpmFHfN9f47KpiRvqrKx0V9+erV1CNkpWzYhW/Qyc6aT8rEyCrvauWSYGZK2ia3o7vd3akF07acHAFpOA==" saltValue="yVW9XmDwTqEnmpSGai0KYg==" spinCount="100000" sqref="E5:J5" name="Range1_3_5"/>
    <protectedRange algorithmName="SHA-512" hashValue="ON39YdpmFHfN9f47KpiRvqrKx0V9+erV1CNkpWzYhW/Qyc6aT8rEyCrvauWSYGZK2ia3o7vd3akF07acHAFpOA==" saltValue="yVW9XmDwTqEnmpSGai0KYg==" spinCount="100000" sqref="B18:C18 E18:J18" name="Range1_17"/>
    <protectedRange algorithmName="SHA-512" hashValue="ON39YdpmFHfN9f47KpiRvqrKx0V9+erV1CNkpWzYhW/Qyc6aT8rEyCrvauWSYGZK2ia3o7vd3akF07acHAFpOA==" saltValue="yVW9XmDwTqEnmpSGai0KYg==" spinCount="100000" sqref="D18" name="Range1_1_10"/>
  </protectedRanges>
  <hyperlinks>
    <hyperlink ref="Q1" location="'Mississippi Adult Rankings 2024'!A1" display="Back to Ranking" xr:uid="{6886490C-8FC4-4C14-B65A-1BCB5E08A44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10CE36-94E1-4A6A-AD29-B6270E546245}">
          <x14:formula1>
            <xm:f>'C:\Users\abra2\Desktop\ABRA Files and More\AUTO BENCH REST ASSOCIATION FILE\ABRA 2019\Georgia\[Georgia Results 01 19 20.xlsm]DATA SHEET'!#REF!</xm:f>
          </x14:formula1>
          <xm:sqref>B1 B16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6370-2A94-423B-A0FD-40AC36D655D7}">
  <dimension ref="A1:Q4"/>
  <sheetViews>
    <sheetView workbookViewId="0"/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31</v>
      </c>
      <c r="B2" s="22" t="s">
        <v>74</v>
      </c>
      <c r="C2" s="14">
        <v>45050</v>
      </c>
      <c r="D2" s="21" t="s">
        <v>30</v>
      </c>
      <c r="E2" s="15">
        <v>189</v>
      </c>
      <c r="F2" s="15">
        <v>192</v>
      </c>
      <c r="G2" s="15">
        <v>183</v>
      </c>
      <c r="H2" s="15">
        <v>190</v>
      </c>
      <c r="I2" s="15"/>
      <c r="J2" s="15"/>
      <c r="K2" s="16">
        <v>4</v>
      </c>
      <c r="L2" s="16">
        <v>754</v>
      </c>
      <c r="M2" s="17">
        <v>188.5</v>
      </c>
      <c r="N2" s="18">
        <v>2</v>
      </c>
      <c r="O2" s="19">
        <v>190.5</v>
      </c>
    </row>
    <row r="4" spans="1:17" x14ac:dyDescent="0.25">
      <c r="K4" s="7">
        <f>SUM(K2:K3)</f>
        <v>4</v>
      </c>
      <c r="L4" s="7">
        <f>SUM(L2:L3)</f>
        <v>754</v>
      </c>
      <c r="M4" s="12">
        <f>SUM(L4/K4)</f>
        <v>188.5</v>
      </c>
      <c r="N4" s="7">
        <f>SUM(N2:N3)</f>
        <v>2</v>
      </c>
      <c r="O4" s="12">
        <f>SUM(M4+N4)</f>
        <v>190.5</v>
      </c>
    </row>
  </sheetData>
  <protectedRanges>
    <protectedRange sqref="C2" name="Range1_6_1"/>
    <protectedRange sqref="D2" name="Range1_1_1_1"/>
    <protectedRange sqref="F2:J2" name="Range1_3_3_1"/>
    <protectedRange sqref="B2" name="Range1_2_1_1"/>
    <protectedRange sqref="E2" name="Range1_3_1_1_1"/>
  </protectedRanges>
  <hyperlinks>
    <hyperlink ref="Q1" location="'Mississippi Adult Rankings 2024'!A1" display="Back to Ranking" xr:uid="{20CAD926-B067-4452-8299-EB5BFB23031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8E775D-2523-4D58-A08C-A4E728825CF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4DA5-8B2B-4CBE-8342-CE7904CAD77D}">
  <dimension ref="A1:Q1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57</v>
      </c>
      <c r="C2" s="14">
        <v>45353</v>
      </c>
      <c r="D2" s="41" t="s">
        <v>30</v>
      </c>
      <c r="E2" s="15">
        <v>187</v>
      </c>
      <c r="F2" s="15">
        <v>175</v>
      </c>
      <c r="G2" s="15">
        <v>184</v>
      </c>
      <c r="H2" s="15">
        <v>185</v>
      </c>
      <c r="I2" s="15"/>
      <c r="J2" s="15"/>
      <c r="K2" s="16">
        <v>4</v>
      </c>
      <c r="L2" s="16">
        <v>731</v>
      </c>
      <c r="M2" s="17">
        <v>182.75</v>
      </c>
      <c r="N2" s="18">
        <v>2</v>
      </c>
      <c r="O2" s="19">
        <v>184.75</v>
      </c>
    </row>
    <row r="3" spans="1:17" x14ac:dyDescent="0.25">
      <c r="A3" s="13" t="s">
        <v>56</v>
      </c>
      <c r="B3" s="22" t="s">
        <v>57</v>
      </c>
      <c r="C3" s="14">
        <v>45050</v>
      </c>
      <c r="D3" s="41" t="s">
        <v>30</v>
      </c>
      <c r="E3" s="15">
        <v>180</v>
      </c>
      <c r="F3" s="15">
        <v>177</v>
      </c>
      <c r="G3" s="15">
        <v>183</v>
      </c>
      <c r="H3" s="15">
        <v>182</v>
      </c>
      <c r="I3" s="15"/>
      <c r="J3" s="15"/>
      <c r="K3" s="16">
        <v>4</v>
      </c>
      <c r="L3" s="16">
        <v>722</v>
      </c>
      <c r="M3" s="17">
        <v>180.5</v>
      </c>
      <c r="N3" s="18">
        <v>2</v>
      </c>
      <c r="O3" s="19">
        <v>182.5</v>
      </c>
    </row>
    <row r="5" spans="1:17" x14ac:dyDescent="0.25">
      <c r="K5" s="7">
        <f>SUM(K2:K4)</f>
        <v>8</v>
      </c>
      <c r="L5" s="7">
        <f>SUM(L2:L4)</f>
        <v>1453</v>
      </c>
      <c r="M5" s="12">
        <f>SUM(L5/K5)</f>
        <v>181.625</v>
      </c>
      <c r="N5" s="7">
        <f>SUM(N2:N4)</f>
        <v>4</v>
      </c>
      <c r="O5" s="12">
        <f>SUM(M5+N5)</f>
        <v>185.625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3" t="s">
        <v>60</v>
      </c>
      <c r="B9" s="22" t="s">
        <v>57</v>
      </c>
      <c r="C9" s="14" t="s">
        <v>81</v>
      </c>
      <c r="D9" s="21" t="s">
        <v>77</v>
      </c>
      <c r="E9" s="15">
        <v>167</v>
      </c>
      <c r="F9" s="15">
        <v>171</v>
      </c>
      <c r="G9" s="15">
        <v>160</v>
      </c>
      <c r="H9" s="15">
        <v>167</v>
      </c>
      <c r="I9" s="15"/>
      <c r="J9" s="15"/>
      <c r="K9" s="16">
        <v>4</v>
      </c>
      <c r="L9" s="16">
        <v>665</v>
      </c>
      <c r="M9" s="17">
        <v>166.25</v>
      </c>
      <c r="N9" s="18">
        <v>3</v>
      </c>
      <c r="O9" s="19">
        <v>169.25</v>
      </c>
    </row>
    <row r="10" spans="1:17" x14ac:dyDescent="0.25">
      <c r="A10" s="13" t="s">
        <v>60</v>
      </c>
      <c r="B10" s="22" t="s">
        <v>57</v>
      </c>
      <c r="C10" s="14">
        <v>45499</v>
      </c>
      <c r="D10" s="21" t="s">
        <v>77</v>
      </c>
      <c r="E10" s="15">
        <v>192</v>
      </c>
      <c r="F10" s="15">
        <v>190</v>
      </c>
      <c r="G10" s="15"/>
      <c r="H10" s="15"/>
      <c r="I10" s="15"/>
      <c r="J10" s="15"/>
      <c r="K10" s="16">
        <v>2</v>
      </c>
      <c r="L10" s="16">
        <v>382</v>
      </c>
      <c r="M10" s="17">
        <v>191</v>
      </c>
      <c r="N10" s="18">
        <v>7</v>
      </c>
      <c r="O10" s="19">
        <v>198</v>
      </c>
    </row>
    <row r="11" spans="1:17" x14ac:dyDescent="0.25">
      <c r="A11" s="13" t="s">
        <v>60</v>
      </c>
      <c r="B11" s="22" t="s">
        <v>57</v>
      </c>
      <c r="C11" s="14">
        <v>45500</v>
      </c>
      <c r="D11" s="21" t="s">
        <v>77</v>
      </c>
      <c r="E11" s="15">
        <v>188</v>
      </c>
      <c r="F11" s="15">
        <v>191.001</v>
      </c>
      <c r="G11" s="15">
        <v>186</v>
      </c>
      <c r="H11" s="15">
        <v>192</v>
      </c>
      <c r="I11" s="15"/>
      <c r="J11" s="15"/>
      <c r="K11" s="16">
        <v>4</v>
      </c>
      <c r="L11" s="16">
        <v>757.00099999999998</v>
      </c>
      <c r="M11" s="17">
        <v>189.25024999999999</v>
      </c>
      <c r="N11" s="18">
        <v>5</v>
      </c>
      <c r="O11" s="19">
        <v>194.25024999999999</v>
      </c>
    </row>
    <row r="12" spans="1:17" x14ac:dyDescent="0.25">
      <c r="A12" s="13" t="s">
        <v>60</v>
      </c>
      <c r="B12" s="22" t="s">
        <v>57</v>
      </c>
      <c r="C12" s="14">
        <v>45576</v>
      </c>
      <c r="D12" s="21" t="s">
        <v>105</v>
      </c>
      <c r="E12" s="15">
        <v>191</v>
      </c>
      <c r="F12" s="15">
        <v>190</v>
      </c>
      <c r="G12" s="15">
        <v>191</v>
      </c>
      <c r="H12" s="15">
        <v>191</v>
      </c>
      <c r="I12" s="15"/>
      <c r="J12" s="15"/>
      <c r="K12" s="16">
        <v>4</v>
      </c>
      <c r="L12" s="16">
        <v>763</v>
      </c>
      <c r="M12" s="17">
        <v>190.75</v>
      </c>
      <c r="N12" s="18">
        <v>3</v>
      </c>
      <c r="O12" s="19">
        <v>193.75</v>
      </c>
    </row>
    <row r="13" spans="1:17" x14ac:dyDescent="0.25">
      <c r="A13" s="13" t="s">
        <v>60</v>
      </c>
      <c r="B13" s="22" t="s">
        <v>57</v>
      </c>
      <c r="C13" s="14">
        <v>45583</v>
      </c>
      <c r="D13" s="21" t="s">
        <v>77</v>
      </c>
      <c r="E13" s="15">
        <v>189</v>
      </c>
      <c r="F13" s="15">
        <v>188</v>
      </c>
      <c r="G13" s="15">
        <v>188</v>
      </c>
      <c r="H13" s="15">
        <v>189</v>
      </c>
      <c r="I13" s="15"/>
      <c r="J13" s="15"/>
      <c r="K13" s="16">
        <v>4</v>
      </c>
      <c r="L13" s="16">
        <v>754</v>
      </c>
      <c r="M13" s="17">
        <v>188.5</v>
      </c>
      <c r="N13" s="18">
        <v>3</v>
      </c>
      <c r="O13" s="19">
        <v>191.5</v>
      </c>
    </row>
    <row r="14" spans="1:17" x14ac:dyDescent="0.25">
      <c r="A14" s="13" t="s">
        <v>60</v>
      </c>
      <c r="B14" s="22" t="s">
        <v>57</v>
      </c>
      <c r="C14" s="14">
        <v>45604</v>
      </c>
      <c r="D14" s="21" t="s">
        <v>77</v>
      </c>
      <c r="E14" s="15">
        <v>192</v>
      </c>
      <c r="F14" s="15">
        <v>191</v>
      </c>
      <c r="G14" s="15"/>
      <c r="H14" s="15"/>
      <c r="I14" s="15"/>
      <c r="J14" s="15"/>
      <c r="K14" s="16">
        <v>2</v>
      </c>
      <c r="L14" s="16">
        <v>383</v>
      </c>
      <c r="M14" s="17">
        <v>191.5</v>
      </c>
      <c r="N14" s="18">
        <v>4</v>
      </c>
      <c r="O14" s="19">
        <v>195.5</v>
      </c>
    </row>
    <row r="16" spans="1:17" x14ac:dyDescent="0.25">
      <c r="K16" s="7">
        <f>SUM(K9:K15)</f>
        <v>20</v>
      </c>
      <c r="L16" s="7">
        <f>SUM(L9:L15)</f>
        <v>3704.0010000000002</v>
      </c>
      <c r="M16" s="12">
        <f>SUM(L16/K16)</f>
        <v>185.20005</v>
      </c>
      <c r="N16" s="7">
        <f>SUM(N9:N15)</f>
        <v>25</v>
      </c>
      <c r="O16" s="12">
        <f>SUM(M16+N16)</f>
        <v>210.20005</v>
      </c>
    </row>
  </sheetData>
  <protectedRanges>
    <protectedRange sqref="E3:J3 B3:C3" name="Range1_8"/>
    <protectedRange sqref="D3" name="Range1_1_3"/>
    <protectedRange algorithmName="SHA-512" hashValue="ON39YdpmFHfN9f47KpiRvqrKx0V9+erV1CNkpWzYhW/Qyc6aT8rEyCrvauWSYGZK2ia3o7vd3akF07acHAFpOA==" saltValue="yVW9XmDwTqEnmpSGai0KYg==" spinCount="100000" sqref="C9 E9:J9" name="Range1_19"/>
    <protectedRange algorithmName="SHA-512" hashValue="ON39YdpmFHfN9f47KpiRvqrKx0V9+erV1CNkpWzYhW/Qyc6aT8rEyCrvauWSYGZK2ia3o7vd3akF07acHAFpOA==" saltValue="yVW9XmDwTqEnmpSGai0KYg==" spinCount="100000" sqref="D9" name="Range1_1_12"/>
  </protectedRanges>
  <hyperlinks>
    <hyperlink ref="Q1" location="'Mississippi Adult Rankings 2024'!A1" display="Back to Ranking" xr:uid="{8954F2E6-F3CB-4D56-8C0F-7C82BC22927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1712EC-93E7-45AC-AEDA-B4D45F30ADD1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3DFB-18DB-4FB6-AD14-8111DAA2CCC3}">
  <dimension ref="A1:Q32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21.5703125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48</v>
      </c>
      <c r="C2" s="14">
        <v>45353</v>
      </c>
      <c r="D2" s="21" t="s">
        <v>30</v>
      </c>
      <c r="E2" s="15">
        <v>194</v>
      </c>
      <c r="F2" s="15">
        <v>196</v>
      </c>
      <c r="G2" s="15">
        <v>199</v>
      </c>
      <c r="H2" s="15">
        <v>197</v>
      </c>
      <c r="I2" s="15"/>
      <c r="J2" s="15"/>
      <c r="K2" s="16">
        <v>4</v>
      </c>
      <c r="L2" s="16">
        <v>786</v>
      </c>
      <c r="M2" s="17">
        <v>196.5</v>
      </c>
      <c r="N2" s="18">
        <v>6</v>
      </c>
      <c r="O2" s="19">
        <v>202.5</v>
      </c>
    </row>
    <row r="3" spans="1:17" x14ac:dyDescent="0.25">
      <c r="A3" s="13" t="s">
        <v>31</v>
      </c>
      <c r="B3" s="22" t="s">
        <v>48</v>
      </c>
      <c r="C3" s="14">
        <v>45388</v>
      </c>
      <c r="D3" s="21" t="s">
        <v>30</v>
      </c>
      <c r="E3" s="15">
        <v>198</v>
      </c>
      <c r="F3" s="15">
        <v>197</v>
      </c>
      <c r="G3" s="15">
        <v>196</v>
      </c>
      <c r="H3" s="15">
        <v>196</v>
      </c>
      <c r="I3" s="15">
        <v>195</v>
      </c>
      <c r="J3" s="15">
        <v>194</v>
      </c>
      <c r="K3" s="16">
        <v>6</v>
      </c>
      <c r="L3" s="16">
        <v>1176</v>
      </c>
      <c r="M3" s="17">
        <v>196</v>
      </c>
      <c r="N3" s="18">
        <v>4</v>
      </c>
      <c r="O3" s="19">
        <v>200</v>
      </c>
    </row>
    <row r="4" spans="1:17" x14ac:dyDescent="0.25">
      <c r="A4" s="13" t="s">
        <v>22</v>
      </c>
      <c r="B4" s="22" t="s">
        <v>48</v>
      </c>
      <c r="C4" s="14">
        <v>45395</v>
      </c>
      <c r="D4" s="21" t="s">
        <v>27</v>
      </c>
      <c r="E4" s="15">
        <v>198</v>
      </c>
      <c r="F4" s="15">
        <v>174</v>
      </c>
      <c r="G4" s="15">
        <v>197</v>
      </c>
      <c r="H4" s="15">
        <v>194</v>
      </c>
      <c r="I4" s="15"/>
      <c r="J4" s="15"/>
      <c r="K4" s="16">
        <v>4</v>
      </c>
      <c r="L4" s="16">
        <v>763</v>
      </c>
      <c r="M4" s="17">
        <v>190.75</v>
      </c>
      <c r="N4" s="18">
        <v>2</v>
      </c>
      <c r="O4" s="19">
        <v>192.75</v>
      </c>
    </row>
    <row r="5" spans="1:17" x14ac:dyDescent="0.25">
      <c r="A5" s="13" t="s">
        <v>31</v>
      </c>
      <c r="B5" s="22" t="s">
        <v>48</v>
      </c>
      <c r="C5" s="14">
        <v>45050</v>
      </c>
      <c r="D5" s="21" t="s">
        <v>30</v>
      </c>
      <c r="E5" s="15">
        <v>199</v>
      </c>
      <c r="F5" s="15">
        <v>197</v>
      </c>
      <c r="G5" s="15">
        <v>195</v>
      </c>
      <c r="H5" s="15">
        <v>196</v>
      </c>
      <c r="I5" s="15"/>
      <c r="J5" s="15"/>
      <c r="K5" s="16">
        <v>4</v>
      </c>
      <c r="L5" s="16">
        <v>787</v>
      </c>
      <c r="M5" s="17">
        <v>196.75</v>
      </c>
      <c r="N5" s="18">
        <v>2</v>
      </c>
      <c r="O5" s="19">
        <v>198.75</v>
      </c>
    </row>
    <row r="6" spans="1:17" x14ac:dyDescent="0.25">
      <c r="A6" s="13" t="s">
        <v>22</v>
      </c>
      <c r="B6" s="22" t="s">
        <v>48</v>
      </c>
      <c r="C6" s="14">
        <v>45423</v>
      </c>
      <c r="D6" s="21" t="s">
        <v>27</v>
      </c>
      <c r="E6" s="15">
        <v>189</v>
      </c>
      <c r="F6" s="15">
        <v>194</v>
      </c>
      <c r="G6" s="15">
        <v>191</v>
      </c>
      <c r="H6" s="15">
        <v>192</v>
      </c>
      <c r="I6" s="15"/>
      <c r="J6" s="15"/>
      <c r="K6" s="16">
        <v>4</v>
      </c>
      <c r="L6" s="16">
        <v>766</v>
      </c>
      <c r="M6" s="17">
        <v>191.5</v>
      </c>
      <c r="N6" s="18">
        <v>2</v>
      </c>
      <c r="O6" s="19">
        <v>193.5</v>
      </c>
    </row>
    <row r="7" spans="1:17" x14ac:dyDescent="0.25">
      <c r="A7" s="13" t="s">
        <v>31</v>
      </c>
      <c r="B7" s="22" t="s">
        <v>48</v>
      </c>
      <c r="C7" s="14">
        <v>45437</v>
      </c>
      <c r="D7" s="21" t="s">
        <v>77</v>
      </c>
      <c r="E7" s="15">
        <v>190</v>
      </c>
      <c r="F7" s="15">
        <v>196</v>
      </c>
      <c r="G7" s="15">
        <v>193</v>
      </c>
      <c r="H7" s="15">
        <v>196</v>
      </c>
      <c r="I7" s="15"/>
      <c r="J7" s="15"/>
      <c r="K7" s="16">
        <v>4</v>
      </c>
      <c r="L7" s="16">
        <v>775</v>
      </c>
      <c r="M7" s="17">
        <v>193.75</v>
      </c>
      <c r="N7" s="18">
        <v>8</v>
      </c>
      <c r="O7" s="19">
        <v>201.75</v>
      </c>
    </row>
    <row r="8" spans="1:17" x14ac:dyDescent="0.25">
      <c r="A8" s="13" t="s">
        <v>31</v>
      </c>
      <c r="B8" s="22" t="s">
        <v>48</v>
      </c>
      <c r="C8" s="14">
        <v>45451</v>
      </c>
      <c r="D8" s="21" t="s">
        <v>77</v>
      </c>
      <c r="E8" s="15">
        <v>197</v>
      </c>
      <c r="F8" s="15">
        <v>198.00200000000001</v>
      </c>
      <c r="G8" s="15">
        <v>195</v>
      </c>
      <c r="H8" s="15">
        <v>197</v>
      </c>
      <c r="I8" s="15"/>
      <c r="J8" s="15"/>
      <c r="K8" s="16">
        <v>4</v>
      </c>
      <c r="L8" s="16">
        <v>787.00199999999995</v>
      </c>
      <c r="M8" s="17">
        <v>196.75049999999999</v>
      </c>
      <c r="N8" s="18">
        <v>5</v>
      </c>
      <c r="O8" s="19">
        <v>201.75049999999999</v>
      </c>
    </row>
    <row r="9" spans="1:17" x14ac:dyDescent="0.25">
      <c r="A9" s="13" t="s">
        <v>22</v>
      </c>
      <c r="B9" s="22" t="s">
        <v>48</v>
      </c>
      <c r="C9" s="14">
        <v>45458</v>
      </c>
      <c r="D9" s="21" t="s">
        <v>27</v>
      </c>
      <c r="E9" s="15">
        <v>194</v>
      </c>
      <c r="F9" s="15">
        <v>189</v>
      </c>
      <c r="G9" s="15">
        <v>195</v>
      </c>
      <c r="H9" s="15">
        <v>197</v>
      </c>
      <c r="I9" s="15"/>
      <c r="J9" s="15"/>
      <c r="K9" s="16">
        <v>4</v>
      </c>
      <c r="L9" s="16">
        <v>775</v>
      </c>
      <c r="M9" s="17">
        <v>193.75</v>
      </c>
      <c r="N9" s="18">
        <v>2</v>
      </c>
      <c r="O9" s="19">
        <v>195.75</v>
      </c>
    </row>
    <row r="10" spans="1:17" x14ac:dyDescent="0.25">
      <c r="A10" s="13" t="s">
        <v>31</v>
      </c>
      <c r="B10" s="22" t="s">
        <v>48</v>
      </c>
      <c r="C10" s="14" t="s">
        <v>81</v>
      </c>
      <c r="D10" s="21" t="s">
        <v>77</v>
      </c>
      <c r="E10" s="15">
        <v>198</v>
      </c>
      <c r="F10" s="15">
        <v>191</v>
      </c>
      <c r="G10" s="15">
        <v>197</v>
      </c>
      <c r="H10" s="15">
        <v>198</v>
      </c>
      <c r="I10" s="15"/>
      <c r="J10" s="15"/>
      <c r="K10" s="16">
        <v>4</v>
      </c>
      <c r="L10" s="16">
        <v>784</v>
      </c>
      <c r="M10" s="17">
        <v>196</v>
      </c>
      <c r="N10" s="18">
        <v>5</v>
      </c>
      <c r="O10" s="19">
        <v>201</v>
      </c>
    </row>
    <row r="11" spans="1:17" x14ac:dyDescent="0.25">
      <c r="A11" s="13" t="s">
        <v>31</v>
      </c>
      <c r="B11" s="22" t="s">
        <v>48</v>
      </c>
      <c r="C11" s="14">
        <v>45113</v>
      </c>
      <c r="D11" s="21" t="s">
        <v>30</v>
      </c>
      <c r="E11" s="15">
        <v>196</v>
      </c>
      <c r="F11" s="15">
        <v>193</v>
      </c>
      <c r="G11" s="15">
        <v>194</v>
      </c>
      <c r="H11" s="15">
        <v>192</v>
      </c>
      <c r="I11" s="15"/>
      <c r="J11" s="15"/>
      <c r="K11" s="16">
        <v>4</v>
      </c>
      <c r="L11" s="16">
        <v>775</v>
      </c>
      <c r="M11" s="17">
        <v>193.75</v>
      </c>
      <c r="N11" s="18">
        <v>2</v>
      </c>
      <c r="O11" s="19">
        <v>195.75</v>
      </c>
    </row>
    <row r="12" spans="1:17" x14ac:dyDescent="0.25">
      <c r="A12" s="13" t="s">
        <v>22</v>
      </c>
      <c r="B12" s="22" t="s">
        <v>48</v>
      </c>
      <c r="C12" s="14">
        <v>45486</v>
      </c>
      <c r="D12" s="21" t="s">
        <v>27</v>
      </c>
      <c r="E12" s="15">
        <v>193</v>
      </c>
      <c r="F12" s="15">
        <v>194</v>
      </c>
      <c r="G12" s="15">
        <v>198</v>
      </c>
      <c r="H12" s="15">
        <v>196</v>
      </c>
      <c r="I12" s="15"/>
      <c r="J12" s="15"/>
      <c r="K12" s="16">
        <v>4</v>
      </c>
      <c r="L12" s="16">
        <v>781</v>
      </c>
      <c r="M12" s="17">
        <v>195.25</v>
      </c>
      <c r="N12" s="18">
        <v>4</v>
      </c>
      <c r="O12" s="19">
        <v>199.25</v>
      </c>
    </row>
    <row r="13" spans="1:17" x14ac:dyDescent="0.25">
      <c r="A13" s="13" t="s">
        <v>31</v>
      </c>
      <c r="B13" s="22" t="s">
        <v>48</v>
      </c>
      <c r="C13" s="14">
        <v>45500</v>
      </c>
      <c r="D13" s="21" t="s">
        <v>77</v>
      </c>
      <c r="E13" s="15">
        <v>195</v>
      </c>
      <c r="F13" s="15">
        <v>189</v>
      </c>
      <c r="G13" s="15">
        <v>196</v>
      </c>
      <c r="H13" s="15">
        <v>195</v>
      </c>
      <c r="I13" s="15"/>
      <c r="J13" s="15"/>
      <c r="K13" s="16">
        <v>4</v>
      </c>
      <c r="L13" s="16">
        <v>775</v>
      </c>
      <c r="M13" s="17">
        <v>193.75</v>
      </c>
      <c r="N13" s="18">
        <v>2</v>
      </c>
      <c r="O13" s="19">
        <v>195.75</v>
      </c>
    </row>
    <row r="14" spans="1:17" x14ac:dyDescent="0.25">
      <c r="A14" s="13" t="s">
        <v>31</v>
      </c>
      <c r="B14" s="22" t="s">
        <v>48</v>
      </c>
      <c r="C14" s="14">
        <v>45507</v>
      </c>
      <c r="D14" s="21" t="s">
        <v>30</v>
      </c>
      <c r="E14" s="15">
        <v>199</v>
      </c>
      <c r="F14" s="15">
        <v>193</v>
      </c>
      <c r="G14" s="15">
        <v>193</v>
      </c>
      <c r="H14" s="15">
        <v>192</v>
      </c>
      <c r="I14" s="15"/>
      <c r="J14" s="15"/>
      <c r="K14" s="16">
        <v>4</v>
      </c>
      <c r="L14" s="16">
        <v>777</v>
      </c>
      <c r="M14" s="17">
        <v>194.25</v>
      </c>
      <c r="N14" s="18">
        <v>2</v>
      </c>
      <c r="O14" s="19">
        <v>196.25</v>
      </c>
    </row>
    <row r="15" spans="1:17" x14ac:dyDescent="0.25">
      <c r="A15" s="13" t="s">
        <v>22</v>
      </c>
      <c r="B15" s="22" t="s">
        <v>48</v>
      </c>
      <c r="C15" s="14">
        <v>45514</v>
      </c>
      <c r="D15" s="21" t="s">
        <v>27</v>
      </c>
      <c r="E15" s="15">
        <v>195</v>
      </c>
      <c r="F15" s="15">
        <v>196</v>
      </c>
      <c r="G15" s="15">
        <v>190</v>
      </c>
      <c r="H15" s="15">
        <v>198</v>
      </c>
      <c r="I15" s="15"/>
      <c r="J15" s="15"/>
      <c r="K15" s="16">
        <v>4</v>
      </c>
      <c r="L15" s="16">
        <v>779</v>
      </c>
      <c r="M15" s="17">
        <v>194.75</v>
      </c>
      <c r="N15" s="18">
        <v>2</v>
      </c>
      <c r="O15" s="19">
        <v>196.75</v>
      </c>
    </row>
    <row r="16" spans="1:17" x14ac:dyDescent="0.25">
      <c r="A16" s="13" t="s">
        <v>31</v>
      </c>
      <c r="B16" s="22" t="s">
        <v>48</v>
      </c>
      <c r="C16" s="14">
        <v>45528</v>
      </c>
      <c r="D16" s="21" t="s">
        <v>77</v>
      </c>
      <c r="E16" s="15">
        <v>194</v>
      </c>
      <c r="F16" s="15">
        <v>196</v>
      </c>
      <c r="G16" s="15">
        <v>198</v>
      </c>
      <c r="H16" s="15">
        <v>194</v>
      </c>
      <c r="I16" s="15"/>
      <c r="J16" s="15"/>
      <c r="K16" s="16">
        <v>4</v>
      </c>
      <c r="L16" s="16">
        <v>782</v>
      </c>
      <c r="M16" s="17">
        <v>195.5</v>
      </c>
      <c r="N16" s="18">
        <v>2</v>
      </c>
      <c r="O16" s="19">
        <v>197.5</v>
      </c>
    </row>
    <row r="17" spans="1:15" x14ac:dyDescent="0.25">
      <c r="A17" s="13" t="s">
        <v>31</v>
      </c>
      <c r="B17" s="22" t="s">
        <v>48</v>
      </c>
      <c r="C17" s="14">
        <v>45542</v>
      </c>
      <c r="D17" s="21" t="s">
        <v>30</v>
      </c>
      <c r="E17" s="15">
        <v>196</v>
      </c>
      <c r="F17" s="15">
        <v>197</v>
      </c>
      <c r="G17" s="15">
        <v>196</v>
      </c>
      <c r="H17" s="15">
        <v>198</v>
      </c>
      <c r="I17" s="15"/>
      <c r="J17" s="15"/>
      <c r="K17" s="16">
        <v>4</v>
      </c>
      <c r="L17" s="16">
        <v>787</v>
      </c>
      <c r="M17" s="17">
        <v>196.75</v>
      </c>
      <c r="N17" s="18">
        <v>3</v>
      </c>
      <c r="O17" s="19">
        <v>199.75</v>
      </c>
    </row>
    <row r="18" spans="1:15" x14ac:dyDescent="0.25">
      <c r="A18" s="13" t="s">
        <v>22</v>
      </c>
      <c r="B18" s="22" t="s">
        <v>48</v>
      </c>
      <c r="C18" s="14">
        <v>45549</v>
      </c>
      <c r="D18" s="21" t="s">
        <v>27</v>
      </c>
      <c r="E18" s="15">
        <v>198</v>
      </c>
      <c r="F18" s="15">
        <v>193</v>
      </c>
      <c r="G18" s="15">
        <v>193</v>
      </c>
      <c r="H18" s="15">
        <v>195</v>
      </c>
      <c r="I18" s="15">
        <v>196</v>
      </c>
      <c r="J18" s="15">
        <v>193</v>
      </c>
      <c r="K18" s="16">
        <v>6</v>
      </c>
      <c r="L18" s="16">
        <v>1168</v>
      </c>
      <c r="M18" s="17">
        <v>194.66666666666666</v>
      </c>
      <c r="N18" s="18">
        <v>4</v>
      </c>
      <c r="O18" s="19">
        <v>198.66666666666666</v>
      </c>
    </row>
    <row r="19" spans="1:15" x14ac:dyDescent="0.25">
      <c r="A19" s="13" t="s">
        <v>31</v>
      </c>
      <c r="B19" s="22" t="s">
        <v>48</v>
      </c>
      <c r="C19" s="14">
        <v>45570</v>
      </c>
      <c r="D19" s="21" t="s">
        <v>30</v>
      </c>
      <c r="E19" s="15">
        <v>198</v>
      </c>
      <c r="F19" s="15">
        <v>193</v>
      </c>
      <c r="G19" s="15">
        <v>197</v>
      </c>
      <c r="H19" s="15">
        <v>197</v>
      </c>
      <c r="I19" s="15"/>
      <c r="J19" s="15"/>
      <c r="K19" s="16">
        <v>4</v>
      </c>
      <c r="L19" s="16">
        <v>785</v>
      </c>
      <c r="M19" s="17">
        <v>196.25</v>
      </c>
      <c r="N19" s="18">
        <v>2</v>
      </c>
      <c r="O19" s="19">
        <v>198.25</v>
      </c>
    </row>
    <row r="20" spans="1:15" x14ac:dyDescent="0.25">
      <c r="A20" s="13" t="s">
        <v>31</v>
      </c>
      <c r="B20" s="22" t="s">
        <v>48</v>
      </c>
      <c r="C20" s="14">
        <v>45576</v>
      </c>
      <c r="D20" s="21" t="s">
        <v>105</v>
      </c>
      <c r="E20" s="15">
        <v>197</v>
      </c>
      <c r="F20" s="15">
        <v>195</v>
      </c>
      <c r="G20" s="15">
        <v>196</v>
      </c>
      <c r="H20" s="15">
        <v>195</v>
      </c>
      <c r="I20" s="15"/>
      <c r="J20" s="15"/>
      <c r="K20" s="16">
        <v>4</v>
      </c>
      <c r="L20" s="16">
        <v>783</v>
      </c>
      <c r="M20" s="17">
        <v>195.75</v>
      </c>
      <c r="N20" s="18">
        <v>6</v>
      </c>
      <c r="O20" s="19">
        <v>201.75</v>
      </c>
    </row>
    <row r="21" spans="1:15" x14ac:dyDescent="0.25">
      <c r="A21" s="13" t="s">
        <v>31</v>
      </c>
      <c r="B21" s="22" t="s">
        <v>48</v>
      </c>
      <c r="C21" s="14">
        <v>45583</v>
      </c>
      <c r="D21" s="21" t="s">
        <v>77</v>
      </c>
      <c r="E21" s="15">
        <v>196</v>
      </c>
      <c r="F21" s="15">
        <v>198</v>
      </c>
      <c r="G21" s="15">
        <v>195</v>
      </c>
      <c r="H21" s="15">
        <v>196</v>
      </c>
      <c r="I21" s="15"/>
      <c r="J21" s="15"/>
      <c r="K21" s="16">
        <v>4</v>
      </c>
      <c r="L21" s="16">
        <v>785</v>
      </c>
      <c r="M21" s="17">
        <v>196.25</v>
      </c>
      <c r="N21" s="18">
        <v>4</v>
      </c>
      <c r="O21" s="19">
        <v>200.25</v>
      </c>
    </row>
    <row r="22" spans="1:15" x14ac:dyDescent="0.25">
      <c r="A22" s="13" t="s">
        <v>22</v>
      </c>
      <c r="B22" s="22" t="s">
        <v>48</v>
      </c>
      <c r="C22" s="14">
        <v>45584</v>
      </c>
      <c r="D22" s="21" t="s">
        <v>27</v>
      </c>
      <c r="E22" s="15">
        <v>198.001</v>
      </c>
      <c r="F22" s="15">
        <v>190</v>
      </c>
      <c r="G22" s="15">
        <v>191</v>
      </c>
      <c r="H22" s="15">
        <v>193</v>
      </c>
      <c r="I22" s="15"/>
      <c r="J22" s="15"/>
      <c r="K22" s="16">
        <v>4</v>
      </c>
      <c r="L22" s="16">
        <v>772.00099999999998</v>
      </c>
      <c r="M22" s="17">
        <v>193.00024999999999</v>
      </c>
      <c r="N22" s="18">
        <v>4</v>
      </c>
      <c r="O22" s="19">
        <v>197.00024999999999</v>
      </c>
    </row>
    <row r="23" spans="1:15" x14ac:dyDescent="0.25">
      <c r="A23" s="13" t="s">
        <v>31</v>
      </c>
      <c r="B23" s="22" t="s">
        <v>48</v>
      </c>
      <c r="C23" s="14">
        <v>45598</v>
      </c>
      <c r="D23" s="21" t="s">
        <v>30</v>
      </c>
      <c r="E23" s="15">
        <v>198</v>
      </c>
      <c r="F23" s="15">
        <v>198</v>
      </c>
      <c r="G23" s="15">
        <v>197</v>
      </c>
      <c r="H23" s="15">
        <v>196</v>
      </c>
      <c r="I23" s="15">
        <v>193</v>
      </c>
      <c r="J23" s="15">
        <v>199</v>
      </c>
      <c r="K23" s="16">
        <v>6</v>
      </c>
      <c r="L23" s="16">
        <v>1181</v>
      </c>
      <c r="M23" s="17">
        <v>196.83333333333334</v>
      </c>
      <c r="N23" s="18">
        <v>8</v>
      </c>
      <c r="O23" s="19">
        <v>204.83333333333334</v>
      </c>
    </row>
    <row r="24" spans="1:15" x14ac:dyDescent="0.25">
      <c r="A24" s="13" t="s">
        <v>31</v>
      </c>
      <c r="B24" s="22" t="s">
        <v>48</v>
      </c>
      <c r="C24" s="14">
        <v>45626</v>
      </c>
      <c r="D24" s="21" t="s">
        <v>77</v>
      </c>
      <c r="E24" s="15">
        <v>195</v>
      </c>
      <c r="F24" s="15">
        <v>196</v>
      </c>
      <c r="G24" s="15">
        <v>192</v>
      </c>
      <c r="H24" s="15">
        <v>187</v>
      </c>
      <c r="I24" s="15">
        <v>189</v>
      </c>
      <c r="J24" s="15">
        <v>183</v>
      </c>
      <c r="K24" s="16">
        <v>6</v>
      </c>
      <c r="L24" s="16">
        <v>1142</v>
      </c>
      <c r="M24" s="17">
        <v>190.33333333333334</v>
      </c>
      <c r="N24" s="18">
        <v>4</v>
      </c>
      <c r="O24" s="19">
        <v>194.33333333333334</v>
      </c>
    </row>
    <row r="26" spans="1:15" x14ac:dyDescent="0.25">
      <c r="K26" s="7">
        <f>SUM(K2:K25)</f>
        <v>100</v>
      </c>
      <c r="L26" s="7">
        <f>SUM(L2:L25)</f>
        <v>19471.003000000001</v>
      </c>
      <c r="M26" s="12">
        <f>SUM(L26/K26)</f>
        <v>194.71003000000002</v>
      </c>
      <c r="N26" s="7">
        <f>SUM(N2:N25)</f>
        <v>85</v>
      </c>
      <c r="O26" s="12">
        <f>SUM(M26+N26)</f>
        <v>279.71003000000002</v>
      </c>
    </row>
    <row r="29" spans="1:15" ht="30" x14ac:dyDescent="0.25">
      <c r="A29" s="1" t="s">
        <v>1</v>
      </c>
      <c r="B29" s="2" t="s">
        <v>2</v>
      </c>
      <c r="C29" s="2" t="s">
        <v>3</v>
      </c>
      <c r="D29" s="3" t="s">
        <v>4</v>
      </c>
      <c r="E29" s="4" t="s">
        <v>5</v>
      </c>
      <c r="F29" s="4" t="s">
        <v>6</v>
      </c>
      <c r="G29" s="4" t="s">
        <v>7</v>
      </c>
      <c r="H29" s="4" t="s">
        <v>8</v>
      </c>
      <c r="I29" s="4" t="s">
        <v>9</v>
      </c>
      <c r="J29" s="4" t="s">
        <v>10</v>
      </c>
      <c r="K29" s="4" t="s">
        <v>11</v>
      </c>
      <c r="L29" s="3" t="s">
        <v>12</v>
      </c>
      <c r="M29" s="5" t="s">
        <v>13</v>
      </c>
      <c r="N29" s="2" t="s">
        <v>14</v>
      </c>
      <c r="O29" s="6" t="s">
        <v>15</v>
      </c>
    </row>
    <row r="30" spans="1:15" x14ac:dyDescent="0.25">
      <c r="A30" s="13" t="s">
        <v>25</v>
      </c>
      <c r="B30" s="22" t="s">
        <v>48</v>
      </c>
      <c r="C30" s="14">
        <v>45423</v>
      </c>
      <c r="D30" s="21" t="s">
        <v>27</v>
      </c>
      <c r="E30" s="15">
        <v>190</v>
      </c>
      <c r="F30" s="15">
        <v>192</v>
      </c>
      <c r="G30" s="15">
        <v>192</v>
      </c>
      <c r="H30" s="15">
        <v>189</v>
      </c>
      <c r="I30" s="15"/>
      <c r="J30" s="15"/>
      <c r="K30" s="16">
        <v>4</v>
      </c>
      <c r="L30" s="16">
        <v>763</v>
      </c>
      <c r="M30" s="17">
        <v>190.75</v>
      </c>
      <c r="N30" s="18">
        <v>2</v>
      </c>
      <c r="O30" s="19">
        <v>192.75</v>
      </c>
    </row>
    <row r="32" spans="1:15" x14ac:dyDescent="0.25">
      <c r="K32" s="7">
        <f>SUM(K30:K31)</f>
        <v>4</v>
      </c>
      <c r="L32" s="7">
        <f>SUM(L30:L31)</f>
        <v>763</v>
      </c>
      <c r="M32" s="12">
        <f>SUM(L32/K32)</f>
        <v>190.75</v>
      </c>
      <c r="N32" s="7">
        <f>SUM(N30:N31)</f>
        <v>2</v>
      </c>
      <c r="O32" s="12">
        <f>SUM(M32+N32)</f>
        <v>192.75</v>
      </c>
    </row>
  </sheetData>
  <protectedRanges>
    <protectedRange sqref="C5" name="Range1_6"/>
    <protectedRange sqref="D5" name="Range1_1_1"/>
    <protectedRange sqref="F5:J5" name="Range1_3_3"/>
    <protectedRange sqref="E5" name="Range1_3_1_1"/>
    <protectedRange algorithmName="SHA-512" hashValue="ON39YdpmFHfN9f47KpiRvqrKx0V9+erV1CNkpWzYhW/Qyc6aT8rEyCrvauWSYGZK2ia3o7vd3akF07acHAFpOA==" saltValue="yVW9XmDwTqEnmpSGai0KYg==" spinCount="100000" sqref="C8" name="Range1_10"/>
    <protectedRange algorithmName="SHA-512" hashValue="ON39YdpmFHfN9f47KpiRvqrKx0V9+erV1CNkpWzYhW/Qyc6aT8rEyCrvauWSYGZK2ia3o7vd3akF07acHAFpOA==" saltValue="yVW9XmDwTqEnmpSGai0KYg==" spinCount="100000" sqref="D8" name="Range1_1_5"/>
    <protectedRange algorithmName="SHA-512" hashValue="ON39YdpmFHfN9f47KpiRvqrKx0V9+erV1CNkpWzYhW/Qyc6aT8rEyCrvauWSYGZK2ia3o7vd3akF07acHAFpOA==" saltValue="yVW9XmDwTqEnmpSGai0KYg==" spinCount="100000" sqref="E8:J8" name="Range1_3_4"/>
    <protectedRange algorithmName="SHA-512" hashValue="ON39YdpmFHfN9f47KpiRvqrKx0V9+erV1CNkpWzYhW/Qyc6aT8rEyCrvauWSYGZK2ia3o7vd3akF07acHAFpOA==" saltValue="yVW9XmDwTqEnmpSGai0KYg==" spinCount="100000" sqref="C10" name="Range1_16"/>
    <protectedRange algorithmName="SHA-512" hashValue="ON39YdpmFHfN9f47KpiRvqrKx0V9+erV1CNkpWzYhW/Qyc6aT8rEyCrvauWSYGZK2ia3o7vd3akF07acHAFpOA==" saltValue="yVW9XmDwTqEnmpSGai0KYg==" spinCount="100000" sqref="D10" name="Range1_1_9"/>
    <protectedRange algorithmName="SHA-512" hashValue="ON39YdpmFHfN9f47KpiRvqrKx0V9+erV1CNkpWzYhW/Qyc6aT8rEyCrvauWSYGZK2ia3o7vd3akF07acHAFpOA==" saltValue="yVW9XmDwTqEnmpSGai0KYg==" spinCount="100000" sqref="E10:J10" name="Range1_3_5"/>
    <protectedRange algorithmName="SHA-512" hashValue="ON39YdpmFHfN9f47KpiRvqrKx0V9+erV1CNkpWzYhW/Qyc6aT8rEyCrvauWSYGZK2ia3o7vd3akF07acHAFpOA==" saltValue="yVW9XmDwTqEnmpSGai0KYg==" spinCount="100000" sqref="I22:J22 B22:C22" name="Range1_32"/>
    <protectedRange algorithmName="SHA-512" hashValue="ON39YdpmFHfN9f47KpiRvqrKx0V9+erV1CNkpWzYhW/Qyc6aT8rEyCrvauWSYGZK2ia3o7vd3akF07acHAFpOA==" saltValue="yVW9XmDwTqEnmpSGai0KYg==" spinCount="100000" sqref="D22" name="Range1_1_26"/>
    <protectedRange algorithmName="SHA-512" hashValue="ON39YdpmFHfN9f47KpiRvqrKx0V9+erV1CNkpWzYhW/Qyc6aT8rEyCrvauWSYGZK2ia3o7vd3akF07acHAFpOA==" saltValue="yVW9XmDwTqEnmpSGai0KYg==" spinCount="100000" sqref="E22:H22" name="Range1_3_11"/>
  </protectedRanges>
  <hyperlinks>
    <hyperlink ref="Q1" location="'Mississippi Adult Rankings 2024'!A1" display="Back to Ranking" xr:uid="{B8D18096-7B46-4480-97E3-A1E123F9C6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B9DB1F-667F-4899-8402-59AC44014F6D}">
          <x14:formula1>
            <xm:f>'C:\Users\abra2\Desktop\ABRA Files and More\AUTO BENCH REST ASSOCIATION FILE\ABRA 2019\Georgia\[Georgia Results 01 19 20.xlsm]DATA SHEET'!#REF!</xm:f>
          </x14:formula1>
          <xm:sqref>B1 B29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B339-0EF7-4C70-BC1F-A5C02D1ACD5F}">
  <dimension ref="A1:Q1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61</v>
      </c>
      <c r="C2" s="14">
        <v>45358</v>
      </c>
      <c r="D2" s="21" t="s">
        <v>27</v>
      </c>
      <c r="E2" s="15">
        <v>196</v>
      </c>
      <c r="F2" s="15">
        <v>193</v>
      </c>
      <c r="G2" s="15"/>
      <c r="H2" s="15"/>
      <c r="I2" s="15"/>
      <c r="J2" s="15"/>
      <c r="K2" s="16">
        <v>2</v>
      </c>
      <c r="L2" s="16">
        <v>389</v>
      </c>
      <c r="M2" s="17">
        <v>194.5</v>
      </c>
      <c r="N2" s="18">
        <v>2</v>
      </c>
      <c r="O2" s="19">
        <v>196.5</v>
      </c>
    </row>
    <row r="3" spans="1:17" x14ac:dyDescent="0.25">
      <c r="A3" s="13" t="s">
        <v>22</v>
      </c>
      <c r="B3" s="22" t="s">
        <v>61</v>
      </c>
      <c r="C3" s="14">
        <v>45365</v>
      </c>
      <c r="D3" s="21" t="s">
        <v>27</v>
      </c>
      <c r="E3" s="15">
        <v>194</v>
      </c>
      <c r="F3" s="15">
        <v>189</v>
      </c>
      <c r="G3" s="15"/>
      <c r="H3" s="15"/>
      <c r="I3" s="15"/>
      <c r="J3" s="15"/>
      <c r="K3" s="16">
        <v>2</v>
      </c>
      <c r="L3" s="16">
        <v>383</v>
      </c>
      <c r="M3" s="17">
        <v>191.5</v>
      </c>
      <c r="N3" s="18">
        <v>2</v>
      </c>
      <c r="O3" s="19">
        <v>193.5</v>
      </c>
    </row>
    <row r="4" spans="1:17" x14ac:dyDescent="0.25">
      <c r="A4" s="13" t="s">
        <v>22</v>
      </c>
      <c r="B4" s="22" t="s">
        <v>61</v>
      </c>
      <c r="C4" s="14">
        <v>45372</v>
      </c>
      <c r="D4" s="21" t="s">
        <v>27</v>
      </c>
      <c r="E4" s="15">
        <v>196</v>
      </c>
      <c r="F4" s="15">
        <v>194</v>
      </c>
      <c r="G4" s="15"/>
      <c r="H4" s="15"/>
      <c r="I4" s="15"/>
      <c r="J4" s="15"/>
      <c r="K4" s="16">
        <v>2</v>
      </c>
      <c r="L4" s="16">
        <v>390</v>
      </c>
      <c r="M4" s="17">
        <v>195</v>
      </c>
      <c r="N4" s="18">
        <v>3</v>
      </c>
      <c r="O4" s="19">
        <v>198</v>
      </c>
    </row>
    <row r="5" spans="1:17" x14ac:dyDescent="0.25">
      <c r="A5" s="13" t="s">
        <v>22</v>
      </c>
      <c r="B5" s="22" t="s">
        <v>61</v>
      </c>
      <c r="C5" s="14">
        <v>45395</v>
      </c>
      <c r="D5" s="21" t="s">
        <v>27</v>
      </c>
      <c r="E5" s="15">
        <v>194</v>
      </c>
      <c r="F5" s="15">
        <v>195</v>
      </c>
      <c r="G5" s="15">
        <v>194</v>
      </c>
      <c r="H5" s="15">
        <v>195</v>
      </c>
      <c r="I5" s="15"/>
      <c r="J5" s="15"/>
      <c r="K5" s="16">
        <v>4</v>
      </c>
      <c r="L5" s="16">
        <v>778</v>
      </c>
      <c r="M5" s="17">
        <v>194.5</v>
      </c>
      <c r="N5" s="18">
        <v>2</v>
      </c>
      <c r="O5" s="19">
        <v>196.5</v>
      </c>
    </row>
    <row r="6" spans="1:17" x14ac:dyDescent="0.25">
      <c r="A6" s="13" t="s">
        <v>22</v>
      </c>
      <c r="B6" s="22" t="s">
        <v>61</v>
      </c>
      <c r="C6" s="14">
        <v>45400</v>
      </c>
      <c r="D6" s="21" t="s">
        <v>27</v>
      </c>
      <c r="E6" s="15">
        <v>191</v>
      </c>
      <c r="F6" s="15">
        <v>189</v>
      </c>
      <c r="G6" s="15"/>
      <c r="H6" s="15"/>
      <c r="I6" s="15"/>
      <c r="J6" s="15"/>
      <c r="K6" s="16">
        <v>2</v>
      </c>
      <c r="L6" s="16">
        <v>380</v>
      </c>
      <c r="M6" s="17">
        <v>190</v>
      </c>
      <c r="N6" s="18">
        <v>2</v>
      </c>
      <c r="O6" s="19">
        <v>192</v>
      </c>
    </row>
    <row r="7" spans="1:17" x14ac:dyDescent="0.25">
      <c r="A7" s="13" t="s">
        <v>22</v>
      </c>
      <c r="B7" s="22" t="s">
        <v>61</v>
      </c>
      <c r="C7" s="14">
        <v>45407</v>
      </c>
      <c r="D7" s="21" t="s">
        <v>27</v>
      </c>
      <c r="E7" s="15">
        <v>197</v>
      </c>
      <c r="F7" s="15">
        <v>194</v>
      </c>
      <c r="G7" s="15"/>
      <c r="H7" s="15"/>
      <c r="I7" s="15"/>
      <c r="J7" s="15"/>
      <c r="K7" s="16">
        <v>2</v>
      </c>
      <c r="L7" s="16">
        <v>391</v>
      </c>
      <c r="M7" s="17">
        <v>195.5</v>
      </c>
      <c r="N7" s="18">
        <v>2</v>
      </c>
      <c r="O7" s="19">
        <v>197.5</v>
      </c>
    </row>
    <row r="8" spans="1:17" x14ac:dyDescent="0.25">
      <c r="A8" s="13" t="s">
        <v>22</v>
      </c>
      <c r="B8" s="22" t="s">
        <v>61</v>
      </c>
      <c r="C8" s="14">
        <v>45414</v>
      </c>
      <c r="D8" s="21" t="s">
        <v>27</v>
      </c>
      <c r="E8" s="15">
        <v>195</v>
      </c>
      <c r="F8" s="15">
        <v>197</v>
      </c>
      <c r="G8" s="15"/>
      <c r="H8" s="15"/>
      <c r="I8" s="15"/>
      <c r="J8" s="15"/>
      <c r="K8" s="16">
        <v>2</v>
      </c>
      <c r="L8" s="16">
        <v>392</v>
      </c>
      <c r="M8" s="17">
        <v>196</v>
      </c>
      <c r="N8" s="18">
        <v>4</v>
      </c>
      <c r="O8" s="19">
        <v>200</v>
      </c>
    </row>
    <row r="9" spans="1:17" x14ac:dyDescent="0.25">
      <c r="A9" s="13" t="s">
        <v>22</v>
      </c>
      <c r="B9" s="22" t="s">
        <v>61</v>
      </c>
      <c r="C9" s="14">
        <v>45421</v>
      </c>
      <c r="D9" s="21" t="s">
        <v>27</v>
      </c>
      <c r="E9" s="15">
        <v>191</v>
      </c>
      <c r="F9" s="15">
        <v>194</v>
      </c>
      <c r="G9" s="15"/>
      <c r="H9" s="15"/>
      <c r="I9" s="15"/>
      <c r="J9" s="15"/>
      <c r="K9" s="16">
        <v>2</v>
      </c>
      <c r="L9" s="16">
        <v>385</v>
      </c>
      <c r="M9" s="17">
        <v>192.5</v>
      </c>
      <c r="N9" s="18">
        <v>2</v>
      </c>
      <c r="O9" s="19">
        <v>194.5</v>
      </c>
    </row>
    <row r="10" spans="1:17" x14ac:dyDescent="0.25">
      <c r="A10" s="13" t="s">
        <v>22</v>
      </c>
      <c r="B10" s="22" t="s">
        <v>61</v>
      </c>
      <c r="C10" s="14">
        <v>45458</v>
      </c>
      <c r="D10" s="21" t="s">
        <v>27</v>
      </c>
      <c r="E10" s="15">
        <v>190</v>
      </c>
      <c r="F10" s="15">
        <v>197</v>
      </c>
      <c r="G10" s="15">
        <v>195</v>
      </c>
      <c r="H10" s="15">
        <v>191</v>
      </c>
      <c r="I10" s="15"/>
      <c r="J10" s="15"/>
      <c r="K10" s="16">
        <v>4</v>
      </c>
      <c r="L10" s="16">
        <v>773</v>
      </c>
      <c r="M10" s="17">
        <v>193.25</v>
      </c>
      <c r="N10" s="18">
        <v>2</v>
      </c>
      <c r="O10" s="19">
        <v>195.25</v>
      </c>
    </row>
    <row r="11" spans="1:17" x14ac:dyDescent="0.25">
      <c r="A11" s="13" t="s">
        <v>22</v>
      </c>
      <c r="B11" s="22" t="s">
        <v>61</v>
      </c>
      <c r="C11" s="14">
        <v>45470</v>
      </c>
      <c r="D11" s="21" t="s">
        <v>27</v>
      </c>
      <c r="E11" s="15">
        <v>192</v>
      </c>
      <c r="F11" s="15">
        <v>191</v>
      </c>
      <c r="G11" s="15"/>
      <c r="H11" s="15"/>
      <c r="I11" s="15"/>
      <c r="J11" s="15"/>
      <c r="K11" s="16">
        <v>2</v>
      </c>
      <c r="L11" s="16">
        <v>383</v>
      </c>
      <c r="M11" s="17">
        <v>191.5</v>
      </c>
      <c r="N11" s="18">
        <v>2</v>
      </c>
      <c r="O11" s="19">
        <v>193.5</v>
      </c>
    </row>
    <row r="13" spans="1:17" x14ac:dyDescent="0.25">
      <c r="K13" s="7">
        <f>SUM(K2:K12)</f>
        <v>24</v>
      </c>
      <c r="L13" s="7">
        <f>SUM(L2:L12)</f>
        <v>4644</v>
      </c>
      <c r="M13" s="12">
        <f>SUM(L13/K13)</f>
        <v>193.5</v>
      </c>
      <c r="N13" s="7">
        <f>SUM(N2:N12)</f>
        <v>23</v>
      </c>
      <c r="O13" s="12">
        <f>SUM(M13+N13)</f>
        <v>216.5</v>
      </c>
    </row>
  </sheetData>
  <hyperlinks>
    <hyperlink ref="Q1" location="'Mississippi Adult Rankings 2024'!A1" display="Back to Ranking" xr:uid="{7FEAC93C-FA64-4669-A2CF-FA5905BE415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8090D5-ABDF-49E8-A237-4D529C3ECA0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5993-4FEC-4F63-82DC-F7CE9762A7E2}">
  <dimension ref="A1:Q2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69</v>
      </c>
      <c r="C2" s="14">
        <v>45395</v>
      </c>
      <c r="D2" s="21" t="s">
        <v>27</v>
      </c>
      <c r="E2" s="15">
        <v>195</v>
      </c>
      <c r="F2" s="15">
        <v>193</v>
      </c>
      <c r="G2" s="15">
        <v>198</v>
      </c>
      <c r="H2" s="15">
        <v>197</v>
      </c>
      <c r="I2" s="15"/>
      <c r="J2" s="15"/>
      <c r="K2" s="16">
        <v>4</v>
      </c>
      <c r="L2" s="16">
        <v>783</v>
      </c>
      <c r="M2" s="17">
        <v>195.75</v>
      </c>
      <c r="N2" s="18">
        <v>2</v>
      </c>
      <c r="O2" s="19">
        <v>197.75</v>
      </c>
    </row>
    <row r="3" spans="1:17" x14ac:dyDescent="0.25">
      <c r="A3" s="13" t="s">
        <v>22</v>
      </c>
      <c r="B3" s="22" t="s">
        <v>69</v>
      </c>
      <c r="C3" s="14">
        <v>45423</v>
      </c>
      <c r="D3" s="21" t="s">
        <v>27</v>
      </c>
      <c r="E3" s="15">
        <v>196</v>
      </c>
      <c r="F3" s="15">
        <v>193</v>
      </c>
      <c r="G3" s="15">
        <v>191</v>
      </c>
      <c r="H3" s="15">
        <v>195</v>
      </c>
      <c r="I3" s="15"/>
      <c r="J3" s="15"/>
      <c r="K3" s="16">
        <v>4</v>
      </c>
      <c r="L3" s="16">
        <v>775</v>
      </c>
      <c r="M3" s="17">
        <v>193.75</v>
      </c>
      <c r="N3" s="18">
        <v>2</v>
      </c>
      <c r="O3" s="19">
        <v>195.75</v>
      </c>
    </row>
    <row r="4" spans="1:17" x14ac:dyDescent="0.25">
      <c r="A4" s="13" t="s">
        <v>22</v>
      </c>
      <c r="B4" s="22" t="s">
        <v>69</v>
      </c>
      <c r="C4" s="14">
        <v>45458</v>
      </c>
      <c r="D4" s="21" t="s">
        <v>27</v>
      </c>
      <c r="E4" s="15">
        <v>193</v>
      </c>
      <c r="F4" s="15">
        <v>191</v>
      </c>
      <c r="G4" s="15">
        <v>193</v>
      </c>
      <c r="H4" s="15">
        <v>190</v>
      </c>
      <c r="I4" s="15"/>
      <c r="J4" s="15"/>
      <c r="K4" s="16">
        <v>4</v>
      </c>
      <c r="L4" s="16">
        <v>767</v>
      </c>
      <c r="M4" s="17">
        <v>191.75</v>
      </c>
      <c r="N4" s="18">
        <v>2</v>
      </c>
      <c r="O4" s="19">
        <v>193.75</v>
      </c>
    </row>
    <row r="5" spans="1:17" x14ac:dyDescent="0.25">
      <c r="A5" s="13" t="s">
        <v>22</v>
      </c>
      <c r="B5" s="22" t="s">
        <v>69</v>
      </c>
      <c r="C5" s="14">
        <v>45477</v>
      </c>
      <c r="D5" s="21" t="s">
        <v>27</v>
      </c>
      <c r="E5" s="15">
        <v>193</v>
      </c>
      <c r="F5" s="15">
        <v>194</v>
      </c>
      <c r="G5" s="15"/>
      <c r="H5" s="15"/>
      <c r="I5" s="15"/>
      <c r="J5" s="15"/>
      <c r="K5" s="16">
        <v>2</v>
      </c>
      <c r="L5" s="16">
        <v>387</v>
      </c>
      <c r="M5" s="17">
        <v>193.5</v>
      </c>
      <c r="N5" s="18">
        <v>3</v>
      </c>
      <c r="O5" s="19">
        <v>196.5</v>
      </c>
    </row>
    <row r="6" spans="1:17" x14ac:dyDescent="0.25">
      <c r="A6" s="13" t="s">
        <v>22</v>
      </c>
      <c r="B6" s="22" t="s">
        <v>69</v>
      </c>
      <c r="C6" s="14">
        <v>45486</v>
      </c>
      <c r="D6" s="21" t="s">
        <v>27</v>
      </c>
      <c r="E6" s="15">
        <v>193</v>
      </c>
      <c r="F6" s="15">
        <v>189</v>
      </c>
      <c r="G6" s="15">
        <v>194</v>
      </c>
      <c r="H6" s="15">
        <v>190</v>
      </c>
      <c r="I6" s="15"/>
      <c r="J6" s="15"/>
      <c r="K6" s="16">
        <v>4</v>
      </c>
      <c r="L6" s="16">
        <v>766</v>
      </c>
      <c r="M6" s="17">
        <v>191.5</v>
      </c>
      <c r="N6" s="18">
        <v>2</v>
      </c>
      <c r="O6" s="19">
        <v>193.5</v>
      </c>
    </row>
    <row r="7" spans="1:17" x14ac:dyDescent="0.25">
      <c r="A7" s="13" t="s">
        <v>22</v>
      </c>
      <c r="B7" s="22" t="s">
        <v>69</v>
      </c>
      <c r="C7" s="14">
        <v>45514</v>
      </c>
      <c r="D7" s="21" t="s">
        <v>27</v>
      </c>
      <c r="E7" s="15">
        <v>192</v>
      </c>
      <c r="F7" s="15">
        <v>195</v>
      </c>
      <c r="G7" s="15">
        <v>194</v>
      </c>
      <c r="H7" s="15">
        <v>194</v>
      </c>
      <c r="I7" s="15"/>
      <c r="J7" s="15"/>
      <c r="K7" s="16">
        <v>4</v>
      </c>
      <c r="L7" s="16">
        <v>775</v>
      </c>
      <c r="M7" s="17">
        <v>193.75</v>
      </c>
      <c r="N7" s="18">
        <v>2</v>
      </c>
      <c r="O7" s="19">
        <v>195.75</v>
      </c>
    </row>
    <row r="8" spans="1:17" x14ac:dyDescent="0.25">
      <c r="A8" s="13" t="s">
        <v>22</v>
      </c>
      <c r="B8" s="22" t="s">
        <v>69</v>
      </c>
      <c r="C8" s="14">
        <v>45549</v>
      </c>
      <c r="D8" s="21" t="s">
        <v>27</v>
      </c>
      <c r="E8" s="15">
        <v>189</v>
      </c>
      <c r="F8" s="15">
        <v>193</v>
      </c>
      <c r="G8" s="15">
        <v>194</v>
      </c>
      <c r="H8" s="15">
        <v>196</v>
      </c>
      <c r="I8" s="15">
        <v>192</v>
      </c>
      <c r="J8" s="15">
        <v>194</v>
      </c>
      <c r="K8" s="16">
        <v>6</v>
      </c>
      <c r="L8" s="16">
        <v>1158</v>
      </c>
      <c r="M8" s="17">
        <v>193</v>
      </c>
      <c r="N8" s="18">
        <v>4</v>
      </c>
      <c r="O8" s="19">
        <v>197</v>
      </c>
    </row>
    <row r="9" spans="1:17" x14ac:dyDescent="0.25">
      <c r="A9" s="13" t="s">
        <v>22</v>
      </c>
      <c r="B9" s="22" t="s">
        <v>69</v>
      </c>
      <c r="C9" s="14">
        <v>45584</v>
      </c>
      <c r="D9" s="21" t="s">
        <v>27</v>
      </c>
      <c r="E9" s="15">
        <v>190</v>
      </c>
      <c r="F9" s="15">
        <v>196</v>
      </c>
      <c r="G9" s="15">
        <v>195</v>
      </c>
      <c r="H9" s="15">
        <v>192</v>
      </c>
      <c r="I9" s="15"/>
      <c r="J9" s="15"/>
      <c r="K9" s="16">
        <v>4</v>
      </c>
      <c r="L9" s="16">
        <v>773</v>
      </c>
      <c r="M9" s="17">
        <v>193.25</v>
      </c>
      <c r="N9" s="18">
        <v>4</v>
      </c>
      <c r="O9" s="19">
        <v>197.25</v>
      </c>
    </row>
    <row r="11" spans="1:17" x14ac:dyDescent="0.25">
      <c r="K11" s="7">
        <f>SUM(K2:K10)</f>
        <v>32</v>
      </c>
      <c r="L11" s="7">
        <f>SUM(L2:L10)</f>
        <v>6184</v>
      </c>
      <c r="M11" s="12">
        <f>SUM(L11/K11)</f>
        <v>193.25</v>
      </c>
      <c r="N11" s="7">
        <f>SUM(N2:N10)</f>
        <v>21</v>
      </c>
      <c r="O11" s="12">
        <f>SUM(M11+N11)</f>
        <v>214.25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3" t="s">
        <v>52</v>
      </c>
      <c r="B15" s="22" t="s">
        <v>69</v>
      </c>
      <c r="C15" s="14">
        <v>45395</v>
      </c>
      <c r="D15" s="21" t="s">
        <v>27</v>
      </c>
      <c r="E15" s="15">
        <v>189</v>
      </c>
      <c r="F15" s="15">
        <v>192</v>
      </c>
      <c r="G15" s="15">
        <v>180</v>
      </c>
      <c r="H15" s="15">
        <v>190</v>
      </c>
      <c r="I15" s="15"/>
      <c r="J15" s="15"/>
      <c r="K15" s="16">
        <v>4</v>
      </c>
      <c r="L15" s="16">
        <v>751</v>
      </c>
      <c r="M15" s="17">
        <v>187.75</v>
      </c>
      <c r="N15" s="18">
        <v>4</v>
      </c>
      <c r="O15" s="19">
        <v>191.75</v>
      </c>
    </row>
    <row r="16" spans="1:17" x14ac:dyDescent="0.25">
      <c r="A16" s="13" t="s">
        <v>52</v>
      </c>
      <c r="B16" s="22" t="s">
        <v>69</v>
      </c>
      <c r="C16" s="14">
        <v>45423</v>
      </c>
      <c r="D16" s="21" t="s">
        <v>27</v>
      </c>
      <c r="E16" s="15">
        <v>190</v>
      </c>
      <c r="F16" s="15">
        <v>183</v>
      </c>
      <c r="G16" s="15">
        <v>188</v>
      </c>
      <c r="H16" s="15">
        <v>183</v>
      </c>
      <c r="I16" s="15"/>
      <c r="J16" s="15"/>
      <c r="K16" s="16">
        <v>4</v>
      </c>
      <c r="L16" s="16">
        <v>744</v>
      </c>
      <c r="M16" s="17">
        <v>186</v>
      </c>
      <c r="N16" s="18">
        <v>2</v>
      </c>
      <c r="O16" s="19">
        <v>188</v>
      </c>
    </row>
    <row r="17" spans="1:15" x14ac:dyDescent="0.25">
      <c r="A17" s="13" t="s">
        <v>52</v>
      </c>
      <c r="B17" s="22" t="s">
        <v>69</v>
      </c>
      <c r="C17" s="14">
        <v>45458</v>
      </c>
      <c r="D17" s="21" t="s">
        <v>27</v>
      </c>
      <c r="E17" s="50">
        <v>187</v>
      </c>
      <c r="F17" s="50">
        <v>188</v>
      </c>
      <c r="G17" s="50">
        <v>194</v>
      </c>
      <c r="H17" s="50">
        <v>190</v>
      </c>
      <c r="I17" s="50"/>
      <c r="J17" s="50"/>
      <c r="K17" s="16">
        <v>4</v>
      </c>
      <c r="L17" s="16">
        <v>759</v>
      </c>
      <c r="M17" s="17">
        <v>189.75</v>
      </c>
      <c r="N17" s="18">
        <v>2</v>
      </c>
      <c r="O17" s="19">
        <v>191.75</v>
      </c>
    </row>
    <row r="18" spans="1:15" x14ac:dyDescent="0.25">
      <c r="A18" s="13" t="s">
        <v>52</v>
      </c>
      <c r="B18" s="22" t="s">
        <v>69</v>
      </c>
      <c r="C18" s="14">
        <v>45486</v>
      </c>
      <c r="D18" s="21" t="s">
        <v>27</v>
      </c>
      <c r="E18" s="15">
        <v>188</v>
      </c>
      <c r="F18" s="15">
        <v>197</v>
      </c>
      <c r="G18" s="15">
        <v>191</v>
      </c>
      <c r="H18" s="15">
        <v>189</v>
      </c>
      <c r="I18" s="15"/>
      <c r="J18" s="15"/>
      <c r="K18" s="16">
        <v>4</v>
      </c>
      <c r="L18" s="16">
        <v>765</v>
      </c>
      <c r="M18" s="17">
        <v>191.25</v>
      </c>
      <c r="N18" s="18">
        <v>4</v>
      </c>
      <c r="O18" s="19">
        <v>195.25</v>
      </c>
    </row>
    <row r="19" spans="1:15" x14ac:dyDescent="0.25">
      <c r="A19" s="13" t="s">
        <v>52</v>
      </c>
      <c r="B19" s="22" t="s">
        <v>69</v>
      </c>
      <c r="C19" s="14">
        <v>45514</v>
      </c>
      <c r="D19" s="21" t="s">
        <v>27</v>
      </c>
      <c r="E19" s="15">
        <v>196.01</v>
      </c>
      <c r="F19" s="15">
        <v>195</v>
      </c>
      <c r="G19" s="15">
        <v>196</v>
      </c>
      <c r="H19" s="15">
        <v>194</v>
      </c>
      <c r="I19" s="15"/>
      <c r="J19" s="15"/>
      <c r="K19" s="16">
        <v>4</v>
      </c>
      <c r="L19" s="16">
        <v>781.01</v>
      </c>
      <c r="M19" s="17">
        <v>195.2525</v>
      </c>
      <c r="N19" s="18">
        <v>11</v>
      </c>
      <c r="O19" s="19">
        <v>206.2525</v>
      </c>
    </row>
    <row r="20" spans="1:15" x14ac:dyDescent="0.25">
      <c r="A20" s="13" t="s">
        <v>52</v>
      </c>
      <c r="B20" s="22" t="s">
        <v>69</v>
      </c>
      <c r="C20" s="14">
        <v>45549</v>
      </c>
      <c r="D20" s="21" t="s">
        <v>27</v>
      </c>
      <c r="E20" s="15">
        <v>192</v>
      </c>
      <c r="F20" s="15">
        <v>192</v>
      </c>
      <c r="G20" s="15">
        <v>194</v>
      </c>
      <c r="H20" s="15">
        <v>195</v>
      </c>
      <c r="I20" s="15">
        <v>190</v>
      </c>
      <c r="J20" s="15">
        <v>190</v>
      </c>
      <c r="K20" s="16">
        <v>6</v>
      </c>
      <c r="L20" s="16">
        <v>1153</v>
      </c>
      <c r="M20" s="17">
        <v>192.16666666666666</v>
      </c>
      <c r="N20" s="18">
        <v>6</v>
      </c>
      <c r="O20" s="19">
        <v>198.16666666666666</v>
      </c>
    </row>
    <row r="21" spans="1:15" x14ac:dyDescent="0.25">
      <c r="A21" s="13" t="s">
        <v>52</v>
      </c>
      <c r="B21" s="22" t="s">
        <v>69</v>
      </c>
      <c r="C21" s="14">
        <v>45584</v>
      </c>
      <c r="D21" s="21" t="s">
        <v>27</v>
      </c>
      <c r="E21" s="15">
        <v>192.01</v>
      </c>
      <c r="F21" s="15">
        <v>194</v>
      </c>
      <c r="G21" s="15">
        <v>195</v>
      </c>
      <c r="H21" s="15">
        <v>195</v>
      </c>
      <c r="I21" s="15"/>
      <c r="J21" s="15"/>
      <c r="K21" s="16">
        <v>4</v>
      </c>
      <c r="L21" s="16">
        <v>776.01</v>
      </c>
      <c r="M21" s="17">
        <v>194.0025</v>
      </c>
      <c r="N21" s="18">
        <v>13</v>
      </c>
      <c r="O21" s="19">
        <v>207.0025</v>
      </c>
    </row>
    <row r="23" spans="1:15" x14ac:dyDescent="0.25">
      <c r="K23" s="7">
        <f>SUM(K15:K22)</f>
        <v>30</v>
      </c>
      <c r="L23" s="7">
        <f>SUM(L15:L22)</f>
        <v>5729.02</v>
      </c>
      <c r="M23" s="12">
        <f>SUM(L23/K23)</f>
        <v>190.96733333333336</v>
      </c>
      <c r="N23" s="7">
        <f>SUM(N15:N22)</f>
        <v>42</v>
      </c>
      <c r="O23" s="12">
        <f>SUM(M23+N23)</f>
        <v>232.96733333333336</v>
      </c>
    </row>
  </sheetData>
  <protectedRanges>
    <protectedRange algorithmName="SHA-512" hashValue="ON39YdpmFHfN9f47KpiRvqrKx0V9+erV1CNkpWzYhW/Qyc6aT8rEyCrvauWSYGZK2ia3o7vd3akF07acHAFpOA==" saltValue="yVW9XmDwTqEnmpSGai0KYg==" spinCount="100000" sqref="I9:J9 B9:C9" name="Range1_32"/>
    <protectedRange algorithmName="SHA-512" hashValue="ON39YdpmFHfN9f47KpiRvqrKx0V9+erV1CNkpWzYhW/Qyc6aT8rEyCrvauWSYGZK2ia3o7vd3akF07acHAFpOA==" saltValue="yVW9XmDwTqEnmpSGai0KYg==" spinCount="100000" sqref="D9" name="Range1_1_26"/>
    <protectedRange algorithmName="SHA-512" hashValue="ON39YdpmFHfN9f47KpiRvqrKx0V9+erV1CNkpWzYhW/Qyc6aT8rEyCrvauWSYGZK2ia3o7vd3akF07acHAFpOA==" saltValue="yVW9XmDwTqEnmpSGai0KYg==" spinCount="100000" sqref="E9:H9" name="Range1_3_11"/>
    <protectedRange algorithmName="SHA-512" hashValue="ON39YdpmFHfN9f47KpiRvqrKx0V9+erV1CNkpWzYhW/Qyc6aT8rEyCrvauWSYGZK2ia3o7vd3akF07acHAFpOA==" saltValue="yVW9XmDwTqEnmpSGai0KYg==" spinCount="100000" sqref="E21:J21 B21:C21" name="Range1_33"/>
    <protectedRange algorithmName="SHA-512" hashValue="ON39YdpmFHfN9f47KpiRvqrKx0V9+erV1CNkpWzYhW/Qyc6aT8rEyCrvauWSYGZK2ia3o7vd3akF07acHAFpOA==" saltValue="yVW9XmDwTqEnmpSGai0KYg==" spinCount="100000" sqref="D21" name="Range1_1_27"/>
  </protectedRanges>
  <hyperlinks>
    <hyperlink ref="Q1" location="'Mississippi Adult Rankings 2024'!A1" display="Back to Ranking" xr:uid="{1F4EDFEA-B286-4992-BE07-2A7C23D3D60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093CA3-94C4-4414-A0D3-110C9530AC3E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9D3A-C452-4C5F-9FCA-96D6FFD69920}">
  <dimension ref="A1:Q31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35</v>
      </c>
      <c r="C2" s="14">
        <v>45337</v>
      </c>
      <c r="D2" s="14" t="s">
        <v>27</v>
      </c>
      <c r="E2" s="15">
        <v>193</v>
      </c>
      <c r="F2" s="15">
        <v>194</v>
      </c>
      <c r="G2" s="15"/>
      <c r="H2" s="15"/>
      <c r="I2" s="15"/>
      <c r="J2" s="15"/>
      <c r="K2" s="16">
        <v>2</v>
      </c>
      <c r="L2" s="16">
        <v>387</v>
      </c>
      <c r="M2" s="17">
        <v>193.5</v>
      </c>
      <c r="N2" s="18">
        <v>2</v>
      </c>
      <c r="O2" s="19">
        <v>195.5</v>
      </c>
    </row>
    <row r="3" spans="1:17" x14ac:dyDescent="0.25">
      <c r="A3" s="13" t="s">
        <v>22</v>
      </c>
      <c r="B3" s="22" t="s">
        <v>35</v>
      </c>
      <c r="C3" s="14">
        <v>45344</v>
      </c>
      <c r="D3" s="14" t="s">
        <v>27</v>
      </c>
      <c r="E3" s="15">
        <v>190</v>
      </c>
      <c r="F3" s="15">
        <v>197</v>
      </c>
      <c r="G3" s="15"/>
      <c r="H3" s="15"/>
      <c r="I3" s="15"/>
      <c r="J3" s="15"/>
      <c r="K3" s="16">
        <v>2</v>
      </c>
      <c r="L3" s="16">
        <v>387</v>
      </c>
      <c r="M3" s="17">
        <v>193.5</v>
      </c>
      <c r="N3" s="18">
        <v>2</v>
      </c>
      <c r="O3" s="19">
        <v>195.5</v>
      </c>
    </row>
    <row r="4" spans="1:17" x14ac:dyDescent="0.25">
      <c r="A4" s="13" t="s">
        <v>22</v>
      </c>
      <c r="B4" s="22" t="s">
        <v>35</v>
      </c>
      <c r="C4" s="14">
        <v>45358</v>
      </c>
      <c r="D4" s="21" t="s">
        <v>27</v>
      </c>
      <c r="E4" s="15">
        <v>196</v>
      </c>
      <c r="F4" s="15">
        <v>197</v>
      </c>
      <c r="G4" s="15"/>
      <c r="H4" s="15"/>
      <c r="I4" s="15"/>
      <c r="J4" s="15"/>
      <c r="K4" s="16">
        <v>2</v>
      </c>
      <c r="L4" s="16">
        <v>393</v>
      </c>
      <c r="M4" s="17">
        <v>196.5</v>
      </c>
      <c r="N4" s="18">
        <v>2</v>
      </c>
      <c r="O4" s="19">
        <v>198.5</v>
      </c>
    </row>
    <row r="5" spans="1:17" x14ac:dyDescent="0.25">
      <c r="A5" s="13" t="s">
        <v>22</v>
      </c>
      <c r="B5" s="22" t="s">
        <v>35</v>
      </c>
      <c r="C5" s="14">
        <v>45365</v>
      </c>
      <c r="D5" s="21" t="s">
        <v>27</v>
      </c>
      <c r="E5" s="15">
        <v>197.01</v>
      </c>
      <c r="F5" s="15">
        <v>196</v>
      </c>
      <c r="G5" s="15"/>
      <c r="H5" s="15"/>
      <c r="I5" s="15"/>
      <c r="J5" s="15"/>
      <c r="K5" s="16">
        <v>2</v>
      </c>
      <c r="L5" s="16">
        <v>393.01</v>
      </c>
      <c r="M5" s="17">
        <v>196.505</v>
      </c>
      <c r="N5" s="18">
        <v>7</v>
      </c>
      <c r="O5" s="19">
        <v>203.505</v>
      </c>
    </row>
    <row r="6" spans="1:17" x14ac:dyDescent="0.25">
      <c r="A6" s="13" t="s">
        <v>22</v>
      </c>
      <c r="B6" s="22" t="s">
        <v>35</v>
      </c>
      <c r="C6" s="14">
        <v>45372</v>
      </c>
      <c r="D6" s="21" t="s">
        <v>27</v>
      </c>
      <c r="E6" s="15">
        <v>195</v>
      </c>
      <c r="F6" s="15">
        <v>192</v>
      </c>
      <c r="G6" s="15"/>
      <c r="H6" s="15"/>
      <c r="I6" s="15"/>
      <c r="J6" s="15"/>
      <c r="K6" s="16">
        <v>2</v>
      </c>
      <c r="L6" s="16">
        <v>387</v>
      </c>
      <c r="M6" s="17">
        <v>193.5</v>
      </c>
      <c r="N6" s="18">
        <v>2</v>
      </c>
      <c r="O6" s="19">
        <v>195.5</v>
      </c>
    </row>
    <row r="7" spans="1:17" x14ac:dyDescent="0.25">
      <c r="A7" s="13" t="s">
        <v>22</v>
      </c>
      <c r="B7" s="22" t="s">
        <v>35</v>
      </c>
      <c r="C7" s="14">
        <v>45379</v>
      </c>
      <c r="D7" s="21" t="s">
        <v>27</v>
      </c>
      <c r="E7" s="15">
        <v>190</v>
      </c>
      <c r="F7" s="15">
        <v>193</v>
      </c>
      <c r="G7" s="15"/>
      <c r="H7" s="15"/>
      <c r="I7" s="15"/>
      <c r="J7" s="15"/>
      <c r="K7" s="16">
        <v>2</v>
      </c>
      <c r="L7" s="16">
        <v>383</v>
      </c>
      <c r="M7" s="17">
        <v>191.5</v>
      </c>
      <c r="N7" s="18">
        <v>5</v>
      </c>
      <c r="O7" s="19">
        <v>196.5</v>
      </c>
    </row>
    <row r="8" spans="1:17" x14ac:dyDescent="0.25">
      <c r="A8" s="13" t="s">
        <v>22</v>
      </c>
      <c r="B8" s="22" t="s">
        <v>35</v>
      </c>
      <c r="C8" s="14">
        <v>45386</v>
      </c>
      <c r="D8" s="21" t="s">
        <v>27</v>
      </c>
      <c r="E8" s="15">
        <v>197</v>
      </c>
      <c r="F8" s="15">
        <v>196</v>
      </c>
      <c r="G8" s="15"/>
      <c r="H8" s="15"/>
      <c r="I8" s="15"/>
      <c r="J8" s="15"/>
      <c r="K8" s="16">
        <v>2</v>
      </c>
      <c r="L8" s="16">
        <v>393</v>
      </c>
      <c r="M8" s="17">
        <v>196.5</v>
      </c>
      <c r="N8" s="18">
        <v>4</v>
      </c>
      <c r="O8" s="19">
        <v>200.5</v>
      </c>
    </row>
    <row r="9" spans="1:17" x14ac:dyDescent="0.25">
      <c r="A9" s="13" t="s">
        <v>22</v>
      </c>
      <c r="B9" s="22" t="s">
        <v>35</v>
      </c>
      <c r="C9" s="14">
        <v>45400</v>
      </c>
      <c r="D9" s="21" t="s">
        <v>27</v>
      </c>
      <c r="E9" s="15">
        <v>197</v>
      </c>
      <c r="F9" s="15">
        <v>199</v>
      </c>
      <c r="G9" s="15"/>
      <c r="H9" s="15"/>
      <c r="I9" s="15"/>
      <c r="J9" s="15"/>
      <c r="K9" s="16">
        <v>2</v>
      </c>
      <c r="L9" s="16">
        <v>396</v>
      </c>
      <c r="M9" s="17">
        <v>198</v>
      </c>
      <c r="N9" s="18">
        <v>5</v>
      </c>
      <c r="O9" s="19">
        <v>203</v>
      </c>
    </row>
    <row r="10" spans="1:17" x14ac:dyDescent="0.25">
      <c r="A10" s="13" t="s">
        <v>22</v>
      </c>
      <c r="B10" s="22" t="s">
        <v>35</v>
      </c>
      <c r="C10" s="14">
        <v>45407</v>
      </c>
      <c r="D10" s="21" t="s">
        <v>27</v>
      </c>
      <c r="E10" s="15">
        <v>198.01</v>
      </c>
      <c r="F10" s="15">
        <v>198</v>
      </c>
      <c r="G10" s="15"/>
      <c r="H10" s="15"/>
      <c r="I10" s="15"/>
      <c r="J10" s="15"/>
      <c r="K10" s="16">
        <v>2</v>
      </c>
      <c r="L10" s="16">
        <v>396.01</v>
      </c>
      <c r="M10" s="17">
        <v>198.005</v>
      </c>
      <c r="N10" s="18">
        <v>6</v>
      </c>
      <c r="O10" s="19">
        <v>204.005</v>
      </c>
    </row>
    <row r="11" spans="1:17" x14ac:dyDescent="0.25">
      <c r="A11" s="13" t="s">
        <v>22</v>
      </c>
      <c r="B11" s="22" t="s">
        <v>35</v>
      </c>
      <c r="C11" s="14">
        <v>45414</v>
      </c>
      <c r="D11" s="21" t="s">
        <v>27</v>
      </c>
      <c r="E11" s="15">
        <v>195</v>
      </c>
      <c r="F11" s="15">
        <v>196</v>
      </c>
      <c r="G11" s="15"/>
      <c r="H11" s="15"/>
      <c r="I11" s="15"/>
      <c r="J11" s="15"/>
      <c r="K11" s="16">
        <v>2</v>
      </c>
      <c r="L11" s="16">
        <v>391</v>
      </c>
      <c r="M11" s="17">
        <v>195.5</v>
      </c>
      <c r="N11" s="18">
        <v>3</v>
      </c>
      <c r="O11" s="19">
        <v>198.5</v>
      </c>
    </row>
    <row r="12" spans="1:17" x14ac:dyDescent="0.25">
      <c r="A12" s="13" t="s">
        <v>22</v>
      </c>
      <c r="B12" s="22" t="s">
        <v>35</v>
      </c>
      <c r="C12" s="14">
        <v>45428</v>
      </c>
      <c r="D12" s="21" t="s">
        <v>27</v>
      </c>
      <c r="E12" s="15">
        <v>192</v>
      </c>
      <c r="F12" s="15">
        <v>199</v>
      </c>
      <c r="G12" s="15"/>
      <c r="H12" s="15"/>
      <c r="I12" s="15"/>
      <c r="J12" s="15"/>
      <c r="K12" s="16">
        <v>2</v>
      </c>
      <c r="L12" s="16">
        <v>391</v>
      </c>
      <c r="M12" s="17">
        <v>195.5</v>
      </c>
      <c r="N12" s="18">
        <v>2</v>
      </c>
      <c r="O12" s="19">
        <v>197.5</v>
      </c>
    </row>
    <row r="13" spans="1:17" x14ac:dyDescent="0.25">
      <c r="A13" s="13" t="s">
        <v>22</v>
      </c>
      <c r="B13" s="22" t="s">
        <v>35</v>
      </c>
      <c r="C13" s="14">
        <v>45435</v>
      </c>
      <c r="D13" s="21" t="s">
        <v>27</v>
      </c>
      <c r="E13" s="15">
        <v>197</v>
      </c>
      <c r="F13" s="15">
        <v>198</v>
      </c>
      <c r="G13" s="15"/>
      <c r="H13" s="15"/>
      <c r="I13" s="15"/>
      <c r="J13" s="15"/>
      <c r="K13" s="16">
        <v>2</v>
      </c>
      <c r="L13" s="16">
        <v>395</v>
      </c>
      <c r="M13" s="17">
        <v>197.5</v>
      </c>
      <c r="N13" s="18">
        <v>4</v>
      </c>
      <c r="O13" s="19">
        <v>201.5</v>
      </c>
    </row>
    <row r="14" spans="1:17" x14ac:dyDescent="0.25">
      <c r="A14" s="13" t="s">
        <v>22</v>
      </c>
      <c r="B14" s="22" t="s">
        <v>35</v>
      </c>
      <c r="C14" s="14">
        <v>45456</v>
      </c>
      <c r="D14" s="21" t="s">
        <v>27</v>
      </c>
      <c r="E14" s="15">
        <v>194</v>
      </c>
      <c r="F14" s="15">
        <v>198</v>
      </c>
      <c r="G14" s="15"/>
      <c r="H14" s="15"/>
      <c r="I14" s="15"/>
      <c r="J14" s="15"/>
      <c r="K14" s="16">
        <v>2</v>
      </c>
      <c r="L14" s="16">
        <v>392</v>
      </c>
      <c r="M14" s="17">
        <v>196</v>
      </c>
      <c r="N14" s="18">
        <v>6</v>
      </c>
      <c r="O14" s="19">
        <v>202</v>
      </c>
    </row>
    <row r="15" spans="1:17" x14ac:dyDescent="0.25">
      <c r="A15" s="13" t="s">
        <v>22</v>
      </c>
      <c r="B15" s="22" t="s">
        <v>35</v>
      </c>
      <c r="C15" s="14">
        <v>45463</v>
      </c>
      <c r="D15" s="21" t="s">
        <v>27</v>
      </c>
      <c r="E15" s="15">
        <v>193</v>
      </c>
      <c r="F15" s="15">
        <v>188</v>
      </c>
      <c r="G15" s="15"/>
      <c r="H15" s="15"/>
      <c r="I15" s="15"/>
      <c r="J15" s="15"/>
      <c r="K15" s="16">
        <v>2</v>
      </c>
      <c r="L15" s="16">
        <v>381</v>
      </c>
      <c r="M15" s="17">
        <v>190.5</v>
      </c>
      <c r="N15" s="18">
        <v>3</v>
      </c>
      <c r="O15" s="19">
        <v>193.5</v>
      </c>
    </row>
    <row r="16" spans="1:17" x14ac:dyDescent="0.25">
      <c r="A16" s="13" t="s">
        <v>22</v>
      </c>
      <c r="B16" s="22" t="s">
        <v>35</v>
      </c>
      <c r="C16" s="14">
        <v>45470</v>
      </c>
      <c r="D16" s="21" t="s">
        <v>27</v>
      </c>
      <c r="E16" s="15">
        <v>194</v>
      </c>
      <c r="F16" s="15">
        <v>196</v>
      </c>
      <c r="G16" s="15"/>
      <c r="H16" s="15"/>
      <c r="I16" s="15"/>
      <c r="J16" s="15"/>
      <c r="K16" s="16">
        <v>2</v>
      </c>
      <c r="L16" s="16">
        <v>390</v>
      </c>
      <c r="M16" s="17">
        <v>195</v>
      </c>
      <c r="N16" s="18">
        <v>2</v>
      </c>
      <c r="O16" s="19">
        <v>197</v>
      </c>
    </row>
    <row r="17" spans="1:15" x14ac:dyDescent="0.25">
      <c r="A17" s="13" t="s">
        <v>22</v>
      </c>
      <c r="B17" s="22" t="s">
        <v>35</v>
      </c>
      <c r="C17" s="14">
        <v>45498</v>
      </c>
      <c r="D17" s="21" t="s">
        <v>27</v>
      </c>
      <c r="E17" s="15">
        <v>193</v>
      </c>
      <c r="F17" s="15">
        <v>200.001</v>
      </c>
      <c r="G17" s="15"/>
      <c r="H17" s="15"/>
      <c r="I17" s="15"/>
      <c r="J17" s="15"/>
      <c r="K17" s="16">
        <v>2</v>
      </c>
      <c r="L17" s="16">
        <v>393.00099999999998</v>
      </c>
      <c r="M17" s="17">
        <v>196.50049999999999</v>
      </c>
      <c r="N17" s="18">
        <v>7</v>
      </c>
      <c r="O17" s="19">
        <v>203.50049999999999</v>
      </c>
    </row>
    <row r="18" spans="1:15" x14ac:dyDescent="0.25">
      <c r="A18" s="13" t="s">
        <v>22</v>
      </c>
      <c r="B18" s="22" t="s">
        <v>35</v>
      </c>
      <c r="C18" s="14">
        <v>45512</v>
      </c>
      <c r="D18" s="21" t="s">
        <v>27</v>
      </c>
      <c r="E18" s="15">
        <v>193</v>
      </c>
      <c r="F18" s="15">
        <v>194</v>
      </c>
      <c r="G18" s="15"/>
      <c r="H18" s="15"/>
      <c r="I18" s="15"/>
      <c r="J18" s="15"/>
      <c r="K18" s="16">
        <v>2</v>
      </c>
      <c r="L18" s="16">
        <v>387</v>
      </c>
      <c r="M18" s="17">
        <v>193.5</v>
      </c>
      <c r="N18" s="18">
        <v>2</v>
      </c>
      <c r="O18" s="19">
        <v>195.5</v>
      </c>
    </row>
    <row r="19" spans="1:15" x14ac:dyDescent="0.25">
      <c r="A19" s="13" t="s">
        <v>22</v>
      </c>
      <c r="B19" s="22" t="s">
        <v>35</v>
      </c>
      <c r="C19" s="14">
        <v>45519</v>
      </c>
      <c r="D19" s="21" t="s">
        <v>27</v>
      </c>
      <c r="E19" s="15">
        <v>197</v>
      </c>
      <c r="F19" s="15">
        <v>198.01</v>
      </c>
      <c r="G19" s="15"/>
      <c r="H19" s="15"/>
      <c r="I19" s="15"/>
      <c r="J19" s="15"/>
      <c r="K19" s="16">
        <v>2</v>
      </c>
      <c r="L19" s="16">
        <v>395.01</v>
      </c>
      <c r="M19" s="17">
        <v>197.505</v>
      </c>
      <c r="N19" s="18">
        <v>7</v>
      </c>
      <c r="O19" s="19">
        <v>204.505</v>
      </c>
    </row>
    <row r="20" spans="1:15" x14ac:dyDescent="0.25">
      <c r="A20" s="13" t="s">
        <v>22</v>
      </c>
      <c r="B20" s="22" t="s">
        <v>35</v>
      </c>
      <c r="C20" s="14">
        <v>45526</v>
      </c>
      <c r="D20" s="21" t="s">
        <v>27</v>
      </c>
      <c r="E20" s="15">
        <v>197</v>
      </c>
      <c r="F20" s="15">
        <v>195</v>
      </c>
      <c r="G20" s="15"/>
      <c r="H20" s="15"/>
      <c r="I20" s="15"/>
      <c r="J20" s="15"/>
      <c r="K20" s="16">
        <v>2</v>
      </c>
      <c r="L20" s="16">
        <v>392</v>
      </c>
      <c r="M20" s="17">
        <v>196</v>
      </c>
      <c r="N20" s="18">
        <v>3</v>
      </c>
      <c r="O20" s="19">
        <v>199</v>
      </c>
    </row>
    <row r="21" spans="1:15" x14ac:dyDescent="0.25">
      <c r="A21" s="13" t="s">
        <v>22</v>
      </c>
      <c r="B21" s="22" t="s">
        <v>35</v>
      </c>
      <c r="C21" s="14">
        <v>45533</v>
      </c>
      <c r="D21" s="21" t="s">
        <v>27</v>
      </c>
      <c r="E21" s="15">
        <v>198.01</v>
      </c>
      <c r="F21" s="15">
        <v>195</v>
      </c>
      <c r="G21" s="15"/>
      <c r="H21" s="15"/>
      <c r="I21" s="15"/>
      <c r="J21" s="15"/>
      <c r="K21" s="16">
        <v>2</v>
      </c>
      <c r="L21" s="16">
        <v>393.01</v>
      </c>
      <c r="M21" s="17">
        <v>196.505</v>
      </c>
      <c r="N21" s="18">
        <v>6</v>
      </c>
      <c r="O21" s="19">
        <v>202.505</v>
      </c>
    </row>
    <row r="22" spans="1:15" x14ac:dyDescent="0.25">
      <c r="A22" s="13" t="s">
        <v>22</v>
      </c>
      <c r="B22" s="22" t="s">
        <v>35</v>
      </c>
      <c r="C22" s="14">
        <v>45554</v>
      </c>
      <c r="D22" s="21" t="s">
        <v>27</v>
      </c>
      <c r="E22" s="15">
        <v>199</v>
      </c>
      <c r="F22" s="15">
        <v>199</v>
      </c>
      <c r="G22" s="15"/>
      <c r="H22" s="15"/>
      <c r="I22" s="15"/>
      <c r="J22" s="15"/>
      <c r="K22" s="16">
        <v>2</v>
      </c>
      <c r="L22" s="16">
        <v>398</v>
      </c>
      <c r="M22" s="17">
        <v>199</v>
      </c>
      <c r="N22" s="18">
        <v>9</v>
      </c>
      <c r="O22" s="19">
        <v>208</v>
      </c>
    </row>
    <row r="23" spans="1:15" x14ac:dyDescent="0.25">
      <c r="A23" s="13" t="s">
        <v>22</v>
      </c>
      <c r="B23" s="22" t="s">
        <v>35</v>
      </c>
      <c r="C23" s="14">
        <v>45568</v>
      </c>
      <c r="D23" s="21" t="s">
        <v>27</v>
      </c>
      <c r="E23" s="15">
        <v>196</v>
      </c>
      <c r="F23" s="15">
        <v>198</v>
      </c>
      <c r="G23" s="15"/>
      <c r="H23" s="15"/>
      <c r="I23" s="15"/>
      <c r="J23" s="15"/>
      <c r="K23" s="16">
        <v>2</v>
      </c>
      <c r="L23" s="16">
        <v>394</v>
      </c>
      <c r="M23" s="17">
        <v>197</v>
      </c>
      <c r="N23" s="18">
        <v>9</v>
      </c>
      <c r="O23" s="19">
        <v>206</v>
      </c>
    </row>
    <row r="24" spans="1:15" x14ac:dyDescent="0.25">
      <c r="A24" s="13" t="s">
        <v>22</v>
      </c>
      <c r="B24" s="22" t="s">
        <v>35</v>
      </c>
      <c r="C24" s="14">
        <v>45575</v>
      </c>
      <c r="D24" s="21" t="s">
        <v>27</v>
      </c>
      <c r="E24" s="15">
        <v>191</v>
      </c>
      <c r="F24" s="15">
        <v>199</v>
      </c>
      <c r="G24" s="15"/>
      <c r="H24" s="15"/>
      <c r="I24" s="15"/>
      <c r="J24" s="15"/>
      <c r="K24" s="16">
        <v>2</v>
      </c>
      <c r="L24" s="16">
        <v>390</v>
      </c>
      <c r="M24" s="17">
        <v>195</v>
      </c>
      <c r="N24" s="18">
        <v>6</v>
      </c>
      <c r="O24" s="19">
        <v>201</v>
      </c>
    </row>
    <row r="25" spans="1:15" x14ac:dyDescent="0.25">
      <c r="A25" s="13" t="s">
        <v>22</v>
      </c>
      <c r="B25" s="22" t="s">
        <v>35</v>
      </c>
      <c r="C25" s="14">
        <v>45582</v>
      </c>
      <c r="D25" s="21" t="s">
        <v>27</v>
      </c>
      <c r="E25" s="15">
        <v>195</v>
      </c>
      <c r="F25" s="15">
        <v>188</v>
      </c>
      <c r="G25" s="15"/>
      <c r="H25" s="15"/>
      <c r="I25" s="15"/>
      <c r="J25" s="15"/>
      <c r="K25" s="16">
        <v>2</v>
      </c>
      <c r="L25" s="16">
        <v>383</v>
      </c>
      <c r="M25" s="17">
        <v>191.5</v>
      </c>
      <c r="N25" s="18">
        <v>6</v>
      </c>
      <c r="O25" s="19">
        <v>197.5</v>
      </c>
    </row>
    <row r="26" spans="1:15" x14ac:dyDescent="0.25">
      <c r="A26" s="13" t="s">
        <v>22</v>
      </c>
      <c r="B26" s="22" t="s">
        <v>35</v>
      </c>
      <c r="C26" s="14">
        <v>45589</v>
      </c>
      <c r="D26" s="21" t="s">
        <v>27</v>
      </c>
      <c r="E26" s="15">
        <v>198</v>
      </c>
      <c r="F26" s="15">
        <v>194</v>
      </c>
      <c r="G26" s="15"/>
      <c r="H26" s="15"/>
      <c r="I26" s="15"/>
      <c r="J26" s="15"/>
      <c r="K26" s="16">
        <v>2</v>
      </c>
      <c r="L26" s="16">
        <v>392</v>
      </c>
      <c r="M26" s="17">
        <v>196</v>
      </c>
      <c r="N26" s="18">
        <v>7</v>
      </c>
      <c r="O26" s="19">
        <v>203</v>
      </c>
    </row>
    <row r="27" spans="1:15" x14ac:dyDescent="0.25">
      <c r="A27" s="13" t="s">
        <v>22</v>
      </c>
      <c r="B27" s="22" t="s">
        <v>35</v>
      </c>
      <c r="C27" s="14">
        <v>45596</v>
      </c>
      <c r="D27" s="21" t="s">
        <v>27</v>
      </c>
      <c r="E27" s="15">
        <v>197</v>
      </c>
      <c r="F27" s="15">
        <v>198</v>
      </c>
      <c r="G27" s="15"/>
      <c r="H27" s="15"/>
      <c r="I27" s="15"/>
      <c r="J27" s="15"/>
      <c r="K27" s="16">
        <v>2</v>
      </c>
      <c r="L27" s="16">
        <v>395</v>
      </c>
      <c r="M27" s="17">
        <v>197.5</v>
      </c>
      <c r="N27" s="18">
        <v>7</v>
      </c>
      <c r="O27" s="19">
        <v>204.5</v>
      </c>
    </row>
    <row r="28" spans="1:15" x14ac:dyDescent="0.25">
      <c r="A28" s="13" t="s">
        <v>22</v>
      </c>
      <c r="B28" s="22" t="s">
        <v>35</v>
      </c>
      <c r="C28" s="14">
        <v>45603</v>
      </c>
      <c r="D28" s="21" t="s">
        <v>27</v>
      </c>
      <c r="E28" s="15">
        <v>196.01</v>
      </c>
      <c r="F28" s="15">
        <v>196</v>
      </c>
      <c r="G28" s="15"/>
      <c r="H28" s="15"/>
      <c r="I28" s="15"/>
      <c r="J28" s="15"/>
      <c r="K28" s="16">
        <v>2</v>
      </c>
      <c r="L28" s="16">
        <v>392.01</v>
      </c>
      <c r="M28" s="17">
        <v>196</v>
      </c>
      <c r="N28" s="18">
        <v>9</v>
      </c>
      <c r="O28" s="19">
        <v>205</v>
      </c>
    </row>
    <row r="29" spans="1:15" x14ac:dyDescent="0.25">
      <c r="A29" s="13" t="s">
        <v>22</v>
      </c>
      <c r="B29" s="22" t="s">
        <v>35</v>
      </c>
      <c r="C29" s="14">
        <v>45617</v>
      </c>
      <c r="D29" s="21" t="s">
        <v>27</v>
      </c>
      <c r="E29" s="15">
        <v>194</v>
      </c>
      <c r="F29" s="15">
        <v>190</v>
      </c>
      <c r="G29" s="15"/>
      <c r="H29" s="15"/>
      <c r="I29" s="15"/>
      <c r="J29" s="15"/>
      <c r="K29" s="16">
        <v>2</v>
      </c>
      <c r="L29" s="16">
        <v>384</v>
      </c>
      <c r="M29" s="17">
        <v>192</v>
      </c>
      <c r="N29" s="18">
        <v>3</v>
      </c>
      <c r="O29" s="19">
        <v>195</v>
      </c>
    </row>
    <row r="31" spans="1:15" x14ac:dyDescent="0.25">
      <c r="K31" s="7">
        <f>SUM(K2:K30)</f>
        <v>56</v>
      </c>
      <c r="L31" s="7">
        <f>SUM(L2:L30)</f>
        <v>10943.051000000001</v>
      </c>
      <c r="M31" s="12">
        <f>SUM(L31/K31)</f>
        <v>195.41162500000002</v>
      </c>
      <c r="N31" s="7">
        <f>SUM(N2:N30)</f>
        <v>136</v>
      </c>
      <c r="O31" s="12">
        <f>SUM(M31+N31)</f>
        <v>331.41162500000002</v>
      </c>
    </row>
  </sheetData>
  <protectedRanges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I17:J17 B17:C17" name="Range1_20"/>
    <protectedRange algorithmName="SHA-512" hashValue="ON39YdpmFHfN9f47KpiRvqrKx0V9+erV1CNkpWzYhW/Qyc6aT8rEyCrvauWSYGZK2ia3o7vd3akF07acHAFpOA==" saltValue="yVW9XmDwTqEnmpSGai0KYg==" spinCount="100000" sqref="D17" name="Range1_1_13"/>
    <protectedRange algorithmName="SHA-512" hashValue="ON39YdpmFHfN9f47KpiRvqrKx0V9+erV1CNkpWzYhW/Qyc6aT8rEyCrvauWSYGZK2ia3o7vd3akF07acHAFpOA==" saltValue="yVW9XmDwTqEnmpSGai0KYg==" spinCount="100000" sqref="E17:H17" name="Range1_3_6"/>
    <protectedRange algorithmName="SHA-512" hashValue="ON39YdpmFHfN9f47KpiRvqrKx0V9+erV1CNkpWzYhW/Qyc6aT8rEyCrvauWSYGZK2ia3o7vd3akF07acHAFpOA==" saltValue="yVW9XmDwTqEnmpSGai0KYg==" spinCount="100000" sqref="I20:J20 B20:C20" name="Range1_25"/>
    <protectedRange algorithmName="SHA-512" hashValue="ON39YdpmFHfN9f47KpiRvqrKx0V9+erV1CNkpWzYhW/Qyc6aT8rEyCrvauWSYGZK2ia3o7vd3akF07acHAFpOA==" saltValue="yVW9XmDwTqEnmpSGai0KYg==" spinCount="100000" sqref="D20" name="Range1_1_17"/>
    <protectedRange algorithmName="SHA-512" hashValue="ON39YdpmFHfN9f47KpiRvqrKx0V9+erV1CNkpWzYhW/Qyc6aT8rEyCrvauWSYGZK2ia3o7vd3akF07acHAFpOA==" saltValue="yVW9XmDwTqEnmpSGai0KYg==" spinCount="100000" sqref="E20:H20" name="Range1_3_8_1"/>
    <protectedRange algorithmName="SHA-512" hashValue="ON39YdpmFHfN9f47KpiRvqrKx0V9+erV1CNkpWzYhW/Qyc6aT8rEyCrvauWSYGZK2ia3o7vd3akF07acHAFpOA==" saltValue="yVW9XmDwTqEnmpSGai0KYg==" spinCount="100000" sqref="I21:J21 B21:C21" name="Range1_2_1"/>
    <protectedRange algorithmName="SHA-512" hashValue="ON39YdpmFHfN9f47KpiRvqrKx0V9+erV1CNkpWzYhW/Qyc6aT8rEyCrvauWSYGZK2ia3o7vd3akF07acHAFpOA==" saltValue="yVW9XmDwTqEnmpSGai0KYg==" spinCount="100000" sqref="D21" name="Range1_1_15"/>
    <protectedRange algorithmName="SHA-512" hashValue="ON39YdpmFHfN9f47KpiRvqrKx0V9+erV1CNkpWzYhW/Qyc6aT8rEyCrvauWSYGZK2ia3o7vd3akF07acHAFpOA==" saltValue="yVW9XmDwTqEnmpSGai0KYg==" spinCount="100000" sqref="E21:H21" name="Range1_3_1_1"/>
    <protectedRange algorithmName="SHA-512" hashValue="ON39YdpmFHfN9f47KpiRvqrKx0V9+erV1CNkpWzYhW/Qyc6aT8rEyCrvauWSYGZK2ia3o7vd3akF07acHAFpOA==" saltValue="yVW9XmDwTqEnmpSGai0KYg==" spinCount="100000" sqref="I23:J23 B23:C23" name="Range1_27"/>
    <protectedRange algorithmName="SHA-512" hashValue="ON39YdpmFHfN9f47KpiRvqrKx0V9+erV1CNkpWzYhW/Qyc6aT8rEyCrvauWSYGZK2ia3o7vd3akF07acHAFpOA==" saltValue="yVW9XmDwTqEnmpSGai0KYg==" spinCount="100000" sqref="D23" name="Range1_1_24"/>
    <protectedRange algorithmName="SHA-512" hashValue="ON39YdpmFHfN9f47KpiRvqrKx0V9+erV1CNkpWzYhW/Qyc6aT8rEyCrvauWSYGZK2ia3o7vd3akF07acHAFpOA==" saltValue="yVW9XmDwTqEnmpSGai0KYg==" spinCount="100000" sqref="E23:H23" name="Range1_3_10"/>
  </protectedRanges>
  <hyperlinks>
    <hyperlink ref="Q1" location="'Mississippi Adult Rankings 2024'!A1" display="Back to Ranking" xr:uid="{21C46566-4E1B-4C35-B7E1-434F33A6FF2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271853-8992-4FE1-BBF0-704D1726083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55E29-34C3-487A-BECA-EC8B35F19538}">
  <dimension ref="A1:Q12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70</v>
      </c>
      <c r="C2" s="14">
        <v>45395</v>
      </c>
      <c r="D2" s="21" t="s">
        <v>27</v>
      </c>
      <c r="E2" s="15">
        <v>196</v>
      </c>
      <c r="F2" s="15">
        <v>190</v>
      </c>
      <c r="G2" s="15">
        <v>196</v>
      </c>
      <c r="H2" s="15">
        <v>192</v>
      </c>
      <c r="I2" s="15"/>
      <c r="J2" s="15"/>
      <c r="K2" s="16">
        <v>4</v>
      </c>
      <c r="L2" s="16">
        <v>774</v>
      </c>
      <c r="M2" s="17">
        <v>193.5</v>
      </c>
      <c r="N2" s="18">
        <v>2</v>
      </c>
      <c r="O2" s="19">
        <v>195.5</v>
      </c>
    </row>
    <row r="3" spans="1:17" x14ac:dyDescent="0.25">
      <c r="A3" s="13" t="s">
        <v>22</v>
      </c>
      <c r="B3" s="22" t="s">
        <v>70</v>
      </c>
      <c r="C3" s="14">
        <v>45423</v>
      </c>
      <c r="D3" s="21" t="s">
        <v>27</v>
      </c>
      <c r="E3" s="15">
        <v>191</v>
      </c>
      <c r="F3" s="15">
        <v>192</v>
      </c>
      <c r="G3" s="15">
        <v>189</v>
      </c>
      <c r="H3" s="15">
        <v>188</v>
      </c>
      <c r="I3" s="15"/>
      <c r="J3" s="15"/>
      <c r="K3" s="16">
        <v>4</v>
      </c>
      <c r="L3" s="16">
        <v>760</v>
      </c>
      <c r="M3" s="17">
        <v>190</v>
      </c>
      <c r="N3" s="18">
        <v>2</v>
      </c>
      <c r="O3" s="19">
        <v>192</v>
      </c>
    </row>
    <row r="4" spans="1:17" x14ac:dyDescent="0.25">
      <c r="A4" s="13" t="s">
        <v>31</v>
      </c>
      <c r="B4" s="22" t="s">
        <v>70</v>
      </c>
      <c r="C4" s="14" t="s">
        <v>81</v>
      </c>
      <c r="D4" s="21" t="s">
        <v>77</v>
      </c>
      <c r="E4" s="15">
        <v>196</v>
      </c>
      <c r="F4" s="15">
        <v>196</v>
      </c>
      <c r="G4" s="15">
        <v>193</v>
      </c>
      <c r="H4" s="15">
        <v>192</v>
      </c>
      <c r="I4" s="15"/>
      <c r="J4" s="15"/>
      <c r="K4" s="16">
        <v>4</v>
      </c>
      <c r="L4" s="16">
        <v>777</v>
      </c>
      <c r="M4" s="17">
        <v>194.25</v>
      </c>
      <c r="N4" s="18">
        <v>2</v>
      </c>
      <c r="O4" s="19">
        <v>196.25</v>
      </c>
    </row>
    <row r="6" spans="1:17" x14ac:dyDescent="0.25">
      <c r="K6" s="7">
        <f>SUM(K2:K5)</f>
        <v>12</v>
      </c>
      <c r="L6" s="7">
        <f>SUM(L2:L5)</f>
        <v>2311</v>
      </c>
      <c r="M6" s="12">
        <f>SUM(L6/K6)</f>
        <v>192.58333333333334</v>
      </c>
      <c r="N6" s="7">
        <f>SUM(N2:N5)</f>
        <v>6</v>
      </c>
      <c r="O6" s="12">
        <f>SUM(M6+N6)</f>
        <v>198.58333333333334</v>
      </c>
    </row>
    <row r="9" spans="1:17" ht="30" x14ac:dyDescent="0.25">
      <c r="A9" s="1" t="s">
        <v>1</v>
      </c>
      <c r="B9" s="2" t="s">
        <v>2</v>
      </c>
      <c r="C9" s="2" t="s">
        <v>3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4" t="s">
        <v>10</v>
      </c>
      <c r="K9" s="4" t="s">
        <v>11</v>
      </c>
      <c r="L9" s="3" t="s">
        <v>12</v>
      </c>
      <c r="M9" s="5" t="s">
        <v>13</v>
      </c>
      <c r="N9" s="2" t="s">
        <v>14</v>
      </c>
      <c r="O9" s="6" t="s">
        <v>15</v>
      </c>
    </row>
    <row r="10" spans="1:17" x14ac:dyDescent="0.25">
      <c r="A10" s="13" t="s">
        <v>52</v>
      </c>
      <c r="B10" s="22" t="s">
        <v>70</v>
      </c>
      <c r="C10" s="14" t="s">
        <v>81</v>
      </c>
      <c r="D10" s="21" t="s">
        <v>77</v>
      </c>
      <c r="E10" s="15">
        <v>194</v>
      </c>
      <c r="F10" s="15">
        <v>190</v>
      </c>
      <c r="G10" s="15">
        <v>196</v>
      </c>
      <c r="H10" s="15">
        <v>190</v>
      </c>
      <c r="I10" s="15"/>
      <c r="J10" s="15"/>
      <c r="K10" s="16">
        <v>4</v>
      </c>
      <c r="L10" s="16">
        <v>770</v>
      </c>
      <c r="M10" s="17">
        <v>192.5</v>
      </c>
      <c r="N10" s="18">
        <v>3</v>
      </c>
      <c r="O10" s="19">
        <v>195.5</v>
      </c>
    </row>
    <row r="12" spans="1:17" x14ac:dyDescent="0.25">
      <c r="K12" s="7">
        <f>SUM(K10:K11)</f>
        <v>4</v>
      </c>
      <c r="L12" s="7">
        <f>SUM(L10:L11)</f>
        <v>770</v>
      </c>
      <c r="M12" s="12">
        <f>SUM(L12/K12)</f>
        <v>192.5</v>
      </c>
      <c r="N12" s="7">
        <f>SUM(N10:N11)</f>
        <v>3</v>
      </c>
      <c r="O12" s="12">
        <f>SUM(M12+N12)</f>
        <v>195.5</v>
      </c>
    </row>
  </sheetData>
  <protectedRanges>
    <protectedRange algorithmName="SHA-512" hashValue="ON39YdpmFHfN9f47KpiRvqrKx0V9+erV1CNkpWzYhW/Qyc6aT8rEyCrvauWSYGZK2ia3o7vd3akF07acHAFpOA==" saltValue="yVW9XmDwTqEnmpSGai0KYg==" spinCount="100000" sqref="B4:C4" name="Range1_16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E4:J4" name="Range1_3_5"/>
    <protectedRange algorithmName="SHA-512" hashValue="ON39YdpmFHfN9f47KpiRvqrKx0V9+erV1CNkpWzYhW/Qyc6aT8rEyCrvauWSYGZK2ia3o7vd3akF07acHAFpOA==" saltValue="yVW9XmDwTqEnmpSGai0KYg==" spinCount="100000" sqref="B10:C10 E10:J10" name="Range1_17"/>
    <protectedRange algorithmName="SHA-512" hashValue="ON39YdpmFHfN9f47KpiRvqrKx0V9+erV1CNkpWzYhW/Qyc6aT8rEyCrvauWSYGZK2ia3o7vd3akF07acHAFpOA==" saltValue="yVW9XmDwTqEnmpSGai0KYg==" spinCount="100000" sqref="D10" name="Range1_1_10"/>
  </protectedRanges>
  <hyperlinks>
    <hyperlink ref="Q1" location="'Mississippi Adult Rankings 2024'!A1" display="Back to Ranking" xr:uid="{6147E759-633D-4739-B20A-972B783A529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9DF0DB4-9B89-4ABF-ABD7-9F9182B309AB}">
          <x14:formula1>
            <xm:f>'C:\Users\abra2\Desktop\ABRA Files and More\AUTO BENCH REST ASSOCIATION FILE\ABRA 2019\Georgia\[Georgia Results 01 19 20.xlsm]DATA SHEET'!#REF!</xm:f>
          </x14:formula1>
          <xm:sqref>B1 B9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D988-3D0B-474C-AFDC-94F8328751A0}">
  <dimension ref="A1:Q4"/>
  <sheetViews>
    <sheetView workbookViewId="0"/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91</v>
      </c>
      <c r="C2" s="14">
        <v>45507</v>
      </c>
      <c r="D2" s="21" t="s">
        <v>30</v>
      </c>
      <c r="E2" s="15">
        <v>192</v>
      </c>
      <c r="F2" s="15">
        <v>191</v>
      </c>
      <c r="G2" s="15">
        <v>181</v>
      </c>
      <c r="H2" s="15">
        <v>188</v>
      </c>
      <c r="I2" s="15"/>
      <c r="J2" s="15"/>
      <c r="K2" s="16">
        <v>4</v>
      </c>
      <c r="L2" s="16">
        <v>752</v>
      </c>
      <c r="M2" s="17">
        <v>188</v>
      </c>
      <c r="N2" s="18">
        <v>2</v>
      </c>
      <c r="O2" s="19">
        <v>190</v>
      </c>
    </row>
    <row r="4" spans="1:17" x14ac:dyDescent="0.25">
      <c r="K4" s="7">
        <f>SUM(K2:K3)</f>
        <v>4</v>
      </c>
      <c r="L4" s="7">
        <f>SUM(L2:L3)</f>
        <v>752</v>
      </c>
      <c r="M4" s="12">
        <f>SUM(L4/K4)</f>
        <v>188</v>
      </c>
      <c r="N4" s="7">
        <f>SUM(N2:N3)</f>
        <v>2</v>
      </c>
      <c r="O4" s="12">
        <f>SUM(M4+N4)</f>
        <v>190</v>
      </c>
    </row>
  </sheetData>
  <hyperlinks>
    <hyperlink ref="Q1" location="'Mississippi Adult Rankings 2024'!A1" display="Back to Ranking" xr:uid="{D3AE6924-4B2B-4E0F-9331-C1AC9625750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E7DB9E-A1AB-47D5-A480-A705E26A35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EED53-219B-4BCC-9397-A08751701CA2}">
  <dimension ref="A1:Q5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34</v>
      </c>
      <c r="C2" s="14">
        <v>45337</v>
      </c>
      <c r="D2" s="14" t="s">
        <v>27</v>
      </c>
      <c r="E2" s="15">
        <v>196</v>
      </c>
      <c r="F2" s="15">
        <v>199.01</v>
      </c>
      <c r="G2" s="15"/>
      <c r="H2" s="15"/>
      <c r="I2" s="15"/>
      <c r="J2" s="15"/>
      <c r="K2" s="16">
        <v>2</v>
      </c>
      <c r="L2" s="16">
        <v>395.01</v>
      </c>
      <c r="M2" s="17">
        <v>197.505</v>
      </c>
      <c r="N2" s="18">
        <v>6</v>
      </c>
      <c r="O2" s="19">
        <v>203.505</v>
      </c>
    </row>
    <row r="3" spans="1:17" x14ac:dyDescent="0.25">
      <c r="A3" s="13" t="s">
        <v>22</v>
      </c>
      <c r="B3" s="22" t="s">
        <v>34</v>
      </c>
      <c r="C3" s="14">
        <v>45344</v>
      </c>
      <c r="D3" s="14" t="s">
        <v>27</v>
      </c>
      <c r="E3" s="15">
        <v>198</v>
      </c>
      <c r="F3" s="15">
        <v>195</v>
      </c>
      <c r="G3" s="15"/>
      <c r="H3" s="15"/>
      <c r="I3" s="15"/>
      <c r="J3" s="15"/>
      <c r="K3" s="16">
        <v>2</v>
      </c>
      <c r="L3" s="16">
        <v>393</v>
      </c>
      <c r="M3" s="17">
        <v>196.5</v>
      </c>
      <c r="N3" s="18">
        <v>6</v>
      </c>
      <c r="O3" s="19">
        <v>202.5</v>
      </c>
    </row>
    <row r="4" spans="1:17" x14ac:dyDescent="0.25">
      <c r="A4" s="13" t="s">
        <v>22</v>
      </c>
      <c r="B4" s="22" t="s">
        <v>34</v>
      </c>
      <c r="C4" s="14">
        <v>45351</v>
      </c>
      <c r="D4" s="14" t="s">
        <v>27</v>
      </c>
      <c r="E4" s="15">
        <v>190</v>
      </c>
      <c r="F4" s="15">
        <v>193</v>
      </c>
      <c r="G4" s="15"/>
      <c r="H4" s="15"/>
      <c r="I4" s="15"/>
      <c r="J4" s="15"/>
      <c r="K4" s="16">
        <v>2</v>
      </c>
      <c r="L4" s="16">
        <v>383</v>
      </c>
      <c r="M4" s="17">
        <v>191.5</v>
      </c>
      <c r="N4" s="18">
        <v>3</v>
      </c>
      <c r="O4" s="19">
        <v>194.5</v>
      </c>
    </row>
    <row r="5" spans="1:17" x14ac:dyDescent="0.25">
      <c r="A5" s="13" t="s">
        <v>22</v>
      </c>
      <c r="B5" s="22" t="s">
        <v>34</v>
      </c>
      <c r="C5" s="14">
        <v>45358</v>
      </c>
      <c r="D5" s="21" t="s">
        <v>27</v>
      </c>
      <c r="E5" s="15">
        <v>196</v>
      </c>
      <c r="F5" s="15">
        <v>197.01</v>
      </c>
      <c r="G5" s="15"/>
      <c r="H5" s="15"/>
      <c r="I5" s="15"/>
      <c r="J5" s="15"/>
      <c r="K5" s="16">
        <v>2</v>
      </c>
      <c r="L5" s="16">
        <v>393.01</v>
      </c>
      <c r="M5" s="17">
        <v>196.505</v>
      </c>
      <c r="N5" s="18">
        <v>5</v>
      </c>
      <c r="O5" s="19">
        <v>201.505</v>
      </c>
    </row>
    <row r="6" spans="1:17" x14ac:dyDescent="0.25">
      <c r="A6" s="13" t="s">
        <v>22</v>
      </c>
      <c r="B6" s="22" t="s">
        <v>34</v>
      </c>
      <c r="C6" s="14">
        <v>45365</v>
      </c>
      <c r="D6" s="21" t="s">
        <v>27</v>
      </c>
      <c r="E6" s="15">
        <v>196</v>
      </c>
      <c r="F6" s="15">
        <v>196.01</v>
      </c>
      <c r="G6" s="15"/>
      <c r="H6" s="15"/>
      <c r="I6" s="15"/>
      <c r="J6" s="15"/>
      <c r="K6" s="16">
        <v>2</v>
      </c>
      <c r="L6" s="16">
        <v>392.01</v>
      </c>
      <c r="M6" s="17">
        <v>196.005</v>
      </c>
      <c r="N6" s="18">
        <v>6</v>
      </c>
      <c r="O6" s="19">
        <v>202.005</v>
      </c>
    </row>
    <row r="7" spans="1:17" x14ac:dyDescent="0.25">
      <c r="A7" s="13" t="s">
        <v>22</v>
      </c>
      <c r="B7" s="22" t="s">
        <v>34</v>
      </c>
      <c r="C7" s="14">
        <v>45372</v>
      </c>
      <c r="D7" s="21" t="s">
        <v>27</v>
      </c>
      <c r="E7" s="15">
        <v>196</v>
      </c>
      <c r="F7" s="15">
        <v>190</v>
      </c>
      <c r="G7" s="15"/>
      <c r="H7" s="15"/>
      <c r="I7" s="15"/>
      <c r="J7" s="15"/>
      <c r="K7" s="16">
        <v>2</v>
      </c>
      <c r="L7" s="16">
        <v>386</v>
      </c>
      <c r="M7" s="17">
        <v>193</v>
      </c>
      <c r="N7" s="18">
        <v>2</v>
      </c>
      <c r="O7" s="19">
        <v>195</v>
      </c>
    </row>
    <row r="8" spans="1:17" x14ac:dyDescent="0.25">
      <c r="A8" s="13" t="s">
        <v>22</v>
      </c>
      <c r="B8" s="22" t="s">
        <v>34</v>
      </c>
      <c r="C8" s="14">
        <v>45386</v>
      </c>
      <c r="D8" s="21" t="s">
        <v>27</v>
      </c>
      <c r="E8" s="15">
        <v>196</v>
      </c>
      <c r="F8" s="15">
        <v>199</v>
      </c>
      <c r="G8" s="15"/>
      <c r="H8" s="15"/>
      <c r="I8" s="15"/>
      <c r="J8" s="15"/>
      <c r="K8" s="16">
        <v>2</v>
      </c>
      <c r="L8" s="16">
        <v>395</v>
      </c>
      <c r="M8" s="17">
        <v>197.5</v>
      </c>
      <c r="N8" s="18">
        <v>7</v>
      </c>
      <c r="O8" s="19">
        <v>204.5</v>
      </c>
    </row>
    <row r="9" spans="1:17" x14ac:dyDescent="0.25">
      <c r="A9" s="13" t="s">
        <v>22</v>
      </c>
      <c r="B9" s="22" t="s">
        <v>34</v>
      </c>
      <c r="C9" s="14">
        <v>45393</v>
      </c>
      <c r="D9" s="21" t="s">
        <v>27</v>
      </c>
      <c r="E9" s="15">
        <v>194</v>
      </c>
      <c r="F9" s="15">
        <v>193</v>
      </c>
      <c r="G9" s="15"/>
      <c r="H9" s="15"/>
      <c r="I9" s="15"/>
      <c r="J9" s="15"/>
      <c r="K9" s="16">
        <v>2</v>
      </c>
      <c r="L9" s="16">
        <v>387</v>
      </c>
      <c r="M9" s="17">
        <v>193.5</v>
      </c>
      <c r="N9" s="18">
        <v>4</v>
      </c>
      <c r="O9" s="19">
        <v>197.5</v>
      </c>
    </row>
    <row r="10" spans="1:17" x14ac:dyDescent="0.25">
      <c r="A10" s="13" t="s">
        <v>22</v>
      </c>
      <c r="B10" s="22" t="s">
        <v>34</v>
      </c>
      <c r="C10" s="14">
        <v>45395</v>
      </c>
      <c r="D10" s="21" t="s">
        <v>27</v>
      </c>
      <c r="E10" s="15">
        <v>198</v>
      </c>
      <c r="F10" s="15">
        <v>198</v>
      </c>
      <c r="G10" s="15">
        <v>196</v>
      </c>
      <c r="H10" s="15">
        <v>192</v>
      </c>
      <c r="I10" s="15"/>
      <c r="J10" s="15"/>
      <c r="K10" s="16">
        <v>4</v>
      </c>
      <c r="L10" s="16">
        <v>784</v>
      </c>
      <c r="M10" s="17">
        <v>196</v>
      </c>
      <c r="N10" s="18">
        <v>2</v>
      </c>
      <c r="O10" s="19">
        <v>198</v>
      </c>
    </row>
    <row r="11" spans="1:17" x14ac:dyDescent="0.25">
      <c r="A11" s="13" t="s">
        <v>22</v>
      </c>
      <c r="B11" s="22" t="s">
        <v>34</v>
      </c>
      <c r="C11" s="14">
        <v>45400</v>
      </c>
      <c r="D11" s="21" t="s">
        <v>27</v>
      </c>
      <c r="E11" s="15">
        <v>196</v>
      </c>
      <c r="F11" s="15">
        <v>194</v>
      </c>
      <c r="G11" s="15"/>
      <c r="H11" s="15"/>
      <c r="I11" s="15"/>
      <c r="J11" s="15"/>
      <c r="K11" s="16">
        <v>2</v>
      </c>
      <c r="L11" s="16">
        <v>390</v>
      </c>
      <c r="M11" s="17">
        <v>195</v>
      </c>
      <c r="N11" s="18">
        <v>2</v>
      </c>
      <c r="O11" s="19">
        <v>197</v>
      </c>
    </row>
    <row r="12" spans="1:17" x14ac:dyDescent="0.25">
      <c r="A12" s="13" t="s">
        <v>22</v>
      </c>
      <c r="B12" s="22" t="s">
        <v>34</v>
      </c>
      <c r="C12" s="14">
        <v>45407</v>
      </c>
      <c r="D12" s="21" t="s">
        <v>27</v>
      </c>
      <c r="E12" s="15">
        <v>197</v>
      </c>
      <c r="F12" s="15">
        <v>197</v>
      </c>
      <c r="G12" s="15"/>
      <c r="H12" s="15"/>
      <c r="I12" s="15"/>
      <c r="J12" s="15"/>
      <c r="K12" s="16">
        <v>2</v>
      </c>
      <c r="L12" s="16">
        <v>394</v>
      </c>
      <c r="M12" s="17">
        <v>197</v>
      </c>
      <c r="N12" s="18">
        <v>3</v>
      </c>
      <c r="O12" s="19">
        <v>200</v>
      </c>
    </row>
    <row r="13" spans="1:17" x14ac:dyDescent="0.25">
      <c r="A13" s="13" t="s">
        <v>22</v>
      </c>
      <c r="B13" s="22" t="s">
        <v>34</v>
      </c>
      <c r="C13" s="14">
        <v>45414</v>
      </c>
      <c r="D13" s="21" t="s">
        <v>27</v>
      </c>
      <c r="E13" s="15">
        <v>194</v>
      </c>
      <c r="F13" s="15">
        <v>196</v>
      </c>
      <c r="G13" s="15"/>
      <c r="H13" s="15"/>
      <c r="I13" s="15"/>
      <c r="J13" s="15"/>
      <c r="K13" s="16">
        <v>2</v>
      </c>
      <c r="L13" s="16">
        <v>390</v>
      </c>
      <c r="M13" s="17">
        <v>195</v>
      </c>
      <c r="N13" s="18">
        <v>2</v>
      </c>
      <c r="O13" s="19">
        <v>197</v>
      </c>
    </row>
    <row r="14" spans="1:17" x14ac:dyDescent="0.25">
      <c r="A14" s="13" t="s">
        <v>22</v>
      </c>
      <c r="B14" s="22" t="s">
        <v>34</v>
      </c>
      <c r="C14" s="14">
        <v>45421</v>
      </c>
      <c r="D14" s="21" t="s">
        <v>27</v>
      </c>
      <c r="E14" s="15">
        <v>196</v>
      </c>
      <c r="F14" s="15">
        <v>196</v>
      </c>
      <c r="G14" s="15"/>
      <c r="H14" s="15"/>
      <c r="I14" s="15"/>
      <c r="J14" s="15"/>
      <c r="K14" s="16">
        <v>2</v>
      </c>
      <c r="L14" s="16">
        <v>392</v>
      </c>
      <c r="M14" s="17">
        <v>196</v>
      </c>
      <c r="N14" s="18">
        <v>4</v>
      </c>
      <c r="O14" s="19">
        <v>200</v>
      </c>
    </row>
    <row r="15" spans="1:17" x14ac:dyDescent="0.25">
      <c r="A15" s="13" t="s">
        <v>22</v>
      </c>
      <c r="B15" s="22" t="s">
        <v>34</v>
      </c>
      <c r="C15" s="14">
        <v>45423</v>
      </c>
      <c r="D15" s="21" t="s">
        <v>27</v>
      </c>
      <c r="E15" s="15">
        <v>194</v>
      </c>
      <c r="F15" s="15">
        <v>192</v>
      </c>
      <c r="G15" s="15">
        <v>186</v>
      </c>
      <c r="H15" s="15">
        <v>191</v>
      </c>
      <c r="I15" s="15"/>
      <c r="J15" s="15"/>
      <c r="K15" s="16">
        <v>4</v>
      </c>
      <c r="L15" s="16">
        <v>763</v>
      </c>
      <c r="M15" s="17">
        <v>190.75</v>
      </c>
      <c r="N15" s="18">
        <v>2</v>
      </c>
      <c r="O15" s="19">
        <v>192.75</v>
      </c>
    </row>
    <row r="16" spans="1:17" x14ac:dyDescent="0.25">
      <c r="A16" s="13" t="s">
        <v>22</v>
      </c>
      <c r="B16" s="22" t="s">
        <v>34</v>
      </c>
      <c r="C16" s="14">
        <v>45428</v>
      </c>
      <c r="D16" s="21" t="s">
        <v>27</v>
      </c>
      <c r="E16" s="15">
        <v>198</v>
      </c>
      <c r="F16" s="15">
        <v>195</v>
      </c>
      <c r="G16" s="15"/>
      <c r="H16" s="15"/>
      <c r="I16" s="15"/>
      <c r="J16" s="15"/>
      <c r="K16" s="16">
        <v>2</v>
      </c>
      <c r="L16" s="16">
        <v>393</v>
      </c>
      <c r="M16" s="17">
        <v>196.5</v>
      </c>
      <c r="N16" s="18">
        <v>5</v>
      </c>
      <c r="O16" s="19">
        <v>201.5</v>
      </c>
    </row>
    <row r="17" spans="1:15" x14ac:dyDescent="0.25">
      <c r="A17" s="13" t="s">
        <v>22</v>
      </c>
      <c r="B17" s="22" t="s">
        <v>34</v>
      </c>
      <c r="C17" s="14">
        <v>45435</v>
      </c>
      <c r="D17" s="21" t="s">
        <v>27</v>
      </c>
      <c r="E17" s="15">
        <v>196</v>
      </c>
      <c r="F17" s="15">
        <v>191</v>
      </c>
      <c r="G17" s="15"/>
      <c r="H17" s="15"/>
      <c r="I17" s="15"/>
      <c r="J17" s="15"/>
      <c r="K17" s="16">
        <v>2</v>
      </c>
      <c r="L17" s="16">
        <v>387</v>
      </c>
      <c r="M17" s="17">
        <v>193.5</v>
      </c>
      <c r="N17" s="18">
        <v>2</v>
      </c>
      <c r="O17" s="19">
        <v>195.5</v>
      </c>
    </row>
    <row r="18" spans="1:15" x14ac:dyDescent="0.25">
      <c r="A18" s="13" t="s">
        <v>22</v>
      </c>
      <c r="B18" s="22" t="s">
        <v>34</v>
      </c>
      <c r="C18" s="14">
        <v>45458</v>
      </c>
      <c r="D18" s="21" t="s">
        <v>27</v>
      </c>
      <c r="E18" s="15">
        <v>193</v>
      </c>
      <c r="F18" s="15">
        <v>195</v>
      </c>
      <c r="G18" s="15">
        <v>194</v>
      </c>
      <c r="H18" s="15">
        <v>198</v>
      </c>
      <c r="I18" s="15"/>
      <c r="J18" s="15"/>
      <c r="K18" s="16">
        <v>4</v>
      </c>
      <c r="L18" s="16">
        <v>780</v>
      </c>
      <c r="M18" s="17">
        <v>195</v>
      </c>
      <c r="N18" s="18">
        <v>2</v>
      </c>
      <c r="O18" s="19">
        <v>197</v>
      </c>
    </row>
    <row r="19" spans="1:15" x14ac:dyDescent="0.25">
      <c r="A19" s="13" t="s">
        <v>22</v>
      </c>
      <c r="B19" s="22" t="s">
        <v>34</v>
      </c>
      <c r="C19" s="14">
        <v>45484</v>
      </c>
      <c r="D19" s="21" t="s">
        <v>27</v>
      </c>
      <c r="E19" s="15">
        <v>197</v>
      </c>
      <c r="F19" s="15">
        <v>196</v>
      </c>
      <c r="G19" s="15"/>
      <c r="H19" s="15"/>
      <c r="I19" s="15"/>
      <c r="J19" s="15"/>
      <c r="K19" s="16">
        <v>2</v>
      </c>
      <c r="L19" s="16">
        <v>393</v>
      </c>
      <c r="M19" s="17">
        <v>196.5</v>
      </c>
      <c r="N19" s="18">
        <v>3</v>
      </c>
      <c r="O19" s="19">
        <v>199.5</v>
      </c>
    </row>
    <row r="20" spans="1:15" x14ac:dyDescent="0.25">
      <c r="A20" s="13" t="s">
        <v>22</v>
      </c>
      <c r="B20" s="22" t="s">
        <v>34</v>
      </c>
      <c r="C20" s="14">
        <v>45486</v>
      </c>
      <c r="D20" s="21" t="s">
        <v>27</v>
      </c>
      <c r="E20" s="15">
        <v>196</v>
      </c>
      <c r="F20" s="15">
        <v>195</v>
      </c>
      <c r="G20" s="15">
        <v>194</v>
      </c>
      <c r="H20" s="15">
        <v>192</v>
      </c>
      <c r="I20" s="15"/>
      <c r="J20" s="15"/>
      <c r="K20" s="16">
        <v>4</v>
      </c>
      <c r="L20" s="16">
        <v>777</v>
      </c>
      <c r="M20" s="17">
        <v>194.25</v>
      </c>
      <c r="N20" s="18">
        <v>2</v>
      </c>
      <c r="O20" s="19">
        <v>196.25</v>
      </c>
    </row>
    <row r="21" spans="1:15" x14ac:dyDescent="0.25">
      <c r="A21" s="13" t="s">
        <v>22</v>
      </c>
      <c r="B21" s="22" t="s">
        <v>34</v>
      </c>
      <c r="C21" s="14">
        <v>45491</v>
      </c>
      <c r="D21" s="21" t="s">
        <v>27</v>
      </c>
      <c r="E21" s="15">
        <v>194</v>
      </c>
      <c r="F21" s="15">
        <v>193</v>
      </c>
      <c r="G21" s="15"/>
      <c r="H21" s="15"/>
      <c r="I21" s="15"/>
      <c r="J21" s="15"/>
      <c r="K21" s="16">
        <v>2</v>
      </c>
      <c r="L21" s="16">
        <v>387</v>
      </c>
      <c r="M21" s="17">
        <v>193.5</v>
      </c>
      <c r="N21" s="18">
        <v>4</v>
      </c>
      <c r="O21" s="19">
        <v>197.5</v>
      </c>
    </row>
    <row r="22" spans="1:15" x14ac:dyDescent="0.25">
      <c r="A22" s="13" t="s">
        <v>22</v>
      </c>
      <c r="B22" s="22" t="s">
        <v>34</v>
      </c>
      <c r="C22" s="14">
        <v>45498</v>
      </c>
      <c r="D22" s="21" t="s">
        <v>27</v>
      </c>
      <c r="E22" s="15">
        <v>196</v>
      </c>
      <c r="F22" s="15">
        <v>197</v>
      </c>
      <c r="G22" s="15"/>
      <c r="H22" s="15"/>
      <c r="I22" s="15"/>
      <c r="J22" s="15"/>
      <c r="K22" s="16">
        <v>2</v>
      </c>
      <c r="L22" s="16">
        <v>393</v>
      </c>
      <c r="M22" s="17">
        <v>196.5</v>
      </c>
      <c r="N22" s="18">
        <v>6</v>
      </c>
      <c r="O22" s="19">
        <v>202.5</v>
      </c>
    </row>
    <row r="23" spans="1:15" x14ac:dyDescent="0.25">
      <c r="A23" s="13" t="s">
        <v>22</v>
      </c>
      <c r="B23" s="22" t="s">
        <v>34</v>
      </c>
      <c r="C23" s="14">
        <v>45505</v>
      </c>
      <c r="D23" s="21" t="s">
        <v>27</v>
      </c>
      <c r="E23" s="15">
        <v>198</v>
      </c>
      <c r="F23" s="15">
        <v>197</v>
      </c>
      <c r="G23" s="15"/>
      <c r="H23" s="15"/>
      <c r="I23" s="15"/>
      <c r="J23" s="15"/>
      <c r="K23" s="16">
        <v>2</v>
      </c>
      <c r="L23" s="16">
        <v>395</v>
      </c>
      <c r="M23" s="17">
        <v>197.5</v>
      </c>
      <c r="N23" s="18">
        <v>4</v>
      </c>
      <c r="O23" s="19">
        <v>201.5</v>
      </c>
    </row>
    <row r="24" spans="1:15" x14ac:dyDescent="0.25">
      <c r="A24" s="13" t="s">
        <v>22</v>
      </c>
      <c r="B24" s="22" t="s">
        <v>34</v>
      </c>
      <c r="C24" s="14">
        <v>45512</v>
      </c>
      <c r="D24" s="21" t="s">
        <v>27</v>
      </c>
      <c r="E24" s="15">
        <v>196</v>
      </c>
      <c r="F24" s="15">
        <v>198</v>
      </c>
      <c r="G24" s="15"/>
      <c r="H24" s="15"/>
      <c r="I24" s="15"/>
      <c r="J24" s="15"/>
      <c r="K24" s="16">
        <v>2</v>
      </c>
      <c r="L24" s="16">
        <v>394</v>
      </c>
      <c r="M24" s="17">
        <v>197</v>
      </c>
      <c r="N24" s="18">
        <v>7</v>
      </c>
      <c r="O24" s="19">
        <v>204</v>
      </c>
    </row>
    <row r="25" spans="1:15" x14ac:dyDescent="0.25">
      <c r="A25" s="13" t="s">
        <v>22</v>
      </c>
      <c r="B25" s="22" t="s">
        <v>34</v>
      </c>
      <c r="C25" s="14">
        <v>45526</v>
      </c>
      <c r="D25" s="21" t="s">
        <v>27</v>
      </c>
      <c r="E25" s="15">
        <v>194</v>
      </c>
      <c r="F25" s="15">
        <v>196</v>
      </c>
      <c r="G25" s="15"/>
      <c r="H25" s="15"/>
      <c r="I25" s="15"/>
      <c r="J25" s="15"/>
      <c r="K25" s="16">
        <v>2</v>
      </c>
      <c r="L25" s="16">
        <v>390</v>
      </c>
      <c r="M25" s="17">
        <v>195</v>
      </c>
      <c r="N25" s="18">
        <v>2</v>
      </c>
      <c r="O25" s="19">
        <v>197</v>
      </c>
    </row>
    <row r="26" spans="1:15" x14ac:dyDescent="0.25">
      <c r="A26" s="13" t="s">
        <v>22</v>
      </c>
      <c r="B26" s="22" t="s">
        <v>34</v>
      </c>
      <c r="C26" s="14">
        <v>45533</v>
      </c>
      <c r="D26" s="21" t="s">
        <v>27</v>
      </c>
      <c r="E26" s="15">
        <v>198</v>
      </c>
      <c r="F26" s="15">
        <v>193</v>
      </c>
      <c r="G26" s="15"/>
      <c r="H26" s="15"/>
      <c r="I26" s="15"/>
      <c r="J26" s="15"/>
      <c r="K26" s="16">
        <v>2</v>
      </c>
      <c r="L26" s="16">
        <v>391</v>
      </c>
      <c r="M26" s="17">
        <v>195.5</v>
      </c>
      <c r="N26" s="18">
        <v>3</v>
      </c>
      <c r="O26" s="19">
        <v>198.5</v>
      </c>
    </row>
    <row r="27" spans="1:15" x14ac:dyDescent="0.25">
      <c r="A27" s="13" t="s">
        <v>22</v>
      </c>
      <c r="B27" s="22" t="s">
        <v>34</v>
      </c>
      <c r="C27" s="14">
        <v>45540</v>
      </c>
      <c r="D27" s="21" t="s">
        <v>27</v>
      </c>
      <c r="E27" s="15">
        <v>196</v>
      </c>
      <c r="F27" s="15">
        <v>194</v>
      </c>
      <c r="G27" s="15"/>
      <c r="H27" s="15"/>
      <c r="I27" s="15"/>
      <c r="J27" s="15"/>
      <c r="K27" s="16">
        <v>2</v>
      </c>
      <c r="L27" s="16">
        <v>390</v>
      </c>
      <c r="M27" s="17">
        <v>195</v>
      </c>
      <c r="N27" s="18">
        <v>5</v>
      </c>
      <c r="O27" s="19">
        <v>200</v>
      </c>
    </row>
    <row r="28" spans="1:15" x14ac:dyDescent="0.25">
      <c r="A28" s="13" t="s">
        <v>22</v>
      </c>
      <c r="B28" s="22" t="s">
        <v>34</v>
      </c>
      <c r="C28" s="14">
        <v>45549</v>
      </c>
      <c r="D28" s="21" t="s">
        <v>27</v>
      </c>
      <c r="E28" s="15">
        <v>197</v>
      </c>
      <c r="F28" s="15">
        <v>195</v>
      </c>
      <c r="G28" s="15">
        <v>197</v>
      </c>
      <c r="H28" s="15">
        <v>197.01</v>
      </c>
      <c r="I28" s="15">
        <v>195</v>
      </c>
      <c r="J28" s="15">
        <v>193</v>
      </c>
      <c r="K28" s="16">
        <v>6</v>
      </c>
      <c r="L28" s="16">
        <v>1174.01</v>
      </c>
      <c r="M28" s="17">
        <v>195.66833333333332</v>
      </c>
      <c r="N28" s="18">
        <v>8</v>
      </c>
      <c r="O28" s="19">
        <v>203.66833333333332</v>
      </c>
    </row>
    <row r="29" spans="1:15" x14ac:dyDescent="0.25">
      <c r="A29" s="13" t="s">
        <v>22</v>
      </c>
      <c r="B29" s="22" t="s">
        <v>34</v>
      </c>
      <c r="C29" s="14">
        <v>45554</v>
      </c>
      <c r="D29" s="21" t="s">
        <v>27</v>
      </c>
      <c r="E29" s="15">
        <v>196</v>
      </c>
      <c r="F29" s="15">
        <v>192</v>
      </c>
      <c r="G29" s="15"/>
      <c r="H29" s="15"/>
      <c r="I29" s="15"/>
      <c r="J29" s="15"/>
      <c r="K29" s="16">
        <v>2</v>
      </c>
      <c r="L29" s="16">
        <v>388</v>
      </c>
      <c r="M29" s="17">
        <v>194</v>
      </c>
      <c r="N29" s="18">
        <v>2</v>
      </c>
      <c r="O29" s="19">
        <v>196</v>
      </c>
    </row>
    <row r="30" spans="1:15" x14ac:dyDescent="0.25">
      <c r="A30" s="13" t="s">
        <v>22</v>
      </c>
      <c r="B30" s="22" t="s">
        <v>34</v>
      </c>
      <c r="C30" s="14">
        <v>45561</v>
      </c>
      <c r="D30" s="21" t="s">
        <v>27</v>
      </c>
      <c r="E30" s="15">
        <v>191</v>
      </c>
      <c r="F30" s="15">
        <v>190</v>
      </c>
      <c r="G30" s="15"/>
      <c r="H30" s="15"/>
      <c r="I30" s="15"/>
      <c r="J30" s="15"/>
      <c r="K30" s="16">
        <v>2</v>
      </c>
      <c r="L30" s="16">
        <v>381</v>
      </c>
      <c r="M30" s="17">
        <v>190.5</v>
      </c>
      <c r="N30" s="18">
        <v>5</v>
      </c>
      <c r="O30" s="19">
        <v>195.5</v>
      </c>
    </row>
    <row r="31" spans="1:15" x14ac:dyDescent="0.25">
      <c r="A31" s="13" t="s">
        <v>22</v>
      </c>
      <c r="B31" s="22" t="s">
        <v>34</v>
      </c>
      <c r="C31" s="14">
        <v>45568</v>
      </c>
      <c r="D31" s="21" t="s">
        <v>27</v>
      </c>
      <c r="E31" s="15">
        <v>193.001</v>
      </c>
      <c r="F31" s="15">
        <v>190</v>
      </c>
      <c r="G31" s="15"/>
      <c r="H31" s="15"/>
      <c r="I31" s="15"/>
      <c r="J31" s="15"/>
      <c r="K31" s="16">
        <v>2</v>
      </c>
      <c r="L31" s="16">
        <v>383.00099999999998</v>
      </c>
      <c r="M31" s="17">
        <v>191.50049999999999</v>
      </c>
      <c r="N31" s="18">
        <v>4</v>
      </c>
      <c r="O31" s="19">
        <v>195.50049999999999</v>
      </c>
    </row>
    <row r="32" spans="1:15" x14ac:dyDescent="0.25">
      <c r="A32" s="13" t="s">
        <v>22</v>
      </c>
      <c r="B32" s="22" t="s">
        <v>34</v>
      </c>
      <c r="C32" s="14">
        <v>45575</v>
      </c>
      <c r="D32" s="21" t="s">
        <v>27</v>
      </c>
      <c r="E32" s="15">
        <v>192</v>
      </c>
      <c r="F32" s="15">
        <v>193</v>
      </c>
      <c r="G32" s="15"/>
      <c r="H32" s="15"/>
      <c r="I32" s="15"/>
      <c r="J32" s="15"/>
      <c r="K32" s="16">
        <v>2</v>
      </c>
      <c r="L32" s="16">
        <v>385</v>
      </c>
      <c r="M32" s="17">
        <v>192.5</v>
      </c>
      <c r="N32" s="18">
        <v>3</v>
      </c>
      <c r="O32" s="19">
        <v>195.5</v>
      </c>
    </row>
    <row r="33" spans="1:15" x14ac:dyDescent="0.25">
      <c r="A33" s="13" t="s">
        <v>22</v>
      </c>
      <c r="B33" s="22" t="s">
        <v>34</v>
      </c>
      <c r="C33" s="14">
        <v>45582</v>
      </c>
      <c r="D33" s="21" t="s">
        <v>27</v>
      </c>
      <c r="E33" s="15">
        <v>193</v>
      </c>
      <c r="F33" s="15">
        <v>189</v>
      </c>
      <c r="G33" s="15"/>
      <c r="H33" s="15"/>
      <c r="I33" s="15"/>
      <c r="J33" s="15"/>
      <c r="K33" s="16">
        <v>2</v>
      </c>
      <c r="L33" s="16">
        <v>382</v>
      </c>
      <c r="M33" s="17">
        <v>191</v>
      </c>
      <c r="N33" s="18">
        <v>3</v>
      </c>
      <c r="O33" s="19">
        <v>194</v>
      </c>
    </row>
    <row r="34" spans="1:15" x14ac:dyDescent="0.25">
      <c r="A34" s="13" t="s">
        <v>22</v>
      </c>
      <c r="B34" s="22" t="s">
        <v>34</v>
      </c>
      <c r="C34" s="14">
        <v>45584</v>
      </c>
      <c r="D34" s="21" t="s">
        <v>27</v>
      </c>
      <c r="E34" s="15">
        <v>193</v>
      </c>
      <c r="F34" s="15">
        <v>192</v>
      </c>
      <c r="G34" s="15">
        <v>196</v>
      </c>
      <c r="H34" s="15">
        <v>190</v>
      </c>
      <c r="I34" s="15"/>
      <c r="J34" s="15"/>
      <c r="K34" s="16">
        <v>4</v>
      </c>
      <c r="L34" s="16">
        <v>771</v>
      </c>
      <c r="M34" s="17">
        <v>192.75</v>
      </c>
      <c r="N34" s="18">
        <v>2</v>
      </c>
      <c r="O34" s="19">
        <v>194.75</v>
      </c>
    </row>
    <row r="35" spans="1:15" x14ac:dyDescent="0.25">
      <c r="A35" s="13" t="s">
        <v>22</v>
      </c>
      <c r="B35" s="22" t="s">
        <v>34</v>
      </c>
      <c r="C35" s="14">
        <v>45589</v>
      </c>
      <c r="D35" s="21" t="s">
        <v>27</v>
      </c>
      <c r="E35" s="15">
        <v>192</v>
      </c>
      <c r="F35" s="15">
        <v>195</v>
      </c>
      <c r="G35" s="15"/>
      <c r="H35" s="15"/>
      <c r="I35" s="15"/>
      <c r="J35" s="15"/>
      <c r="K35" s="16">
        <v>2</v>
      </c>
      <c r="L35" s="16">
        <v>387</v>
      </c>
      <c r="M35" s="17">
        <v>193.5</v>
      </c>
      <c r="N35" s="18">
        <v>3</v>
      </c>
      <c r="O35" s="19">
        <v>196.5</v>
      </c>
    </row>
    <row r="36" spans="1:15" x14ac:dyDescent="0.25">
      <c r="A36" s="13" t="s">
        <v>22</v>
      </c>
      <c r="B36" s="22" t="s">
        <v>34</v>
      </c>
      <c r="C36" s="14">
        <v>45603</v>
      </c>
      <c r="D36" s="21" t="s">
        <v>27</v>
      </c>
      <c r="E36" s="15">
        <v>196</v>
      </c>
      <c r="F36" s="15">
        <v>195</v>
      </c>
      <c r="G36" s="15"/>
      <c r="H36" s="15"/>
      <c r="I36" s="15"/>
      <c r="J36" s="15"/>
      <c r="K36" s="16">
        <v>2</v>
      </c>
      <c r="L36" s="16">
        <v>391</v>
      </c>
      <c r="M36" s="17">
        <v>195.5</v>
      </c>
      <c r="N36" s="18">
        <v>4</v>
      </c>
      <c r="O36" s="19">
        <v>199.5</v>
      </c>
    </row>
    <row r="37" spans="1:15" x14ac:dyDescent="0.25">
      <c r="A37" s="13" t="s">
        <v>22</v>
      </c>
      <c r="B37" s="22" t="s">
        <v>34</v>
      </c>
      <c r="C37" s="14">
        <v>45610</v>
      </c>
      <c r="D37" s="21" t="s">
        <v>27</v>
      </c>
      <c r="E37" s="15">
        <v>190</v>
      </c>
      <c r="F37" s="15">
        <v>195</v>
      </c>
      <c r="G37" s="15">
        <v>190.01</v>
      </c>
      <c r="H37" s="15">
        <v>191</v>
      </c>
      <c r="I37" s="15"/>
      <c r="J37" s="15"/>
      <c r="K37" s="16">
        <v>4</v>
      </c>
      <c r="L37" s="16">
        <v>766.01</v>
      </c>
      <c r="M37" s="17">
        <v>191.5025</v>
      </c>
      <c r="N37" s="18">
        <v>11</v>
      </c>
      <c r="O37" s="19">
        <v>202.5025</v>
      </c>
    </row>
    <row r="38" spans="1:15" x14ac:dyDescent="0.25">
      <c r="A38" s="13" t="s">
        <v>22</v>
      </c>
      <c r="B38" s="22" t="s">
        <v>34</v>
      </c>
      <c r="C38" s="14">
        <v>45617</v>
      </c>
      <c r="D38" s="21" t="s">
        <v>27</v>
      </c>
      <c r="E38" s="15">
        <v>196</v>
      </c>
      <c r="F38" s="15">
        <v>193</v>
      </c>
      <c r="G38" s="15"/>
      <c r="H38" s="15"/>
      <c r="I38" s="15"/>
      <c r="J38" s="15"/>
      <c r="K38" s="16">
        <v>2</v>
      </c>
      <c r="L38" s="16">
        <v>389</v>
      </c>
      <c r="M38" s="17">
        <v>194.5</v>
      </c>
      <c r="N38" s="18">
        <v>6</v>
      </c>
      <c r="O38" s="19">
        <v>200.5</v>
      </c>
    </row>
    <row r="40" spans="1:15" x14ac:dyDescent="0.25">
      <c r="K40" s="7">
        <f>SUM(K2:K39)</f>
        <v>90</v>
      </c>
      <c r="L40" s="7">
        <f>SUM(L2:L39)</f>
        <v>17504.050999999999</v>
      </c>
      <c r="M40" s="12">
        <f>SUM(L40/K40)</f>
        <v>194.48945555555554</v>
      </c>
      <c r="N40" s="7">
        <f>SUM(N2:N39)</f>
        <v>150</v>
      </c>
      <c r="O40" s="12">
        <f>SUM(M40+N40)</f>
        <v>344.48945555555554</v>
      </c>
    </row>
    <row r="43" spans="1:15" ht="30" x14ac:dyDescent="0.25">
      <c r="A43" s="1" t="s">
        <v>1</v>
      </c>
      <c r="B43" s="2" t="s">
        <v>2</v>
      </c>
      <c r="C43" s="2" t="s">
        <v>3</v>
      </c>
      <c r="D43" s="3" t="s">
        <v>4</v>
      </c>
      <c r="E43" s="4" t="s">
        <v>5</v>
      </c>
      <c r="F43" s="4" t="s">
        <v>6</v>
      </c>
      <c r="G43" s="4" t="s">
        <v>7</v>
      </c>
      <c r="H43" s="4" t="s">
        <v>8</v>
      </c>
      <c r="I43" s="4" t="s">
        <v>9</v>
      </c>
      <c r="J43" s="4" t="s">
        <v>10</v>
      </c>
      <c r="K43" s="4" t="s">
        <v>11</v>
      </c>
      <c r="L43" s="3" t="s">
        <v>12</v>
      </c>
      <c r="M43" s="5" t="s">
        <v>13</v>
      </c>
      <c r="N43" s="2" t="s">
        <v>14</v>
      </c>
      <c r="O43" s="6" t="s">
        <v>15</v>
      </c>
    </row>
    <row r="44" spans="1:15" x14ac:dyDescent="0.25">
      <c r="A44" s="13" t="s">
        <v>25</v>
      </c>
      <c r="B44" s="22" t="s">
        <v>34</v>
      </c>
      <c r="C44" s="14">
        <v>45395</v>
      </c>
      <c r="D44" s="21" t="s">
        <v>27</v>
      </c>
      <c r="E44" s="15">
        <v>190</v>
      </c>
      <c r="F44" s="15">
        <v>192</v>
      </c>
      <c r="G44" s="15">
        <v>189</v>
      </c>
      <c r="H44" s="15">
        <v>191</v>
      </c>
      <c r="I44" s="15"/>
      <c r="J44" s="15"/>
      <c r="K44" s="16">
        <v>4</v>
      </c>
      <c r="L44" s="16">
        <v>762</v>
      </c>
      <c r="M44" s="17">
        <v>190.5</v>
      </c>
      <c r="N44" s="18">
        <v>4</v>
      </c>
      <c r="O44" s="19">
        <v>194.5</v>
      </c>
    </row>
    <row r="45" spans="1:15" x14ac:dyDescent="0.25">
      <c r="A45" s="13" t="s">
        <v>25</v>
      </c>
      <c r="B45" s="22" t="s">
        <v>34</v>
      </c>
      <c r="C45" s="14">
        <v>45423</v>
      </c>
      <c r="D45" s="21" t="s">
        <v>27</v>
      </c>
      <c r="E45" s="15">
        <v>189</v>
      </c>
      <c r="F45" s="15">
        <v>191</v>
      </c>
      <c r="G45" s="15">
        <v>195</v>
      </c>
      <c r="H45" s="15">
        <v>191</v>
      </c>
      <c r="I45" s="15"/>
      <c r="J45" s="15"/>
      <c r="K45" s="16">
        <v>4</v>
      </c>
      <c r="L45" s="16">
        <v>766</v>
      </c>
      <c r="M45" s="17">
        <v>191.5</v>
      </c>
      <c r="N45" s="18">
        <v>5</v>
      </c>
      <c r="O45" s="19">
        <v>196.5</v>
      </c>
    </row>
    <row r="46" spans="1:15" x14ac:dyDescent="0.25">
      <c r="A46" s="13" t="s">
        <v>25</v>
      </c>
      <c r="B46" s="22" t="s">
        <v>34</v>
      </c>
      <c r="C46" s="14">
        <v>45442</v>
      </c>
      <c r="D46" s="21" t="s">
        <v>27</v>
      </c>
      <c r="E46" s="15">
        <v>195</v>
      </c>
      <c r="F46" s="15">
        <v>195</v>
      </c>
      <c r="G46" s="15"/>
      <c r="H46" s="15"/>
      <c r="I46" s="15"/>
      <c r="J46" s="15"/>
      <c r="K46" s="16">
        <v>2</v>
      </c>
      <c r="L46" s="16">
        <v>390</v>
      </c>
      <c r="M46" s="17">
        <v>195</v>
      </c>
      <c r="N46" s="18">
        <v>5</v>
      </c>
      <c r="O46" s="19">
        <v>200</v>
      </c>
    </row>
    <row r="47" spans="1:15" x14ac:dyDescent="0.25">
      <c r="A47" s="13" t="s">
        <v>25</v>
      </c>
      <c r="B47" s="22" t="s">
        <v>34</v>
      </c>
      <c r="C47" s="14">
        <v>45449</v>
      </c>
      <c r="D47" s="21" t="s">
        <v>27</v>
      </c>
      <c r="E47" s="15">
        <v>198</v>
      </c>
      <c r="F47" s="15">
        <v>198</v>
      </c>
      <c r="G47" s="15"/>
      <c r="H47" s="15"/>
      <c r="I47" s="15"/>
      <c r="J47" s="15"/>
      <c r="K47" s="16">
        <v>2</v>
      </c>
      <c r="L47" s="16">
        <v>396</v>
      </c>
      <c r="M47" s="17">
        <v>198</v>
      </c>
      <c r="N47" s="18">
        <v>9</v>
      </c>
      <c r="O47" s="19">
        <v>207</v>
      </c>
    </row>
    <row r="48" spans="1:15" x14ac:dyDescent="0.25">
      <c r="A48" s="13" t="s">
        <v>25</v>
      </c>
      <c r="B48" s="22" t="s">
        <v>34</v>
      </c>
      <c r="C48" s="14">
        <v>45456</v>
      </c>
      <c r="D48" s="21" t="s">
        <v>27</v>
      </c>
      <c r="E48" s="15">
        <v>192</v>
      </c>
      <c r="F48" s="15">
        <v>192</v>
      </c>
      <c r="G48" s="15"/>
      <c r="H48" s="15"/>
      <c r="I48" s="15"/>
      <c r="J48" s="15"/>
      <c r="K48" s="16">
        <v>2</v>
      </c>
      <c r="L48" s="16">
        <v>384</v>
      </c>
      <c r="M48" s="17">
        <v>192</v>
      </c>
      <c r="N48" s="18">
        <v>4</v>
      </c>
      <c r="O48" s="19">
        <v>196</v>
      </c>
    </row>
    <row r="49" spans="1:15" x14ac:dyDescent="0.25">
      <c r="A49" s="13" t="s">
        <v>25</v>
      </c>
      <c r="B49" s="22" t="s">
        <v>34</v>
      </c>
      <c r="C49" s="14">
        <v>45458</v>
      </c>
      <c r="D49" s="21" t="s">
        <v>27</v>
      </c>
      <c r="E49" s="15">
        <v>191</v>
      </c>
      <c r="F49" s="15">
        <v>194</v>
      </c>
      <c r="G49" s="15">
        <v>185</v>
      </c>
      <c r="H49" s="15">
        <v>190</v>
      </c>
      <c r="I49" s="15"/>
      <c r="J49" s="15"/>
      <c r="K49" s="16">
        <v>4</v>
      </c>
      <c r="L49" s="16">
        <v>760</v>
      </c>
      <c r="M49" s="17">
        <v>190</v>
      </c>
      <c r="N49" s="18">
        <v>3</v>
      </c>
      <c r="O49" s="19">
        <v>193</v>
      </c>
    </row>
    <row r="50" spans="1:15" x14ac:dyDescent="0.25">
      <c r="A50" s="13" t="s">
        <v>25</v>
      </c>
      <c r="B50" s="22" t="s">
        <v>34</v>
      </c>
      <c r="C50" s="14">
        <v>45463</v>
      </c>
      <c r="D50" s="21" t="s">
        <v>27</v>
      </c>
      <c r="E50" s="15">
        <v>191</v>
      </c>
      <c r="F50" s="15">
        <v>196</v>
      </c>
      <c r="G50" s="15"/>
      <c r="H50" s="15"/>
      <c r="I50" s="15"/>
      <c r="J50" s="15"/>
      <c r="K50" s="16">
        <v>2</v>
      </c>
      <c r="L50" s="16">
        <v>387</v>
      </c>
      <c r="M50" s="17">
        <v>193.5</v>
      </c>
      <c r="N50" s="18">
        <v>4</v>
      </c>
      <c r="O50" s="19">
        <v>197.5</v>
      </c>
    </row>
    <row r="51" spans="1:15" x14ac:dyDescent="0.25">
      <c r="A51" s="13" t="s">
        <v>25</v>
      </c>
      <c r="B51" s="22" t="s">
        <v>34</v>
      </c>
      <c r="C51" s="14">
        <v>45470</v>
      </c>
      <c r="D51" s="21" t="s">
        <v>27</v>
      </c>
      <c r="E51" s="15">
        <v>189</v>
      </c>
      <c r="F51" s="15">
        <v>193</v>
      </c>
      <c r="G51" s="15"/>
      <c r="H51" s="15"/>
      <c r="I51" s="15"/>
      <c r="J51" s="15"/>
      <c r="K51" s="16">
        <v>2</v>
      </c>
      <c r="L51" s="16">
        <v>382</v>
      </c>
      <c r="M51" s="17">
        <v>191</v>
      </c>
      <c r="N51" s="18">
        <v>4</v>
      </c>
      <c r="O51" s="19">
        <v>195</v>
      </c>
    </row>
    <row r="52" spans="1:15" x14ac:dyDescent="0.25">
      <c r="A52" s="13" t="s">
        <v>25</v>
      </c>
      <c r="B52" s="22" t="s">
        <v>34</v>
      </c>
      <c r="C52" s="14">
        <v>45514</v>
      </c>
      <c r="D52" s="21" t="s">
        <v>27</v>
      </c>
      <c r="E52" s="15">
        <v>193</v>
      </c>
      <c r="F52" s="15">
        <v>190</v>
      </c>
      <c r="G52" s="15">
        <v>191</v>
      </c>
      <c r="H52" s="15">
        <v>191</v>
      </c>
      <c r="I52" s="15"/>
      <c r="J52" s="15"/>
      <c r="K52" s="16">
        <v>4</v>
      </c>
      <c r="L52" s="16">
        <v>765</v>
      </c>
      <c r="M52" s="17">
        <v>191.25</v>
      </c>
      <c r="N52" s="18">
        <v>8</v>
      </c>
      <c r="O52" s="19">
        <v>199.25</v>
      </c>
    </row>
    <row r="53" spans="1:15" x14ac:dyDescent="0.25">
      <c r="A53" s="13" t="s">
        <v>25</v>
      </c>
      <c r="B53" s="22" t="s">
        <v>34</v>
      </c>
      <c r="C53" s="14">
        <v>45584</v>
      </c>
      <c r="D53" s="21" t="s">
        <v>27</v>
      </c>
      <c r="E53" s="15">
        <v>193</v>
      </c>
      <c r="F53" s="15">
        <v>193</v>
      </c>
      <c r="G53" s="15">
        <v>195</v>
      </c>
      <c r="H53" s="15">
        <v>190</v>
      </c>
      <c r="I53" s="15"/>
      <c r="J53" s="15"/>
      <c r="K53" s="16">
        <v>4</v>
      </c>
      <c r="L53" s="16">
        <v>771</v>
      </c>
      <c r="M53" s="17">
        <v>192.75</v>
      </c>
      <c r="N53" s="18">
        <v>13</v>
      </c>
      <c r="O53" s="19">
        <v>205.75</v>
      </c>
    </row>
    <row r="55" spans="1:15" x14ac:dyDescent="0.25">
      <c r="K55" s="7">
        <f>SUM(K44:K54)</f>
        <v>30</v>
      </c>
      <c r="L55" s="7">
        <f>SUM(L44:L54)</f>
        <v>5763</v>
      </c>
      <c r="M55" s="12">
        <f>SUM(L55/K55)</f>
        <v>192.1</v>
      </c>
      <c r="N55" s="7">
        <f>SUM(N44:N54)</f>
        <v>59</v>
      </c>
      <c r="O55" s="12">
        <f>SUM(M55+N55)</f>
        <v>251.1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D4" name="Range1_24_2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  <protectedRange algorithmName="SHA-512" hashValue="ON39YdpmFHfN9f47KpiRvqrKx0V9+erV1CNkpWzYhW/Qyc6aT8rEyCrvauWSYGZK2ia3o7vd3akF07acHAFpOA==" saltValue="yVW9XmDwTqEnmpSGai0KYg==" spinCount="100000" sqref="I22:J22 B22:C22" name="Range1_20"/>
    <protectedRange algorithmName="SHA-512" hashValue="ON39YdpmFHfN9f47KpiRvqrKx0V9+erV1CNkpWzYhW/Qyc6aT8rEyCrvauWSYGZK2ia3o7vd3akF07acHAFpOA==" saltValue="yVW9XmDwTqEnmpSGai0KYg==" spinCount="100000" sqref="D22" name="Range1_1_13"/>
    <protectedRange algorithmName="SHA-512" hashValue="ON39YdpmFHfN9f47KpiRvqrKx0V9+erV1CNkpWzYhW/Qyc6aT8rEyCrvauWSYGZK2ia3o7vd3akF07acHAFpOA==" saltValue="yVW9XmDwTqEnmpSGai0KYg==" spinCount="100000" sqref="E22:H22" name="Range1_3_6"/>
    <protectedRange algorithmName="SHA-512" hashValue="ON39YdpmFHfN9f47KpiRvqrKx0V9+erV1CNkpWzYhW/Qyc6aT8rEyCrvauWSYGZK2ia3o7vd3akF07acHAFpOA==" saltValue="yVW9XmDwTqEnmpSGai0KYg==" spinCount="100000" sqref="I25:J25 B25:C25" name="Range1_25"/>
    <protectedRange algorithmName="SHA-512" hashValue="ON39YdpmFHfN9f47KpiRvqrKx0V9+erV1CNkpWzYhW/Qyc6aT8rEyCrvauWSYGZK2ia3o7vd3akF07acHAFpOA==" saltValue="yVW9XmDwTqEnmpSGai0KYg==" spinCount="100000" sqref="D25" name="Range1_1_17"/>
    <protectedRange algorithmName="SHA-512" hashValue="ON39YdpmFHfN9f47KpiRvqrKx0V9+erV1CNkpWzYhW/Qyc6aT8rEyCrvauWSYGZK2ia3o7vd3akF07acHAFpOA==" saltValue="yVW9XmDwTqEnmpSGai0KYg==" spinCount="100000" sqref="E25:H25" name="Range1_3_8_1"/>
    <protectedRange algorithmName="SHA-512" hashValue="ON39YdpmFHfN9f47KpiRvqrKx0V9+erV1CNkpWzYhW/Qyc6aT8rEyCrvauWSYGZK2ia3o7vd3akF07acHAFpOA==" saltValue="yVW9XmDwTqEnmpSGai0KYg==" spinCount="100000" sqref="I26:J26 B26:C26" name="Range1_2_1"/>
    <protectedRange algorithmName="SHA-512" hashValue="ON39YdpmFHfN9f47KpiRvqrKx0V9+erV1CNkpWzYhW/Qyc6aT8rEyCrvauWSYGZK2ia3o7vd3akF07acHAFpOA==" saltValue="yVW9XmDwTqEnmpSGai0KYg==" spinCount="100000" sqref="D26" name="Range1_1_15"/>
    <protectedRange algorithmName="SHA-512" hashValue="ON39YdpmFHfN9f47KpiRvqrKx0V9+erV1CNkpWzYhW/Qyc6aT8rEyCrvauWSYGZK2ia3o7vd3akF07acHAFpOA==" saltValue="yVW9XmDwTqEnmpSGai0KYg==" spinCount="100000" sqref="E26:H26" name="Range1_3_1_1"/>
    <protectedRange algorithmName="SHA-512" hashValue="ON39YdpmFHfN9f47KpiRvqrKx0V9+erV1CNkpWzYhW/Qyc6aT8rEyCrvauWSYGZK2ia3o7vd3akF07acHAFpOA==" saltValue="yVW9XmDwTqEnmpSGai0KYg==" spinCount="100000" sqref="I31:J31 B31:C31" name="Range1_27"/>
    <protectedRange algorithmName="SHA-512" hashValue="ON39YdpmFHfN9f47KpiRvqrKx0V9+erV1CNkpWzYhW/Qyc6aT8rEyCrvauWSYGZK2ia3o7vd3akF07acHAFpOA==" saltValue="yVW9XmDwTqEnmpSGai0KYg==" spinCount="100000" sqref="D31" name="Range1_1_24"/>
    <protectedRange algorithmName="SHA-512" hashValue="ON39YdpmFHfN9f47KpiRvqrKx0V9+erV1CNkpWzYhW/Qyc6aT8rEyCrvauWSYGZK2ia3o7vd3akF07acHAFpOA==" saltValue="yVW9XmDwTqEnmpSGai0KYg==" spinCount="100000" sqref="E31:H31" name="Range1_3_10"/>
    <protectedRange algorithmName="SHA-512" hashValue="ON39YdpmFHfN9f47KpiRvqrKx0V9+erV1CNkpWzYhW/Qyc6aT8rEyCrvauWSYGZK2ia3o7vd3akF07acHAFpOA==" saltValue="yVW9XmDwTqEnmpSGai0KYg==" spinCount="100000" sqref="B34:C34" name="Range1_32"/>
    <protectedRange algorithmName="SHA-512" hashValue="ON39YdpmFHfN9f47KpiRvqrKx0V9+erV1CNkpWzYhW/Qyc6aT8rEyCrvauWSYGZK2ia3o7vd3akF07acHAFpOA==" saltValue="yVW9XmDwTqEnmpSGai0KYg==" spinCount="100000" sqref="D34" name="Range1_1_26"/>
    <protectedRange algorithmName="SHA-512" hashValue="ON39YdpmFHfN9f47KpiRvqrKx0V9+erV1CNkpWzYhW/Qyc6aT8rEyCrvauWSYGZK2ia3o7vd3akF07acHAFpOA==" saltValue="yVW9XmDwTqEnmpSGai0KYg==" spinCount="100000" sqref="E34:J34" name="Range1_3_11"/>
    <protectedRange algorithmName="SHA-512" hashValue="ON39YdpmFHfN9f47KpiRvqrKx0V9+erV1CNkpWzYhW/Qyc6aT8rEyCrvauWSYGZK2ia3o7vd3akF07acHAFpOA==" saltValue="yVW9XmDwTqEnmpSGai0KYg==" spinCount="100000" sqref="E53:J53 B53:C53" name="Range1_34"/>
    <protectedRange algorithmName="SHA-512" hashValue="ON39YdpmFHfN9f47KpiRvqrKx0V9+erV1CNkpWzYhW/Qyc6aT8rEyCrvauWSYGZK2ia3o7vd3akF07acHAFpOA==" saltValue="yVW9XmDwTqEnmpSGai0KYg==" spinCount="100000" sqref="D53" name="Range1_1_28"/>
  </protectedRanges>
  <hyperlinks>
    <hyperlink ref="Q1" location="'Mississippi Adult Rankings 2024'!A1" display="Back to Ranking" xr:uid="{A34EDBF1-C765-4C59-AD99-68BA1AE9ABC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24D792-3818-47AB-8671-77EE366BF120}">
          <x14:formula1>
            <xm:f>'C:\Users\abra2\Desktop\ABRA Files and More\AUTO BENCH REST ASSOCIATION FILE\ABRA 2019\Georgia\[Georgia Results 01 19 20.xlsm]DATA SHEET'!#REF!</xm:f>
          </x14:formula1>
          <xm:sqref>B1 B43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9377B-FD32-4C3D-B28D-A25C703BA8F2}">
  <dimension ref="A1:Q9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43</v>
      </c>
      <c r="C2" s="14">
        <v>45344</v>
      </c>
      <c r="D2" s="14" t="s">
        <v>27</v>
      </c>
      <c r="E2" s="15">
        <v>196.001</v>
      </c>
      <c r="F2" s="15">
        <v>192</v>
      </c>
      <c r="G2" s="15"/>
      <c r="H2" s="15"/>
      <c r="I2" s="15"/>
      <c r="J2" s="15"/>
      <c r="K2" s="16">
        <v>2</v>
      </c>
      <c r="L2" s="16">
        <v>388.00099999999998</v>
      </c>
      <c r="M2" s="17">
        <v>194.00049999999999</v>
      </c>
      <c r="N2" s="18">
        <v>2</v>
      </c>
      <c r="O2" s="19">
        <v>196.00049999999999</v>
      </c>
    </row>
    <row r="3" spans="1:17" x14ac:dyDescent="0.25">
      <c r="A3" s="13" t="s">
        <v>31</v>
      </c>
      <c r="B3" s="22" t="s">
        <v>43</v>
      </c>
      <c r="C3" s="14">
        <v>45353</v>
      </c>
      <c r="D3" s="21" t="s">
        <v>30</v>
      </c>
      <c r="E3" s="15">
        <v>192</v>
      </c>
      <c r="F3" s="15">
        <v>189</v>
      </c>
      <c r="G3" s="15">
        <v>191</v>
      </c>
      <c r="H3" s="15">
        <v>194</v>
      </c>
      <c r="I3" s="15"/>
      <c r="J3" s="15"/>
      <c r="K3" s="16">
        <v>4</v>
      </c>
      <c r="L3" s="16">
        <v>766</v>
      </c>
      <c r="M3" s="17">
        <v>191.5</v>
      </c>
      <c r="N3" s="18">
        <v>2</v>
      </c>
      <c r="O3" s="19">
        <v>193.5</v>
      </c>
    </row>
    <row r="4" spans="1:17" x14ac:dyDescent="0.25">
      <c r="A4" s="13" t="s">
        <v>22</v>
      </c>
      <c r="B4" s="22" t="s">
        <v>43</v>
      </c>
      <c r="C4" s="14">
        <v>45358</v>
      </c>
      <c r="D4" s="21" t="s">
        <v>27</v>
      </c>
      <c r="E4" s="15">
        <v>199</v>
      </c>
      <c r="F4" s="15">
        <v>196</v>
      </c>
      <c r="G4" s="15"/>
      <c r="H4" s="15"/>
      <c r="I4" s="15"/>
      <c r="J4" s="15"/>
      <c r="K4" s="16">
        <v>2</v>
      </c>
      <c r="L4" s="16">
        <v>395</v>
      </c>
      <c r="M4" s="17">
        <v>197.5</v>
      </c>
      <c r="N4" s="18">
        <v>4</v>
      </c>
      <c r="O4" s="19">
        <v>201.5</v>
      </c>
    </row>
    <row r="5" spans="1:17" x14ac:dyDescent="0.25">
      <c r="A5" s="13" t="s">
        <v>22</v>
      </c>
      <c r="B5" s="22" t="s">
        <v>43</v>
      </c>
      <c r="C5" s="14">
        <v>45372</v>
      </c>
      <c r="D5" s="21" t="s">
        <v>27</v>
      </c>
      <c r="E5" s="15">
        <v>196</v>
      </c>
      <c r="F5" s="15">
        <v>196</v>
      </c>
      <c r="G5" s="15"/>
      <c r="H5" s="15"/>
      <c r="I5" s="15"/>
      <c r="J5" s="15"/>
      <c r="K5" s="16">
        <v>2</v>
      </c>
      <c r="L5" s="16">
        <v>392</v>
      </c>
      <c r="M5" s="17">
        <v>196</v>
      </c>
      <c r="N5" s="18">
        <v>4</v>
      </c>
      <c r="O5" s="19">
        <v>200</v>
      </c>
    </row>
    <row r="6" spans="1:17" x14ac:dyDescent="0.25">
      <c r="A6" s="13" t="s">
        <v>22</v>
      </c>
      <c r="B6" s="22" t="s">
        <v>43</v>
      </c>
      <c r="C6" s="14">
        <v>45379</v>
      </c>
      <c r="D6" s="21" t="s">
        <v>27</v>
      </c>
      <c r="E6" s="15">
        <v>194.01</v>
      </c>
      <c r="F6" s="15">
        <v>189</v>
      </c>
      <c r="G6" s="15"/>
      <c r="H6" s="15"/>
      <c r="I6" s="15"/>
      <c r="J6" s="15"/>
      <c r="K6" s="16">
        <v>2</v>
      </c>
      <c r="L6" s="16">
        <v>383.01</v>
      </c>
      <c r="M6" s="17">
        <v>191.505</v>
      </c>
      <c r="N6" s="18">
        <v>6</v>
      </c>
      <c r="O6" s="19">
        <v>197.505</v>
      </c>
    </row>
    <row r="7" spans="1:17" x14ac:dyDescent="0.25">
      <c r="A7" s="13" t="s">
        <v>31</v>
      </c>
      <c r="B7" s="22" t="s">
        <v>43</v>
      </c>
      <c r="C7" s="14">
        <v>45527</v>
      </c>
      <c r="D7" s="21" t="s">
        <v>77</v>
      </c>
      <c r="E7" s="15">
        <v>195</v>
      </c>
      <c r="F7" s="15">
        <v>193</v>
      </c>
      <c r="G7" s="15"/>
      <c r="H7" s="15"/>
      <c r="I7" s="15"/>
      <c r="J7" s="15"/>
      <c r="K7" s="16">
        <v>2</v>
      </c>
      <c r="L7" s="16">
        <v>388</v>
      </c>
      <c r="M7" s="17">
        <v>194</v>
      </c>
      <c r="N7" s="18">
        <v>4</v>
      </c>
      <c r="O7" s="19">
        <v>198</v>
      </c>
    </row>
    <row r="8" spans="1:17" x14ac:dyDescent="0.25">
      <c r="A8" s="13" t="s">
        <v>31</v>
      </c>
      <c r="B8" s="22" t="s">
        <v>43</v>
      </c>
      <c r="C8" s="14">
        <v>45542</v>
      </c>
      <c r="D8" s="21" t="s">
        <v>30</v>
      </c>
      <c r="E8" s="15">
        <v>193</v>
      </c>
      <c r="F8" s="15">
        <v>192</v>
      </c>
      <c r="G8" s="15">
        <v>196</v>
      </c>
      <c r="H8" s="15">
        <v>197</v>
      </c>
      <c r="I8" s="15"/>
      <c r="J8" s="15"/>
      <c r="K8" s="16">
        <v>4</v>
      </c>
      <c r="L8" s="16">
        <v>778</v>
      </c>
      <c r="M8" s="17">
        <v>194.5</v>
      </c>
      <c r="N8" s="18">
        <v>2</v>
      </c>
      <c r="O8" s="19">
        <v>196.5</v>
      </c>
    </row>
    <row r="9" spans="1:17" x14ac:dyDescent="0.25">
      <c r="A9" s="13" t="s">
        <v>31</v>
      </c>
      <c r="B9" s="22" t="s">
        <v>43</v>
      </c>
      <c r="C9" s="14">
        <v>45563</v>
      </c>
      <c r="D9" s="21" t="s">
        <v>77</v>
      </c>
      <c r="E9" s="15">
        <v>196</v>
      </c>
      <c r="F9" s="15">
        <v>196</v>
      </c>
      <c r="G9" s="15">
        <v>196</v>
      </c>
      <c r="H9" s="15">
        <v>196</v>
      </c>
      <c r="I9" s="15"/>
      <c r="J9" s="15"/>
      <c r="K9" s="16">
        <v>4</v>
      </c>
      <c r="L9" s="16">
        <v>784</v>
      </c>
      <c r="M9" s="17">
        <v>196</v>
      </c>
      <c r="N9" s="18">
        <v>4</v>
      </c>
      <c r="O9" s="19">
        <v>200</v>
      </c>
    </row>
    <row r="10" spans="1:17" x14ac:dyDescent="0.25">
      <c r="A10" s="13" t="s">
        <v>31</v>
      </c>
      <c r="B10" s="22" t="s">
        <v>43</v>
      </c>
      <c r="C10" s="14">
        <v>45597</v>
      </c>
      <c r="D10" s="21" t="s">
        <v>77</v>
      </c>
      <c r="E10" s="15">
        <v>196</v>
      </c>
      <c r="F10" s="15">
        <v>198</v>
      </c>
      <c r="G10" s="15"/>
      <c r="H10" s="15"/>
      <c r="I10" s="15"/>
      <c r="J10" s="15"/>
      <c r="K10" s="16">
        <v>2</v>
      </c>
      <c r="L10" s="16">
        <v>394</v>
      </c>
      <c r="M10" s="17">
        <v>197</v>
      </c>
      <c r="N10" s="18">
        <v>4</v>
      </c>
      <c r="O10" s="19">
        <v>201</v>
      </c>
    </row>
    <row r="11" spans="1:17" x14ac:dyDescent="0.25">
      <c r="A11" s="13" t="s">
        <v>31</v>
      </c>
      <c r="B11" s="22" t="s">
        <v>43</v>
      </c>
      <c r="C11" s="14">
        <v>45619</v>
      </c>
      <c r="D11" s="21" t="s">
        <v>77</v>
      </c>
      <c r="E11" s="15">
        <v>192</v>
      </c>
      <c r="F11" s="15">
        <v>192</v>
      </c>
      <c r="G11" s="15">
        <v>194</v>
      </c>
      <c r="H11" s="15">
        <v>194</v>
      </c>
      <c r="I11" s="15"/>
      <c r="J11" s="15"/>
      <c r="K11" s="16">
        <v>4</v>
      </c>
      <c r="L11" s="16">
        <v>772</v>
      </c>
      <c r="M11" s="17">
        <v>193</v>
      </c>
      <c r="N11" s="18">
        <v>3</v>
      </c>
      <c r="O11" s="19">
        <v>196</v>
      </c>
    </row>
    <row r="12" spans="1:17" x14ac:dyDescent="0.25">
      <c r="A12" s="13" t="s">
        <v>31</v>
      </c>
      <c r="B12" s="22" t="s">
        <v>43</v>
      </c>
      <c r="C12" s="14">
        <v>45626</v>
      </c>
      <c r="D12" s="21" t="s">
        <v>77</v>
      </c>
      <c r="E12" s="15">
        <v>197</v>
      </c>
      <c r="F12" s="15">
        <v>192</v>
      </c>
      <c r="G12" s="15">
        <v>198</v>
      </c>
      <c r="H12" s="15">
        <v>196.00200000000001</v>
      </c>
      <c r="I12" s="15">
        <v>197.001</v>
      </c>
      <c r="J12" s="15">
        <v>194</v>
      </c>
      <c r="K12" s="16">
        <v>6</v>
      </c>
      <c r="L12" s="16">
        <v>1174.0029999999999</v>
      </c>
      <c r="M12" s="17">
        <v>195.66716666666665</v>
      </c>
      <c r="N12" s="18">
        <v>22</v>
      </c>
      <c r="O12" s="19">
        <v>217.667</v>
      </c>
    </row>
    <row r="14" spans="1:17" x14ac:dyDescent="0.25">
      <c r="K14" s="7">
        <f>SUM(K2:K13)</f>
        <v>34</v>
      </c>
      <c r="L14" s="7">
        <f>SUM(L2:L13)</f>
        <v>6614.0140000000001</v>
      </c>
      <c r="M14" s="12">
        <f>SUM(L14/K14)</f>
        <v>194.52982352941177</v>
      </c>
      <c r="N14" s="7">
        <f>SUM(N2:N13)</f>
        <v>57</v>
      </c>
      <c r="O14" s="12">
        <f>SUM(M14+N14)</f>
        <v>251.52982352941177</v>
      </c>
    </row>
    <row r="17" spans="1:15" ht="30" x14ac:dyDescent="0.25">
      <c r="A17" s="1" t="s">
        <v>1</v>
      </c>
      <c r="B17" s="2" t="s">
        <v>2</v>
      </c>
      <c r="C17" s="2" t="s">
        <v>3</v>
      </c>
      <c r="D17" s="3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3" t="s">
        <v>12</v>
      </c>
      <c r="M17" s="5" t="s">
        <v>13</v>
      </c>
      <c r="N17" s="2" t="s">
        <v>14</v>
      </c>
      <c r="O17" s="6" t="s">
        <v>15</v>
      </c>
    </row>
    <row r="18" spans="1:15" x14ac:dyDescent="0.25">
      <c r="A18" s="13" t="s">
        <v>52</v>
      </c>
      <c r="B18" s="22" t="s">
        <v>43</v>
      </c>
      <c r="C18" s="14">
        <v>45353</v>
      </c>
      <c r="D18" s="21" t="s">
        <v>30</v>
      </c>
      <c r="E18" s="15">
        <v>191</v>
      </c>
      <c r="F18" s="15">
        <v>189</v>
      </c>
      <c r="G18" s="15">
        <v>187</v>
      </c>
      <c r="H18" s="15">
        <v>190</v>
      </c>
      <c r="I18" s="15"/>
      <c r="J18" s="15"/>
      <c r="K18" s="16">
        <v>4</v>
      </c>
      <c r="L18" s="16">
        <v>757</v>
      </c>
      <c r="M18" s="17">
        <v>189.25</v>
      </c>
      <c r="N18" s="18">
        <v>3</v>
      </c>
      <c r="O18" s="19">
        <v>192.25</v>
      </c>
    </row>
    <row r="19" spans="1:15" x14ac:dyDescent="0.25">
      <c r="A19" s="13" t="s">
        <v>52</v>
      </c>
      <c r="B19" s="22" t="s">
        <v>43</v>
      </c>
      <c r="C19" s="14">
        <v>45386</v>
      </c>
      <c r="D19" s="21" t="s">
        <v>27</v>
      </c>
      <c r="E19" s="15">
        <v>191</v>
      </c>
      <c r="F19" s="15">
        <v>192</v>
      </c>
      <c r="G19" s="15"/>
      <c r="H19" s="15"/>
      <c r="I19" s="15"/>
      <c r="J19" s="15"/>
      <c r="K19" s="16">
        <v>2</v>
      </c>
      <c r="L19" s="16">
        <v>383</v>
      </c>
      <c r="M19" s="17">
        <v>191.5</v>
      </c>
      <c r="N19" s="18">
        <v>4</v>
      </c>
      <c r="O19" s="19">
        <v>195.5</v>
      </c>
    </row>
    <row r="20" spans="1:15" x14ac:dyDescent="0.25">
      <c r="A20" s="13" t="s">
        <v>52</v>
      </c>
      <c r="B20" s="22" t="s">
        <v>43</v>
      </c>
      <c r="C20" s="14">
        <v>45388</v>
      </c>
      <c r="D20" s="21" t="s">
        <v>30</v>
      </c>
      <c r="E20" s="15">
        <v>189</v>
      </c>
      <c r="F20" s="15">
        <v>186</v>
      </c>
      <c r="G20" s="15">
        <v>183</v>
      </c>
      <c r="H20" s="15">
        <v>183</v>
      </c>
      <c r="I20" s="15">
        <v>190</v>
      </c>
      <c r="J20" s="15">
        <v>193</v>
      </c>
      <c r="K20" s="16">
        <v>6</v>
      </c>
      <c r="L20" s="16">
        <v>1124</v>
      </c>
      <c r="M20" s="17">
        <v>187.33333333333334</v>
      </c>
      <c r="N20" s="18">
        <v>4</v>
      </c>
      <c r="O20" s="19">
        <v>191.33333333333334</v>
      </c>
    </row>
    <row r="21" spans="1:15" x14ac:dyDescent="0.25">
      <c r="A21" s="13" t="s">
        <v>52</v>
      </c>
      <c r="B21" s="22" t="s">
        <v>43</v>
      </c>
      <c r="C21" s="14">
        <v>45393</v>
      </c>
      <c r="D21" s="21" t="s">
        <v>27</v>
      </c>
      <c r="E21" s="15">
        <v>191</v>
      </c>
      <c r="F21" s="15">
        <v>195</v>
      </c>
      <c r="G21" s="15"/>
      <c r="H21" s="15"/>
      <c r="I21" s="15"/>
      <c r="J21" s="15"/>
      <c r="K21" s="16">
        <v>2</v>
      </c>
      <c r="L21" s="16">
        <v>386</v>
      </c>
      <c r="M21" s="17">
        <v>193</v>
      </c>
      <c r="N21" s="18">
        <v>9</v>
      </c>
      <c r="O21" s="19">
        <v>202</v>
      </c>
    </row>
    <row r="22" spans="1:15" x14ac:dyDescent="0.25">
      <c r="A22" s="13" t="s">
        <v>52</v>
      </c>
      <c r="B22" s="22" t="s">
        <v>43</v>
      </c>
      <c r="C22" s="14">
        <v>45050</v>
      </c>
      <c r="D22" s="21" t="s">
        <v>30</v>
      </c>
      <c r="E22" s="15">
        <v>199</v>
      </c>
      <c r="F22" s="15">
        <v>197</v>
      </c>
      <c r="G22" s="15">
        <v>196</v>
      </c>
      <c r="H22" s="15">
        <v>197</v>
      </c>
      <c r="I22" s="15"/>
      <c r="J22" s="15"/>
      <c r="K22" s="16">
        <v>4</v>
      </c>
      <c r="L22" s="16">
        <v>789</v>
      </c>
      <c r="M22" s="17">
        <v>197.25</v>
      </c>
      <c r="N22" s="18">
        <v>11</v>
      </c>
      <c r="O22" s="19">
        <v>208.25</v>
      </c>
    </row>
    <row r="23" spans="1:15" x14ac:dyDescent="0.25">
      <c r="A23" s="13" t="s">
        <v>52</v>
      </c>
      <c r="B23" s="22" t="s">
        <v>43</v>
      </c>
      <c r="C23" s="14">
        <v>45421</v>
      </c>
      <c r="D23" s="21" t="s">
        <v>27</v>
      </c>
      <c r="E23" s="15">
        <v>197</v>
      </c>
      <c r="F23" s="15">
        <v>195</v>
      </c>
      <c r="G23" s="15"/>
      <c r="H23" s="15"/>
      <c r="I23" s="15"/>
      <c r="J23" s="15"/>
      <c r="K23" s="16">
        <v>2</v>
      </c>
      <c r="L23" s="16">
        <v>392</v>
      </c>
      <c r="M23" s="17">
        <v>196</v>
      </c>
      <c r="N23" s="18">
        <v>7</v>
      </c>
      <c r="O23" s="19">
        <v>203</v>
      </c>
    </row>
    <row r="24" spans="1:15" x14ac:dyDescent="0.25">
      <c r="A24" s="13" t="s">
        <v>52</v>
      </c>
      <c r="B24" s="22" t="s">
        <v>43</v>
      </c>
      <c r="C24" s="14">
        <v>45423</v>
      </c>
      <c r="D24" s="21" t="s">
        <v>27</v>
      </c>
      <c r="E24" s="15">
        <v>193</v>
      </c>
      <c r="F24" s="15">
        <v>195</v>
      </c>
      <c r="G24" s="15">
        <v>195</v>
      </c>
      <c r="H24" s="15">
        <v>196</v>
      </c>
      <c r="I24" s="15"/>
      <c r="J24" s="15"/>
      <c r="K24" s="16">
        <v>4</v>
      </c>
      <c r="L24" s="16">
        <v>779</v>
      </c>
      <c r="M24" s="17">
        <v>194.75</v>
      </c>
      <c r="N24" s="18">
        <v>13</v>
      </c>
      <c r="O24" s="19">
        <v>207.75</v>
      </c>
    </row>
    <row r="25" spans="1:15" x14ac:dyDescent="0.25">
      <c r="A25" s="13" t="s">
        <v>52</v>
      </c>
      <c r="B25" s="22" t="s">
        <v>43</v>
      </c>
      <c r="C25" s="14">
        <v>45428</v>
      </c>
      <c r="D25" s="21" t="s">
        <v>27</v>
      </c>
      <c r="E25" s="15">
        <v>197</v>
      </c>
      <c r="F25" s="15">
        <v>195</v>
      </c>
      <c r="G25" s="15"/>
      <c r="H25" s="15"/>
      <c r="I25" s="15"/>
      <c r="J25" s="15"/>
      <c r="K25" s="16">
        <v>2</v>
      </c>
      <c r="L25" s="16">
        <v>392</v>
      </c>
      <c r="M25" s="17">
        <v>196</v>
      </c>
      <c r="N25" s="18">
        <v>9</v>
      </c>
      <c r="O25" s="19">
        <v>205</v>
      </c>
    </row>
    <row r="26" spans="1:15" x14ac:dyDescent="0.25">
      <c r="A26" s="13" t="s">
        <v>52</v>
      </c>
      <c r="B26" s="22" t="s">
        <v>43</v>
      </c>
      <c r="C26" s="14">
        <v>45435</v>
      </c>
      <c r="D26" s="21" t="s">
        <v>27</v>
      </c>
      <c r="E26" s="15">
        <v>192</v>
      </c>
      <c r="F26" s="15">
        <v>197.01</v>
      </c>
      <c r="G26" s="15"/>
      <c r="H26" s="15"/>
      <c r="I26" s="15"/>
      <c r="J26" s="15"/>
      <c r="K26" s="16">
        <v>2</v>
      </c>
      <c r="L26" s="16">
        <v>389.01</v>
      </c>
      <c r="M26" s="17">
        <v>194.505</v>
      </c>
      <c r="N26" s="18">
        <v>6</v>
      </c>
      <c r="O26" s="19">
        <v>200.505</v>
      </c>
    </row>
    <row r="27" spans="1:15" x14ac:dyDescent="0.25">
      <c r="A27" s="13" t="s">
        <v>52</v>
      </c>
      <c r="B27" s="22" t="s">
        <v>43</v>
      </c>
      <c r="C27" s="14">
        <v>45437</v>
      </c>
      <c r="D27" s="21" t="s">
        <v>77</v>
      </c>
      <c r="E27" s="15">
        <v>190</v>
      </c>
      <c r="F27" s="15">
        <v>198</v>
      </c>
      <c r="G27" s="15">
        <v>191</v>
      </c>
      <c r="H27" s="15">
        <v>194</v>
      </c>
      <c r="I27" s="15"/>
      <c r="J27" s="15"/>
      <c r="K27" s="16">
        <v>4</v>
      </c>
      <c r="L27" s="16">
        <v>773</v>
      </c>
      <c r="M27" s="17">
        <v>193.25</v>
      </c>
      <c r="N27" s="18">
        <v>13</v>
      </c>
      <c r="O27" s="19">
        <v>206.25</v>
      </c>
    </row>
    <row r="28" spans="1:15" x14ac:dyDescent="0.25">
      <c r="A28" s="13" t="s">
        <v>52</v>
      </c>
      <c r="B28" s="22" t="s">
        <v>43</v>
      </c>
      <c r="C28" s="14">
        <v>45442</v>
      </c>
      <c r="D28" s="21" t="s">
        <v>27</v>
      </c>
      <c r="E28" s="15">
        <v>197</v>
      </c>
      <c r="F28" s="15">
        <v>196</v>
      </c>
      <c r="G28" s="15"/>
      <c r="H28" s="15"/>
      <c r="I28" s="15"/>
      <c r="J28" s="15"/>
      <c r="K28" s="16">
        <v>2</v>
      </c>
      <c r="L28" s="16">
        <v>393</v>
      </c>
      <c r="M28" s="17">
        <v>196.5</v>
      </c>
      <c r="N28" s="18">
        <v>7</v>
      </c>
      <c r="O28" s="19">
        <v>203.5</v>
      </c>
    </row>
    <row r="29" spans="1:15" x14ac:dyDescent="0.25">
      <c r="A29" s="13" t="s">
        <v>52</v>
      </c>
      <c r="B29" s="22" t="s">
        <v>43</v>
      </c>
      <c r="C29" s="14">
        <v>45449</v>
      </c>
      <c r="D29" s="21" t="s">
        <v>27</v>
      </c>
      <c r="E29" s="15">
        <v>197</v>
      </c>
      <c r="F29" s="15">
        <v>193</v>
      </c>
      <c r="G29" s="15"/>
      <c r="H29" s="15"/>
      <c r="I29" s="15"/>
      <c r="J29" s="15"/>
      <c r="K29" s="16">
        <v>2</v>
      </c>
      <c r="L29" s="16">
        <v>390</v>
      </c>
      <c r="M29" s="17">
        <v>195</v>
      </c>
      <c r="N29" s="18">
        <v>7</v>
      </c>
      <c r="O29" s="19">
        <v>202</v>
      </c>
    </row>
    <row r="30" spans="1:15" x14ac:dyDescent="0.25">
      <c r="A30" s="13" t="s">
        <v>52</v>
      </c>
      <c r="B30" s="22" t="s">
        <v>43</v>
      </c>
      <c r="C30" s="14">
        <v>45451</v>
      </c>
      <c r="D30" s="21" t="s">
        <v>77</v>
      </c>
      <c r="E30" s="15">
        <v>199</v>
      </c>
      <c r="F30" s="15">
        <v>198</v>
      </c>
      <c r="G30" s="15">
        <v>193</v>
      </c>
      <c r="H30" s="15">
        <v>199</v>
      </c>
      <c r="I30" s="15"/>
      <c r="J30" s="15"/>
      <c r="K30" s="16">
        <v>4</v>
      </c>
      <c r="L30" s="16">
        <v>789</v>
      </c>
      <c r="M30" s="17">
        <v>197.25</v>
      </c>
      <c r="N30" s="18">
        <v>13</v>
      </c>
      <c r="O30" s="19">
        <v>210.25</v>
      </c>
    </row>
    <row r="31" spans="1:15" x14ac:dyDescent="0.25">
      <c r="A31" s="13" t="s">
        <v>52</v>
      </c>
      <c r="B31" s="22" t="s">
        <v>43</v>
      </c>
      <c r="C31" s="14">
        <v>45456</v>
      </c>
      <c r="D31" s="21" t="s">
        <v>27</v>
      </c>
      <c r="E31" s="15">
        <v>192</v>
      </c>
      <c r="F31" s="15">
        <v>194</v>
      </c>
      <c r="G31" s="15"/>
      <c r="H31" s="15"/>
      <c r="I31" s="15"/>
      <c r="J31" s="15"/>
      <c r="K31" s="16">
        <v>2</v>
      </c>
      <c r="L31" s="16">
        <v>386</v>
      </c>
      <c r="M31" s="17">
        <v>193</v>
      </c>
      <c r="N31" s="18">
        <v>6</v>
      </c>
      <c r="O31" s="19">
        <v>199</v>
      </c>
    </row>
    <row r="32" spans="1:15" x14ac:dyDescent="0.25">
      <c r="A32" s="13" t="s">
        <v>52</v>
      </c>
      <c r="B32" s="22" t="s">
        <v>43</v>
      </c>
      <c r="C32" s="14">
        <v>45458</v>
      </c>
      <c r="D32" s="21" t="s">
        <v>27</v>
      </c>
      <c r="E32" s="15">
        <v>192</v>
      </c>
      <c r="F32" s="15">
        <v>193</v>
      </c>
      <c r="G32" s="15">
        <v>194</v>
      </c>
      <c r="H32" s="15">
        <v>190</v>
      </c>
      <c r="I32" s="15"/>
      <c r="J32" s="15"/>
      <c r="K32" s="16">
        <v>4</v>
      </c>
      <c r="L32" s="16">
        <v>769</v>
      </c>
      <c r="M32" s="17">
        <v>192.25</v>
      </c>
      <c r="N32" s="18">
        <v>3</v>
      </c>
      <c r="O32" s="19">
        <v>195.25</v>
      </c>
    </row>
    <row r="33" spans="1:15" x14ac:dyDescent="0.25">
      <c r="A33" s="13" t="s">
        <v>52</v>
      </c>
      <c r="B33" s="22" t="s">
        <v>43</v>
      </c>
      <c r="C33" s="14">
        <v>45463</v>
      </c>
      <c r="D33" s="21" t="s">
        <v>27</v>
      </c>
      <c r="E33" s="15">
        <v>191</v>
      </c>
      <c r="F33" s="15">
        <v>191</v>
      </c>
      <c r="G33" s="15"/>
      <c r="H33" s="15"/>
      <c r="I33" s="15"/>
      <c r="J33" s="15"/>
      <c r="K33" s="16">
        <v>2</v>
      </c>
      <c r="L33" s="16">
        <v>382</v>
      </c>
      <c r="M33" s="17">
        <v>191</v>
      </c>
      <c r="N33" s="18">
        <v>7</v>
      </c>
      <c r="O33" s="19">
        <v>198</v>
      </c>
    </row>
    <row r="34" spans="1:15" x14ac:dyDescent="0.25">
      <c r="A34" s="13" t="s">
        <v>52</v>
      </c>
      <c r="B34" s="22" t="s">
        <v>43</v>
      </c>
      <c r="C34" s="14" t="s">
        <v>81</v>
      </c>
      <c r="D34" s="21" t="s">
        <v>77</v>
      </c>
      <c r="E34" s="15">
        <v>199</v>
      </c>
      <c r="F34" s="15">
        <v>199</v>
      </c>
      <c r="G34" s="15">
        <v>196</v>
      </c>
      <c r="H34" s="15">
        <v>197</v>
      </c>
      <c r="I34" s="15"/>
      <c r="J34" s="15"/>
      <c r="K34" s="16">
        <v>4</v>
      </c>
      <c r="L34" s="16">
        <v>791</v>
      </c>
      <c r="M34" s="17">
        <v>197.75</v>
      </c>
      <c r="N34" s="18">
        <v>13</v>
      </c>
      <c r="O34" s="19">
        <v>210.75</v>
      </c>
    </row>
    <row r="35" spans="1:15" x14ac:dyDescent="0.25">
      <c r="A35" s="13" t="s">
        <v>52</v>
      </c>
      <c r="B35" s="22" t="s">
        <v>43</v>
      </c>
      <c r="C35" s="14">
        <v>45470</v>
      </c>
      <c r="D35" s="21" t="s">
        <v>27</v>
      </c>
      <c r="E35" s="15">
        <v>198</v>
      </c>
      <c r="F35" s="15">
        <v>197</v>
      </c>
      <c r="G35" s="15"/>
      <c r="H35" s="15"/>
      <c r="I35" s="15"/>
      <c r="J35" s="15"/>
      <c r="K35" s="16">
        <v>2</v>
      </c>
      <c r="L35" s="16">
        <v>395</v>
      </c>
      <c r="M35" s="17">
        <v>197.5</v>
      </c>
      <c r="N35" s="18">
        <v>9</v>
      </c>
      <c r="O35" s="19">
        <v>206.5</v>
      </c>
    </row>
    <row r="36" spans="1:15" x14ac:dyDescent="0.25">
      <c r="A36" s="13" t="s">
        <v>52</v>
      </c>
      <c r="B36" s="22" t="s">
        <v>43</v>
      </c>
      <c r="C36" s="14">
        <v>45477</v>
      </c>
      <c r="D36" s="21" t="s">
        <v>27</v>
      </c>
      <c r="E36" s="15">
        <v>196</v>
      </c>
      <c r="F36" s="15">
        <v>195</v>
      </c>
      <c r="G36" s="15"/>
      <c r="H36" s="15"/>
      <c r="I36" s="15"/>
      <c r="J36" s="15"/>
      <c r="K36" s="16">
        <v>2</v>
      </c>
      <c r="L36" s="16">
        <v>391</v>
      </c>
      <c r="M36" s="17">
        <v>195.5</v>
      </c>
      <c r="N36" s="18">
        <v>6</v>
      </c>
      <c r="O36" s="19">
        <v>201.5</v>
      </c>
    </row>
    <row r="37" spans="1:15" x14ac:dyDescent="0.25">
      <c r="A37" s="13" t="s">
        <v>52</v>
      </c>
      <c r="B37" s="22" t="s">
        <v>43</v>
      </c>
      <c r="C37" s="14">
        <v>45113</v>
      </c>
      <c r="D37" s="21" t="s">
        <v>30</v>
      </c>
      <c r="E37" s="15">
        <v>199</v>
      </c>
      <c r="F37" s="15">
        <v>198</v>
      </c>
      <c r="G37" s="15">
        <v>195</v>
      </c>
      <c r="H37" s="15">
        <v>195</v>
      </c>
      <c r="I37" s="15"/>
      <c r="J37" s="15"/>
      <c r="K37" s="16">
        <v>4</v>
      </c>
      <c r="L37" s="16">
        <v>787</v>
      </c>
      <c r="M37" s="17">
        <v>196.75</v>
      </c>
      <c r="N37" s="18">
        <v>9</v>
      </c>
      <c r="O37" s="19">
        <v>205.75</v>
      </c>
    </row>
    <row r="38" spans="1:15" x14ac:dyDescent="0.25">
      <c r="A38" s="13" t="s">
        <v>52</v>
      </c>
      <c r="B38" s="22" t="s">
        <v>43</v>
      </c>
      <c r="C38" s="14">
        <v>45484</v>
      </c>
      <c r="D38" s="21" t="s">
        <v>27</v>
      </c>
      <c r="E38" s="15">
        <v>195</v>
      </c>
      <c r="F38" s="15">
        <v>196</v>
      </c>
      <c r="G38" s="15"/>
      <c r="H38" s="15"/>
      <c r="I38" s="15"/>
      <c r="J38" s="15"/>
      <c r="K38" s="16">
        <v>2</v>
      </c>
      <c r="L38" s="16">
        <v>391</v>
      </c>
      <c r="M38" s="17">
        <v>195.5</v>
      </c>
      <c r="N38" s="18">
        <v>3</v>
      </c>
      <c r="O38" s="19">
        <v>198.5</v>
      </c>
    </row>
    <row r="39" spans="1:15" x14ac:dyDescent="0.25">
      <c r="A39" s="13" t="s">
        <v>52</v>
      </c>
      <c r="B39" s="22" t="s">
        <v>43</v>
      </c>
      <c r="C39" s="14">
        <v>45486</v>
      </c>
      <c r="D39" s="21" t="s">
        <v>27</v>
      </c>
      <c r="E39" s="15">
        <v>199</v>
      </c>
      <c r="F39" s="15">
        <v>195</v>
      </c>
      <c r="G39" s="15">
        <v>192</v>
      </c>
      <c r="H39" s="15">
        <v>198</v>
      </c>
      <c r="I39" s="15"/>
      <c r="J39" s="15"/>
      <c r="K39" s="16">
        <v>4</v>
      </c>
      <c r="L39" s="16">
        <v>784</v>
      </c>
      <c r="M39" s="17">
        <v>196</v>
      </c>
      <c r="N39" s="18">
        <v>6</v>
      </c>
      <c r="O39" s="19">
        <v>202</v>
      </c>
    </row>
    <row r="40" spans="1:15" x14ac:dyDescent="0.25">
      <c r="A40" s="13" t="s">
        <v>52</v>
      </c>
      <c r="B40" s="22" t="s">
        <v>43</v>
      </c>
      <c r="C40" s="14" t="s">
        <v>88</v>
      </c>
      <c r="D40" s="21" t="s">
        <v>77</v>
      </c>
      <c r="E40" s="15">
        <v>198</v>
      </c>
      <c r="F40" s="15">
        <v>196</v>
      </c>
      <c r="G40" s="15"/>
      <c r="H40" s="15"/>
      <c r="I40" s="15"/>
      <c r="J40" s="15"/>
      <c r="K40" s="16">
        <v>2</v>
      </c>
      <c r="L40" s="16">
        <v>394</v>
      </c>
      <c r="M40" s="17">
        <v>197</v>
      </c>
      <c r="N40" s="18">
        <v>9</v>
      </c>
      <c r="O40" s="19">
        <v>206</v>
      </c>
    </row>
    <row r="41" spans="1:15" x14ac:dyDescent="0.25">
      <c r="A41" s="13" t="s">
        <v>52</v>
      </c>
      <c r="B41" s="22" t="s">
        <v>43</v>
      </c>
      <c r="C41" s="14">
        <v>45499</v>
      </c>
      <c r="D41" s="21" t="s">
        <v>77</v>
      </c>
      <c r="E41" s="15">
        <v>197</v>
      </c>
      <c r="F41" s="15">
        <v>198</v>
      </c>
      <c r="G41" s="15"/>
      <c r="H41" s="15"/>
      <c r="I41" s="15"/>
      <c r="J41" s="15"/>
      <c r="K41" s="16">
        <v>2</v>
      </c>
      <c r="L41" s="16">
        <v>395</v>
      </c>
      <c r="M41" s="17">
        <v>197.5</v>
      </c>
      <c r="N41" s="18">
        <v>9</v>
      </c>
      <c r="O41" s="19">
        <v>206.5</v>
      </c>
    </row>
    <row r="42" spans="1:15" x14ac:dyDescent="0.25">
      <c r="A42" s="13" t="s">
        <v>52</v>
      </c>
      <c r="B42" s="22" t="s">
        <v>43</v>
      </c>
      <c r="C42" s="14">
        <v>45500</v>
      </c>
      <c r="D42" s="21" t="s">
        <v>77</v>
      </c>
      <c r="E42" s="15">
        <v>199</v>
      </c>
      <c r="F42" s="15">
        <v>195</v>
      </c>
      <c r="G42" s="15">
        <v>196</v>
      </c>
      <c r="H42" s="15">
        <v>199</v>
      </c>
      <c r="I42" s="15"/>
      <c r="J42" s="15"/>
      <c r="K42" s="16">
        <v>4</v>
      </c>
      <c r="L42" s="16">
        <v>789</v>
      </c>
      <c r="M42" s="17">
        <v>197.25</v>
      </c>
      <c r="N42" s="18">
        <v>13</v>
      </c>
      <c r="O42" s="19">
        <v>210.25</v>
      </c>
    </row>
    <row r="43" spans="1:15" x14ac:dyDescent="0.25">
      <c r="A43" s="13" t="s">
        <v>52</v>
      </c>
      <c r="B43" s="22" t="s">
        <v>43</v>
      </c>
      <c r="C43" s="14">
        <v>45505</v>
      </c>
      <c r="D43" s="21" t="s">
        <v>27</v>
      </c>
      <c r="E43" s="15">
        <v>198.01</v>
      </c>
      <c r="F43" s="15">
        <v>198</v>
      </c>
      <c r="G43" s="15"/>
      <c r="H43" s="15"/>
      <c r="I43" s="15"/>
      <c r="J43" s="15"/>
      <c r="K43" s="16">
        <v>2</v>
      </c>
      <c r="L43" s="16">
        <v>396.01</v>
      </c>
      <c r="M43" s="17">
        <v>198</v>
      </c>
      <c r="N43" s="18">
        <v>9</v>
      </c>
      <c r="O43" s="19">
        <v>207</v>
      </c>
    </row>
    <row r="44" spans="1:15" x14ac:dyDescent="0.25">
      <c r="A44" s="13" t="s">
        <v>52</v>
      </c>
      <c r="B44" s="22" t="s">
        <v>43</v>
      </c>
      <c r="C44" s="14">
        <v>45506</v>
      </c>
      <c r="D44" s="21" t="s">
        <v>77</v>
      </c>
      <c r="E44" s="15">
        <v>199</v>
      </c>
      <c r="F44" s="15">
        <v>196</v>
      </c>
      <c r="G44" s="15"/>
      <c r="H44" s="15"/>
      <c r="I44" s="15"/>
      <c r="J44" s="15"/>
      <c r="K44" s="16">
        <v>2</v>
      </c>
      <c r="L44" s="16">
        <v>395</v>
      </c>
      <c r="M44" s="17">
        <v>197.5</v>
      </c>
      <c r="N44" s="18">
        <v>9</v>
      </c>
      <c r="O44" s="19">
        <v>206.5</v>
      </c>
    </row>
    <row r="45" spans="1:15" x14ac:dyDescent="0.25">
      <c r="A45" s="13" t="s">
        <v>52</v>
      </c>
      <c r="B45" s="22" t="s">
        <v>43</v>
      </c>
      <c r="C45" s="14">
        <v>45507</v>
      </c>
      <c r="D45" s="21" t="s">
        <v>30</v>
      </c>
      <c r="E45" s="15">
        <v>197</v>
      </c>
      <c r="F45" s="15">
        <v>195</v>
      </c>
      <c r="G45" s="15">
        <v>199</v>
      </c>
      <c r="H45" s="15">
        <v>194</v>
      </c>
      <c r="I45" s="15"/>
      <c r="J45" s="15"/>
      <c r="K45" s="16">
        <v>4</v>
      </c>
      <c r="L45" s="16">
        <v>785</v>
      </c>
      <c r="M45" s="17">
        <v>196.25</v>
      </c>
      <c r="N45" s="18">
        <v>13</v>
      </c>
      <c r="O45" s="19">
        <v>209.25</v>
      </c>
    </row>
    <row r="46" spans="1:15" x14ac:dyDescent="0.25">
      <c r="A46" s="13" t="s">
        <v>52</v>
      </c>
      <c r="B46" s="22" t="s">
        <v>43</v>
      </c>
      <c r="C46" s="14">
        <v>45513</v>
      </c>
      <c r="D46" s="21" t="s">
        <v>77</v>
      </c>
      <c r="E46" s="15">
        <v>196</v>
      </c>
      <c r="F46" s="15">
        <v>199</v>
      </c>
      <c r="G46" s="15"/>
      <c r="H46" s="15"/>
      <c r="I46" s="15"/>
      <c r="J46" s="15"/>
      <c r="K46" s="16">
        <v>2</v>
      </c>
      <c r="L46" s="16">
        <v>395</v>
      </c>
      <c r="M46" s="17">
        <v>197.5</v>
      </c>
      <c r="N46" s="18">
        <v>9</v>
      </c>
      <c r="O46" s="19">
        <v>206.5</v>
      </c>
    </row>
    <row r="47" spans="1:15" x14ac:dyDescent="0.25">
      <c r="A47" s="13" t="s">
        <v>52</v>
      </c>
      <c r="B47" s="22" t="s">
        <v>43</v>
      </c>
      <c r="C47" s="14">
        <v>45514</v>
      </c>
      <c r="D47" s="21" t="s">
        <v>27</v>
      </c>
      <c r="E47" s="15">
        <v>196</v>
      </c>
      <c r="F47" s="15">
        <v>198</v>
      </c>
      <c r="G47" s="15">
        <v>191</v>
      </c>
      <c r="H47" s="15">
        <v>190</v>
      </c>
      <c r="I47" s="15"/>
      <c r="J47" s="15"/>
      <c r="K47" s="16">
        <v>4</v>
      </c>
      <c r="L47" s="16">
        <v>775</v>
      </c>
      <c r="M47" s="17">
        <v>193.75</v>
      </c>
      <c r="N47" s="18">
        <v>6</v>
      </c>
      <c r="O47" s="19">
        <v>199.75</v>
      </c>
    </row>
    <row r="48" spans="1:15" x14ac:dyDescent="0.25">
      <c r="A48" s="13" t="s">
        <v>52</v>
      </c>
      <c r="B48" s="22" t="s">
        <v>43</v>
      </c>
      <c r="C48" s="14">
        <v>45526</v>
      </c>
      <c r="D48" s="21" t="s">
        <v>27</v>
      </c>
      <c r="E48" s="15">
        <v>195</v>
      </c>
      <c r="F48" s="15">
        <v>196.01</v>
      </c>
      <c r="G48" s="15"/>
      <c r="H48" s="15"/>
      <c r="I48" s="15"/>
      <c r="J48" s="15"/>
      <c r="K48" s="16">
        <v>2</v>
      </c>
      <c r="L48" s="16">
        <v>391.01</v>
      </c>
      <c r="M48" s="17">
        <v>195.505</v>
      </c>
      <c r="N48" s="18">
        <v>6</v>
      </c>
      <c r="O48" s="19">
        <v>201.505</v>
      </c>
    </row>
    <row r="49" spans="1:15" x14ac:dyDescent="0.25">
      <c r="A49" s="13" t="s">
        <v>52</v>
      </c>
      <c r="B49" s="22" t="s">
        <v>43</v>
      </c>
      <c r="C49" s="14">
        <v>45527</v>
      </c>
      <c r="D49" s="21" t="s">
        <v>77</v>
      </c>
      <c r="E49" s="15">
        <v>197</v>
      </c>
      <c r="F49" s="15">
        <v>197</v>
      </c>
      <c r="G49" s="15"/>
      <c r="H49" s="15"/>
      <c r="I49" s="15"/>
      <c r="J49" s="15"/>
      <c r="K49" s="16">
        <v>2</v>
      </c>
      <c r="L49" s="16">
        <v>394</v>
      </c>
      <c r="M49" s="17">
        <v>197</v>
      </c>
      <c r="N49" s="18">
        <v>9</v>
      </c>
      <c r="O49" s="19">
        <v>206</v>
      </c>
    </row>
    <row r="50" spans="1:15" x14ac:dyDescent="0.25">
      <c r="A50" s="13" t="s">
        <v>52</v>
      </c>
      <c r="B50" s="22" t="s">
        <v>43</v>
      </c>
      <c r="C50" s="14">
        <v>45528</v>
      </c>
      <c r="D50" s="21" t="s">
        <v>77</v>
      </c>
      <c r="E50" s="15">
        <v>197</v>
      </c>
      <c r="F50" s="15">
        <v>194</v>
      </c>
      <c r="G50" s="15">
        <v>195</v>
      </c>
      <c r="H50" s="15">
        <v>194</v>
      </c>
      <c r="I50" s="15"/>
      <c r="J50" s="15"/>
      <c r="K50" s="16">
        <v>4</v>
      </c>
      <c r="L50" s="16">
        <v>780</v>
      </c>
      <c r="M50" s="17">
        <v>195</v>
      </c>
      <c r="N50" s="18">
        <v>13</v>
      </c>
      <c r="O50" s="19">
        <v>208</v>
      </c>
    </row>
    <row r="51" spans="1:15" x14ac:dyDescent="0.25">
      <c r="A51" s="13" t="s">
        <v>52</v>
      </c>
      <c r="B51" s="22" t="s">
        <v>43</v>
      </c>
      <c r="C51" s="14">
        <v>45542</v>
      </c>
      <c r="D51" s="21" t="s">
        <v>30</v>
      </c>
      <c r="E51" s="15">
        <v>195</v>
      </c>
      <c r="F51" s="15">
        <v>194</v>
      </c>
      <c r="G51" s="15">
        <v>197</v>
      </c>
      <c r="H51" s="15">
        <v>184</v>
      </c>
      <c r="I51" s="15"/>
      <c r="J51" s="15"/>
      <c r="K51" s="16">
        <v>4</v>
      </c>
      <c r="L51" s="16">
        <v>770</v>
      </c>
      <c r="M51" s="17">
        <v>192.5</v>
      </c>
      <c r="N51" s="18">
        <v>11</v>
      </c>
      <c r="O51" s="19">
        <v>203.5</v>
      </c>
    </row>
    <row r="52" spans="1:15" x14ac:dyDescent="0.25">
      <c r="A52" s="13" t="s">
        <v>52</v>
      </c>
      <c r="B52" s="22" t="s">
        <v>43</v>
      </c>
      <c r="C52" s="14">
        <v>45548</v>
      </c>
      <c r="D52" s="21" t="s">
        <v>77</v>
      </c>
      <c r="E52" s="15">
        <v>199</v>
      </c>
      <c r="F52" s="15">
        <v>199</v>
      </c>
      <c r="G52" s="15">
        <v>197</v>
      </c>
      <c r="H52" s="15">
        <v>199</v>
      </c>
      <c r="I52" s="15"/>
      <c r="J52" s="15"/>
      <c r="K52" s="16">
        <v>4</v>
      </c>
      <c r="L52" s="16">
        <v>794</v>
      </c>
      <c r="M52" s="17">
        <v>198.5</v>
      </c>
      <c r="N52" s="18">
        <v>13</v>
      </c>
      <c r="O52" s="19">
        <v>211.5</v>
      </c>
    </row>
    <row r="53" spans="1:15" x14ac:dyDescent="0.25">
      <c r="A53" s="13" t="s">
        <v>52</v>
      </c>
      <c r="B53" s="22" t="s">
        <v>43</v>
      </c>
      <c r="C53" s="14">
        <v>45549</v>
      </c>
      <c r="D53" s="21" t="s">
        <v>27</v>
      </c>
      <c r="E53" s="15">
        <v>193</v>
      </c>
      <c r="F53" s="15">
        <v>193</v>
      </c>
      <c r="G53" s="15">
        <v>190</v>
      </c>
      <c r="H53" s="15">
        <v>196</v>
      </c>
      <c r="I53" s="15">
        <v>196</v>
      </c>
      <c r="J53" s="15">
        <v>194</v>
      </c>
      <c r="K53" s="16">
        <v>6</v>
      </c>
      <c r="L53" s="16">
        <v>1162</v>
      </c>
      <c r="M53" s="17">
        <v>193.66666666666666</v>
      </c>
      <c r="N53" s="18">
        <v>22</v>
      </c>
      <c r="O53" s="19">
        <v>215.66666666666666</v>
      </c>
    </row>
    <row r="54" spans="1:15" x14ac:dyDescent="0.25">
      <c r="A54" s="13" t="s">
        <v>52</v>
      </c>
      <c r="B54" s="22" t="s">
        <v>43</v>
      </c>
      <c r="C54" s="14">
        <v>45563</v>
      </c>
      <c r="D54" s="21" t="s">
        <v>77</v>
      </c>
      <c r="E54" s="42">
        <v>200</v>
      </c>
      <c r="F54" s="15">
        <v>198</v>
      </c>
      <c r="G54" s="15">
        <v>196</v>
      </c>
      <c r="H54" s="15">
        <v>196</v>
      </c>
      <c r="I54" s="15"/>
      <c r="J54" s="15"/>
      <c r="K54" s="16">
        <v>4</v>
      </c>
      <c r="L54" s="16">
        <v>790</v>
      </c>
      <c r="M54" s="17">
        <v>197.5</v>
      </c>
      <c r="N54" s="18">
        <v>13</v>
      </c>
      <c r="O54" s="19">
        <v>210.5</v>
      </c>
    </row>
    <row r="55" spans="1:15" x14ac:dyDescent="0.25">
      <c r="A55" s="13" t="s">
        <v>52</v>
      </c>
      <c r="B55" s="22" t="s">
        <v>43</v>
      </c>
      <c r="C55" s="14">
        <v>45569</v>
      </c>
      <c r="D55" s="21" t="s">
        <v>77</v>
      </c>
      <c r="E55" s="15">
        <v>198</v>
      </c>
      <c r="F55" s="15">
        <v>198</v>
      </c>
      <c r="G55" s="15">
        <v>198</v>
      </c>
      <c r="H55" s="15">
        <v>199</v>
      </c>
      <c r="I55" s="15"/>
      <c r="J55" s="15"/>
      <c r="K55" s="16">
        <v>4</v>
      </c>
      <c r="L55" s="16">
        <v>793</v>
      </c>
      <c r="M55" s="17">
        <v>198.25</v>
      </c>
      <c r="N55" s="18">
        <v>13</v>
      </c>
      <c r="O55" s="19">
        <v>211.25</v>
      </c>
    </row>
    <row r="56" spans="1:15" x14ac:dyDescent="0.25">
      <c r="A56" s="13" t="s">
        <v>52</v>
      </c>
      <c r="B56" s="22" t="s">
        <v>43</v>
      </c>
      <c r="C56" s="14">
        <v>45570</v>
      </c>
      <c r="D56" s="21" t="s">
        <v>30</v>
      </c>
      <c r="E56" s="15">
        <v>197</v>
      </c>
      <c r="F56" s="15">
        <v>192</v>
      </c>
      <c r="G56" s="15">
        <v>198</v>
      </c>
      <c r="H56" s="15">
        <v>196</v>
      </c>
      <c r="I56" s="15"/>
      <c r="J56" s="15"/>
      <c r="K56" s="16">
        <v>4</v>
      </c>
      <c r="L56" s="16">
        <v>783</v>
      </c>
      <c r="M56" s="17">
        <v>195.75</v>
      </c>
      <c r="N56" s="18">
        <v>11</v>
      </c>
      <c r="O56" s="19">
        <v>206.75</v>
      </c>
    </row>
    <row r="57" spans="1:15" x14ac:dyDescent="0.25">
      <c r="A57" s="13" t="s">
        <v>52</v>
      </c>
      <c r="B57" s="22" t="s">
        <v>43</v>
      </c>
      <c r="C57" s="14">
        <v>45589</v>
      </c>
      <c r="D57" s="21" t="s">
        <v>27</v>
      </c>
      <c r="E57" s="15">
        <v>197</v>
      </c>
      <c r="F57" s="15">
        <v>195</v>
      </c>
      <c r="G57" s="15"/>
      <c r="H57" s="15"/>
      <c r="I57" s="15"/>
      <c r="J57" s="15"/>
      <c r="K57" s="16">
        <v>2</v>
      </c>
      <c r="L57" s="16">
        <v>392</v>
      </c>
      <c r="M57" s="17">
        <v>196</v>
      </c>
      <c r="N57" s="18">
        <v>9</v>
      </c>
      <c r="O57" s="19">
        <v>205</v>
      </c>
    </row>
    <row r="58" spans="1:15" x14ac:dyDescent="0.25">
      <c r="A58" s="13" t="s">
        <v>52</v>
      </c>
      <c r="B58" s="22" t="s">
        <v>43</v>
      </c>
      <c r="C58" s="14">
        <v>45590</v>
      </c>
      <c r="D58" s="21" t="s">
        <v>77</v>
      </c>
      <c r="E58" s="15">
        <v>198</v>
      </c>
      <c r="F58" s="15">
        <v>197</v>
      </c>
      <c r="G58" s="15">
        <v>198</v>
      </c>
      <c r="H58" s="15">
        <v>198</v>
      </c>
      <c r="I58" s="15"/>
      <c r="J58" s="15"/>
      <c r="K58" s="16">
        <v>4</v>
      </c>
      <c r="L58" s="16">
        <v>791</v>
      </c>
      <c r="M58" s="17">
        <v>197.75</v>
      </c>
      <c r="N58" s="18">
        <v>13</v>
      </c>
      <c r="O58" s="19">
        <v>210.75</v>
      </c>
    </row>
    <row r="59" spans="1:15" x14ac:dyDescent="0.25">
      <c r="A59" s="13" t="s">
        <v>52</v>
      </c>
      <c r="B59" s="22" t="s">
        <v>43</v>
      </c>
      <c r="C59" s="14">
        <v>45591</v>
      </c>
      <c r="D59" s="21" t="s">
        <v>77</v>
      </c>
      <c r="E59" s="15">
        <v>193</v>
      </c>
      <c r="F59" s="15">
        <v>196</v>
      </c>
      <c r="G59" s="15">
        <v>196</v>
      </c>
      <c r="H59" s="15">
        <v>198</v>
      </c>
      <c r="I59" s="15">
        <v>196</v>
      </c>
      <c r="J59" s="15">
        <v>195</v>
      </c>
      <c r="K59" s="16">
        <v>6</v>
      </c>
      <c r="L59" s="16">
        <v>1174</v>
      </c>
      <c r="M59" s="17">
        <v>195.66666666666666</v>
      </c>
      <c r="N59" s="18">
        <v>34</v>
      </c>
      <c r="O59" s="19">
        <v>229.66666666666666</v>
      </c>
    </row>
    <row r="60" spans="1:15" x14ac:dyDescent="0.25">
      <c r="A60" s="13" t="s">
        <v>52</v>
      </c>
      <c r="B60" s="22" t="s">
        <v>43</v>
      </c>
      <c r="C60" s="14">
        <v>45597</v>
      </c>
      <c r="D60" s="21" t="s">
        <v>77</v>
      </c>
      <c r="E60" s="15">
        <v>197</v>
      </c>
      <c r="F60" s="15">
        <v>198</v>
      </c>
      <c r="G60" s="15"/>
      <c r="H60" s="15"/>
      <c r="I60" s="15"/>
      <c r="J60" s="15"/>
      <c r="K60" s="16">
        <v>2</v>
      </c>
      <c r="L60" s="16">
        <v>395</v>
      </c>
      <c r="M60" s="17">
        <v>197.5</v>
      </c>
      <c r="N60" s="18">
        <v>9</v>
      </c>
      <c r="O60" s="19">
        <v>206.5</v>
      </c>
    </row>
    <row r="61" spans="1:15" x14ac:dyDescent="0.25">
      <c r="A61" s="13" t="s">
        <v>52</v>
      </c>
      <c r="B61" s="22" t="s">
        <v>43</v>
      </c>
      <c r="C61" s="14">
        <v>45598</v>
      </c>
      <c r="D61" s="21" t="s">
        <v>30</v>
      </c>
      <c r="E61" s="15">
        <v>197</v>
      </c>
      <c r="F61" s="15">
        <v>196</v>
      </c>
      <c r="G61" s="15">
        <v>196</v>
      </c>
      <c r="H61" s="15">
        <v>195</v>
      </c>
      <c r="I61" s="15">
        <v>194</v>
      </c>
      <c r="J61" s="15">
        <v>193</v>
      </c>
      <c r="K61" s="16">
        <v>6</v>
      </c>
      <c r="L61" s="16">
        <v>1171</v>
      </c>
      <c r="M61" s="17">
        <v>195.16666666666666</v>
      </c>
      <c r="N61" s="18">
        <v>34</v>
      </c>
      <c r="O61" s="19">
        <v>229.16666666666666</v>
      </c>
    </row>
    <row r="62" spans="1:15" x14ac:dyDescent="0.25">
      <c r="A62" s="13" t="s">
        <v>52</v>
      </c>
      <c r="B62" s="22" t="s">
        <v>43</v>
      </c>
      <c r="C62" s="14">
        <v>45603</v>
      </c>
      <c r="D62" s="21" t="s">
        <v>27</v>
      </c>
      <c r="E62" s="15">
        <v>195</v>
      </c>
      <c r="F62" s="15">
        <v>196</v>
      </c>
      <c r="G62" s="15"/>
      <c r="H62" s="15"/>
      <c r="I62" s="15"/>
      <c r="J62" s="15"/>
      <c r="K62" s="16">
        <v>2</v>
      </c>
      <c r="L62" s="16">
        <v>391</v>
      </c>
      <c r="M62" s="17">
        <v>195.5</v>
      </c>
      <c r="N62" s="18">
        <v>9</v>
      </c>
      <c r="O62" s="19">
        <v>204.5</v>
      </c>
    </row>
    <row r="63" spans="1:15" x14ac:dyDescent="0.25">
      <c r="A63" s="13" t="s">
        <v>52</v>
      </c>
      <c r="B63" s="22" t="s">
        <v>43</v>
      </c>
      <c r="C63" s="14">
        <v>45604</v>
      </c>
      <c r="D63" s="21" t="s">
        <v>77</v>
      </c>
      <c r="E63" s="15">
        <v>197</v>
      </c>
      <c r="F63" s="15">
        <v>197</v>
      </c>
      <c r="G63" s="15"/>
      <c r="H63" s="15"/>
      <c r="I63" s="15"/>
      <c r="J63" s="15"/>
      <c r="K63" s="16">
        <v>2</v>
      </c>
      <c r="L63" s="16">
        <v>394</v>
      </c>
      <c r="M63" s="17">
        <v>197</v>
      </c>
      <c r="N63" s="18">
        <v>9</v>
      </c>
      <c r="O63" s="19">
        <v>206</v>
      </c>
    </row>
    <row r="64" spans="1:15" x14ac:dyDescent="0.25">
      <c r="A64" s="13" t="s">
        <v>52</v>
      </c>
      <c r="B64" s="22" t="s">
        <v>43</v>
      </c>
      <c r="C64" s="14">
        <v>45610</v>
      </c>
      <c r="D64" s="21" t="s">
        <v>27</v>
      </c>
      <c r="E64" s="15">
        <v>197</v>
      </c>
      <c r="F64" s="15">
        <v>190</v>
      </c>
      <c r="G64" s="15">
        <v>193</v>
      </c>
      <c r="H64" s="15">
        <v>187</v>
      </c>
      <c r="I64" s="15"/>
      <c r="J64" s="15"/>
      <c r="K64" s="16">
        <v>4</v>
      </c>
      <c r="L64" s="16">
        <v>767</v>
      </c>
      <c r="M64" s="17">
        <v>191.75</v>
      </c>
      <c r="N64" s="18">
        <v>13</v>
      </c>
      <c r="O64" s="19">
        <v>204.75</v>
      </c>
    </row>
    <row r="65" spans="1:15" x14ac:dyDescent="0.25">
      <c r="A65" s="13" t="s">
        <v>52</v>
      </c>
      <c r="B65" s="22" t="s">
        <v>43</v>
      </c>
      <c r="C65" s="14">
        <v>45611</v>
      </c>
      <c r="D65" s="21" t="s">
        <v>77</v>
      </c>
      <c r="E65" s="15">
        <v>197</v>
      </c>
      <c r="F65" s="15">
        <v>198</v>
      </c>
      <c r="G65" s="15"/>
      <c r="H65" s="15"/>
      <c r="I65" s="15"/>
      <c r="J65" s="15"/>
      <c r="K65" s="16">
        <v>2</v>
      </c>
      <c r="L65" s="16">
        <v>395</v>
      </c>
      <c r="M65" s="17">
        <v>197.5</v>
      </c>
      <c r="N65" s="18">
        <v>9</v>
      </c>
      <c r="O65" s="19">
        <v>206.5</v>
      </c>
    </row>
    <row r="67" spans="1:15" x14ac:dyDescent="0.25">
      <c r="K67" s="7">
        <f>SUM(K18:K66)</f>
        <v>152</v>
      </c>
      <c r="L67" s="7">
        <f>SUM(L18:L66)</f>
        <v>29663.03</v>
      </c>
      <c r="M67" s="12">
        <f>SUM(L67/K67)</f>
        <v>195.15151315789473</v>
      </c>
      <c r="N67" s="7">
        <f>SUM(N18:N66)</f>
        <v>495</v>
      </c>
      <c r="O67" s="12">
        <f>SUM(M67+N67)</f>
        <v>690.15151315789467</v>
      </c>
    </row>
    <row r="70" spans="1:15" ht="30" x14ac:dyDescent="0.25">
      <c r="A70" s="1" t="s">
        <v>1</v>
      </c>
      <c r="B70" s="2" t="s">
        <v>2</v>
      </c>
      <c r="C70" s="2" t="s">
        <v>3</v>
      </c>
      <c r="D70" s="3" t="s">
        <v>4</v>
      </c>
      <c r="E70" s="4" t="s">
        <v>5</v>
      </c>
      <c r="F70" s="4" t="s">
        <v>6</v>
      </c>
      <c r="G70" s="4" t="s">
        <v>7</v>
      </c>
      <c r="H70" s="4" t="s">
        <v>8</v>
      </c>
      <c r="I70" s="4" t="s">
        <v>9</v>
      </c>
      <c r="J70" s="4" t="s">
        <v>10</v>
      </c>
      <c r="K70" s="4" t="s">
        <v>11</v>
      </c>
      <c r="L70" s="3" t="s">
        <v>12</v>
      </c>
      <c r="M70" s="5" t="s">
        <v>13</v>
      </c>
      <c r="N70" s="2" t="s">
        <v>14</v>
      </c>
      <c r="O70" s="6" t="s">
        <v>15</v>
      </c>
    </row>
    <row r="71" spans="1:15" x14ac:dyDescent="0.25">
      <c r="A71" s="13" t="s">
        <v>60</v>
      </c>
      <c r="B71" s="22" t="s">
        <v>43</v>
      </c>
      <c r="C71" s="14">
        <v>45388</v>
      </c>
      <c r="D71" s="21" t="s">
        <v>30</v>
      </c>
      <c r="E71" s="15">
        <v>179</v>
      </c>
      <c r="F71" s="15">
        <v>181</v>
      </c>
      <c r="G71" s="15">
        <v>191</v>
      </c>
      <c r="H71" s="15">
        <v>190</v>
      </c>
      <c r="I71" s="15">
        <v>190</v>
      </c>
      <c r="J71" s="15">
        <v>186</v>
      </c>
      <c r="K71" s="16">
        <v>6</v>
      </c>
      <c r="L71" s="16">
        <v>1117</v>
      </c>
      <c r="M71" s="17">
        <v>186.16666666666666</v>
      </c>
      <c r="N71" s="18">
        <v>16</v>
      </c>
      <c r="O71" s="19">
        <v>202.16666666666666</v>
      </c>
    </row>
    <row r="72" spans="1:15" x14ac:dyDescent="0.25">
      <c r="A72" s="13" t="s">
        <v>60</v>
      </c>
      <c r="B72" s="22" t="s">
        <v>43</v>
      </c>
      <c r="C72" s="14">
        <v>45050</v>
      </c>
      <c r="D72" s="21" t="s">
        <v>30</v>
      </c>
      <c r="E72" s="15">
        <v>190</v>
      </c>
      <c r="F72" s="15">
        <v>187</v>
      </c>
      <c r="G72" s="15">
        <v>188</v>
      </c>
      <c r="H72" s="15">
        <v>189</v>
      </c>
      <c r="I72" s="15"/>
      <c r="J72" s="15"/>
      <c r="K72" s="16">
        <v>4</v>
      </c>
      <c r="L72" s="16">
        <v>754</v>
      </c>
      <c r="M72" s="17">
        <v>188.5</v>
      </c>
      <c r="N72" s="18">
        <v>9</v>
      </c>
      <c r="O72" s="19">
        <v>197.5</v>
      </c>
    </row>
    <row r="73" spans="1:15" x14ac:dyDescent="0.25">
      <c r="A73" s="13" t="s">
        <v>36</v>
      </c>
      <c r="B73" s="22" t="s">
        <v>43</v>
      </c>
      <c r="C73" s="14">
        <v>45423</v>
      </c>
      <c r="D73" s="21" t="s">
        <v>27</v>
      </c>
      <c r="E73" s="15">
        <v>183</v>
      </c>
      <c r="F73" s="15">
        <v>187</v>
      </c>
      <c r="G73" s="15">
        <v>186</v>
      </c>
      <c r="H73" s="15">
        <v>189</v>
      </c>
      <c r="I73" s="15"/>
      <c r="J73" s="15"/>
      <c r="K73" s="16">
        <v>4</v>
      </c>
      <c r="L73" s="16">
        <v>745</v>
      </c>
      <c r="M73" s="17">
        <v>186.25</v>
      </c>
      <c r="N73" s="18">
        <v>11</v>
      </c>
      <c r="O73" s="19">
        <v>197.25</v>
      </c>
    </row>
    <row r="74" spans="1:15" x14ac:dyDescent="0.25">
      <c r="A74" s="13" t="s">
        <v>36</v>
      </c>
      <c r="B74" s="22" t="s">
        <v>43</v>
      </c>
      <c r="C74" s="14">
        <v>45486</v>
      </c>
      <c r="D74" s="21" t="s">
        <v>27</v>
      </c>
      <c r="E74" s="15">
        <v>184</v>
      </c>
      <c r="F74" s="15">
        <v>183</v>
      </c>
      <c r="G74" s="15">
        <v>185</v>
      </c>
      <c r="H74" s="15">
        <v>191</v>
      </c>
      <c r="I74" s="15"/>
      <c r="J74" s="15"/>
      <c r="K74" s="16">
        <v>4</v>
      </c>
      <c r="L74" s="16">
        <v>743</v>
      </c>
      <c r="M74" s="17">
        <v>185.75</v>
      </c>
      <c r="N74" s="18">
        <v>5</v>
      </c>
      <c r="O74" s="19">
        <v>190.75</v>
      </c>
    </row>
    <row r="75" spans="1:15" x14ac:dyDescent="0.25">
      <c r="A75" s="13" t="s">
        <v>60</v>
      </c>
      <c r="B75" s="22" t="s">
        <v>43</v>
      </c>
      <c r="C75" s="14" t="s">
        <v>88</v>
      </c>
      <c r="D75" s="21" t="s">
        <v>77</v>
      </c>
      <c r="E75" s="15">
        <v>189</v>
      </c>
      <c r="F75" s="15">
        <v>189</v>
      </c>
      <c r="G75" s="15"/>
      <c r="H75" s="15"/>
      <c r="I75" s="15"/>
      <c r="J75" s="15"/>
      <c r="K75" s="16">
        <v>2</v>
      </c>
      <c r="L75" s="16">
        <v>378</v>
      </c>
      <c r="M75" s="17">
        <v>189</v>
      </c>
      <c r="N75" s="18">
        <v>4</v>
      </c>
      <c r="O75" s="19">
        <v>193</v>
      </c>
    </row>
    <row r="76" spans="1:15" x14ac:dyDescent="0.25">
      <c r="A76" s="13" t="s">
        <v>60</v>
      </c>
      <c r="B76" s="22" t="s">
        <v>43</v>
      </c>
      <c r="C76" s="14">
        <v>45506</v>
      </c>
      <c r="D76" s="21" t="s">
        <v>77</v>
      </c>
      <c r="E76" s="15">
        <v>189</v>
      </c>
      <c r="F76" s="15">
        <v>184</v>
      </c>
      <c r="G76" s="15"/>
      <c r="H76" s="15"/>
      <c r="I76" s="15"/>
      <c r="J76" s="15"/>
      <c r="K76" s="16">
        <v>2</v>
      </c>
      <c r="L76" s="16">
        <v>373</v>
      </c>
      <c r="M76" s="17">
        <v>186.5</v>
      </c>
      <c r="N76" s="18">
        <v>4</v>
      </c>
      <c r="O76" s="19">
        <v>190.5</v>
      </c>
    </row>
    <row r="77" spans="1:15" x14ac:dyDescent="0.25">
      <c r="A77" s="13" t="s">
        <v>60</v>
      </c>
      <c r="B77" s="22" t="s">
        <v>43</v>
      </c>
      <c r="C77" s="14">
        <v>45528</v>
      </c>
      <c r="D77" s="21" t="s">
        <v>77</v>
      </c>
      <c r="E77" s="15">
        <v>189</v>
      </c>
      <c r="F77" s="15">
        <v>187</v>
      </c>
      <c r="G77" s="15">
        <v>189</v>
      </c>
      <c r="H77" s="15">
        <v>187</v>
      </c>
      <c r="I77" s="15"/>
      <c r="J77" s="15"/>
      <c r="K77" s="16">
        <v>4</v>
      </c>
      <c r="L77" s="16">
        <v>752</v>
      </c>
      <c r="M77" s="17">
        <v>188</v>
      </c>
      <c r="N77" s="18">
        <v>4</v>
      </c>
      <c r="O77" s="19">
        <v>192</v>
      </c>
    </row>
    <row r="78" spans="1:15" x14ac:dyDescent="0.25">
      <c r="A78" s="13" t="s">
        <v>60</v>
      </c>
      <c r="B78" s="22" t="s">
        <v>43</v>
      </c>
      <c r="C78" s="14">
        <v>45548</v>
      </c>
      <c r="D78" s="21" t="s">
        <v>77</v>
      </c>
      <c r="E78" s="15">
        <v>187</v>
      </c>
      <c r="F78" s="15">
        <v>192</v>
      </c>
      <c r="G78" s="15">
        <v>190</v>
      </c>
      <c r="H78" s="15">
        <v>187</v>
      </c>
      <c r="I78" s="15"/>
      <c r="J78" s="15"/>
      <c r="K78" s="16">
        <v>4</v>
      </c>
      <c r="L78" s="16">
        <v>756</v>
      </c>
      <c r="M78" s="17">
        <v>189</v>
      </c>
      <c r="N78" s="18">
        <v>3</v>
      </c>
      <c r="O78" s="19">
        <v>192</v>
      </c>
    </row>
    <row r="79" spans="1:15" x14ac:dyDescent="0.25">
      <c r="A79" s="13" t="s">
        <v>36</v>
      </c>
      <c r="B79" s="22" t="s">
        <v>43</v>
      </c>
      <c r="C79" s="14">
        <v>45549</v>
      </c>
      <c r="D79" s="21" t="s">
        <v>27</v>
      </c>
      <c r="E79" s="15">
        <v>191</v>
      </c>
      <c r="F79" s="15">
        <v>189</v>
      </c>
      <c r="G79" s="15">
        <v>191</v>
      </c>
      <c r="H79" s="15">
        <v>190</v>
      </c>
      <c r="I79" s="15">
        <v>183</v>
      </c>
      <c r="J79" s="42">
        <v>196</v>
      </c>
      <c r="K79" s="16">
        <v>6</v>
      </c>
      <c r="L79" s="16">
        <v>1140</v>
      </c>
      <c r="M79" s="17">
        <v>190</v>
      </c>
      <c r="N79" s="18">
        <v>12</v>
      </c>
      <c r="O79" s="19">
        <v>202</v>
      </c>
    </row>
    <row r="80" spans="1:15" x14ac:dyDescent="0.25">
      <c r="A80" s="13" t="s">
        <v>36</v>
      </c>
      <c r="B80" s="22" t="s">
        <v>43</v>
      </c>
      <c r="C80" s="14">
        <v>45549</v>
      </c>
      <c r="D80" s="21" t="s">
        <v>27</v>
      </c>
      <c r="E80" s="15">
        <v>191</v>
      </c>
      <c r="F80" s="15">
        <v>189</v>
      </c>
      <c r="G80" s="15">
        <v>191</v>
      </c>
      <c r="H80" s="15">
        <v>190</v>
      </c>
      <c r="I80" s="15">
        <v>183</v>
      </c>
      <c r="J80" s="42">
        <v>196</v>
      </c>
      <c r="K80" s="16">
        <v>6</v>
      </c>
      <c r="L80" s="16">
        <v>1140</v>
      </c>
      <c r="M80" s="17">
        <v>190</v>
      </c>
      <c r="N80" s="18">
        <v>12</v>
      </c>
      <c r="O80" s="19">
        <v>202</v>
      </c>
    </row>
    <row r="81" spans="1:15" x14ac:dyDescent="0.25">
      <c r="A81" s="13" t="s">
        <v>60</v>
      </c>
      <c r="B81" s="22" t="s">
        <v>43</v>
      </c>
      <c r="C81" s="14">
        <v>45598</v>
      </c>
      <c r="D81" s="21" t="s">
        <v>30</v>
      </c>
      <c r="E81" s="15">
        <v>183</v>
      </c>
      <c r="F81" s="15">
        <v>178</v>
      </c>
      <c r="G81" s="15">
        <v>181</v>
      </c>
      <c r="H81" s="15">
        <v>184</v>
      </c>
      <c r="I81" s="15">
        <v>186</v>
      </c>
      <c r="J81" s="15">
        <v>183</v>
      </c>
      <c r="K81" s="16">
        <v>6</v>
      </c>
      <c r="L81" s="16">
        <v>1095</v>
      </c>
      <c r="M81" s="17">
        <v>182.5</v>
      </c>
      <c r="N81" s="18">
        <v>8</v>
      </c>
      <c r="O81" s="19">
        <v>190.5</v>
      </c>
    </row>
    <row r="82" spans="1:15" x14ac:dyDescent="0.25">
      <c r="A82" s="13" t="s">
        <v>60</v>
      </c>
      <c r="B82" s="22" t="s">
        <v>43</v>
      </c>
      <c r="C82" s="14">
        <v>45598</v>
      </c>
      <c r="D82" s="21" t="s">
        <v>30</v>
      </c>
      <c r="E82" s="15">
        <v>183</v>
      </c>
      <c r="F82" s="15">
        <v>178</v>
      </c>
      <c r="G82" s="15">
        <v>181</v>
      </c>
      <c r="H82" s="15">
        <v>184</v>
      </c>
      <c r="I82" s="15">
        <v>186</v>
      </c>
      <c r="J82" s="15">
        <v>183</v>
      </c>
      <c r="K82" s="16">
        <v>6</v>
      </c>
      <c r="L82" s="16">
        <v>1095</v>
      </c>
      <c r="M82" s="17">
        <v>182.5</v>
      </c>
      <c r="N82" s="18">
        <v>8</v>
      </c>
      <c r="O82" s="19">
        <v>190.5</v>
      </c>
    </row>
    <row r="83" spans="1:15" x14ac:dyDescent="0.25">
      <c r="A83" s="55"/>
      <c r="B83" s="56"/>
      <c r="C83" s="57"/>
      <c r="D83" s="58"/>
      <c r="E83" s="59"/>
      <c r="F83" s="59"/>
      <c r="G83" s="59"/>
      <c r="H83" s="59"/>
      <c r="I83" s="59"/>
      <c r="J83" s="59"/>
      <c r="K83" s="60"/>
      <c r="L83" s="60"/>
      <c r="M83" s="61"/>
      <c r="N83" s="62"/>
      <c r="O83" s="63"/>
    </row>
    <row r="84" spans="1:15" x14ac:dyDescent="0.25">
      <c r="K84" s="7">
        <f>SUM(K71:K83)</f>
        <v>54</v>
      </c>
      <c r="L84" s="7">
        <f>SUM(L71:L83)</f>
        <v>10088</v>
      </c>
      <c r="M84" s="12">
        <f>SUM(L84/K84)</f>
        <v>186.81481481481481</v>
      </c>
      <c r="N84" s="7">
        <f>SUM(N71:N83)</f>
        <v>96</v>
      </c>
      <c r="O84" s="12">
        <f>SUM(M84+N84)</f>
        <v>282.81481481481478</v>
      </c>
    </row>
    <row r="87" spans="1:15" ht="30" x14ac:dyDescent="0.25">
      <c r="A87" s="1" t="s">
        <v>1</v>
      </c>
      <c r="B87" s="2" t="s">
        <v>2</v>
      </c>
      <c r="C87" s="2" t="s">
        <v>3</v>
      </c>
      <c r="D87" s="3" t="s">
        <v>4</v>
      </c>
      <c r="E87" s="4" t="s">
        <v>5</v>
      </c>
      <c r="F87" s="4" t="s">
        <v>6</v>
      </c>
      <c r="G87" s="4" t="s">
        <v>7</v>
      </c>
      <c r="H87" s="4" t="s">
        <v>8</v>
      </c>
      <c r="I87" s="4" t="s">
        <v>9</v>
      </c>
      <c r="J87" s="4" t="s">
        <v>10</v>
      </c>
      <c r="K87" s="4" t="s">
        <v>11</v>
      </c>
      <c r="L87" s="3" t="s">
        <v>12</v>
      </c>
      <c r="M87" s="5" t="s">
        <v>13</v>
      </c>
      <c r="N87" s="2" t="s">
        <v>14</v>
      </c>
      <c r="O87" s="6" t="s">
        <v>15</v>
      </c>
    </row>
    <row r="88" spans="1:15" x14ac:dyDescent="0.25">
      <c r="A88" s="13" t="s">
        <v>56</v>
      </c>
      <c r="B88" s="22" t="s">
        <v>43</v>
      </c>
      <c r="C88" s="14">
        <v>45590</v>
      </c>
      <c r="D88" s="41" t="s">
        <v>77</v>
      </c>
      <c r="E88" s="15">
        <v>196</v>
      </c>
      <c r="F88" s="15">
        <v>192</v>
      </c>
      <c r="G88" s="15">
        <v>195</v>
      </c>
      <c r="H88" s="15">
        <v>197</v>
      </c>
      <c r="I88" s="15"/>
      <c r="J88" s="15"/>
      <c r="K88" s="16">
        <v>4</v>
      </c>
      <c r="L88" s="16">
        <v>780</v>
      </c>
      <c r="M88" s="17">
        <v>195</v>
      </c>
      <c r="N88" s="18">
        <v>4</v>
      </c>
      <c r="O88" s="19">
        <v>199</v>
      </c>
    </row>
    <row r="89" spans="1:15" x14ac:dyDescent="0.25">
      <c r="A89" s="13" t="s">
        <v>56</v>
      </c>
      <c r="B89" s="22" t="s">
        <v>43</v>
      </c>
      <c r="C89" s="14">
        <v>45591</v>
      </c>
      <c r="D89" s="41" t="s">
        <v>77</v>
      </c>
      <c r="E89" s="15">
        <v>194.001</v>
      </c>
      <c r="F89" s="15">
        <v>198</v>
      </c>
      <c r="G89" s="15">
        <v>189</v>
      </c>
      <c r="H89" s="15">
        <v>194</v>
      </c>
      <c r="I89" s="15">
        <v>187</v>
      </c>
      <c r="J89" s="15">
        <v>189</v>
      </c>
      <c r="K89" s="16">
        <v>6</v>
      </c>
      <c r="L89" s="16">
        <v>1151.001</v>
      </c>
      <c r="M89" s="17">
        <v>191.83349999999999</v>
      </c>
      <c r="N89" s="18">
        <v>30</v>
      </c>
      <c r="O89" s="19">
        <v>221.83349999999999</v>
      </c>
    </row>
    <row r="90" spans="1:15" x14ac:dyDescent="0.25">
      <c r="A90" s="13" t="s">
        <v>56</v>
      </c>
      <c r="B90" s="22" t="s">
        <v>43</v>
      </c>
      <c r="C90" s="14">
        <v>45611</v>
      </c>
      <c r="D90" s="41" t="s">
        <v>77</v>
      </c>
      <c r="E90" s="15">
        <v>196</v>
      </c>
      <c r="F90" s="15">
        <v>197</v>
      </c>
      <c r="G90" s="15"/>
      <c r="H90" s="15"/>
      <c r="I90" s="15"/>
      <c r="J90" s="15"/>
      <c r="K90" s="16">
        <v>2</v>
      </c>
      <c r="L90" s="16">
        <v>393</v>
      </c>
      <c r="M90" s="17">
        <v>196.5</v>
      </c>
      <c r="N90" s="18">
        <v>4</v>
      </c>
      <c r="O90" s="19">
        <v>200.5</v>
      </c>
    </row>
    <row r="91" spans="1:15" x14ac:dyDescent="0.25">
      <c r="A91" s="13" t="s">
        <v>56</v>
      </c>
      <c r="B91" s="22" t="s">
        <v>43</v>
      </c>
      <c r="C91" s="14">
        <v>45618</v>
      </c>
      <c r="D91" s="41" t="s">
        <v>77</v>
      </c>
      <c r="E91" s="15">
        <v>197</v>
      </c>
      <c r="F91" s="15">
        <v>198</v>
      </c>
      <c r="G91" s="15"/>
      <c r="H91" s="15"/>
      <c r="I91" s="15"/>
      <c r="J91" s="15"/>
      <c r="K91" s="16">
        <v>2</v>
      </c>
      <c r="L91" s="16">
        <v>395</v>
      </c>
      <c r="M91" s="17">
        <v>197.5</v>
      </c>
      <c r="N91" s="18">
        <v>9</v>
      </c>
      <c r="O91" s="19">
        <v>206.5</v>
      </c>
    </row>
    <row r="92" spans="1:15" x14ac:dyDescent="0.25">
      <c r="A92" s="13" t="s">
        <v>56</v>
      </c>
      <c r="B92" s="22" t="s">
        <v>43</v>
      </c>
      <c r="C92" s="14">
        <v>45619</v>
      </c>
      <c r="D92" s="41" t="s">
        <v>77</v>
      </c>
      <c r="E92" s="15">
        <v>189</v>
      </c>
      <c r="F92" s="15">
        <v>193.001</v>
      </c>
      <c r="G92" s="15">
        <v>197</v>
      </c>
      <c r="H92" s="15">
        <v>192.001</v>
      </c>
      <c r="I92" s="15"/>
      <c r="J92" s="15"/>
      <c r="K92" s="16">
        <v>4</v>
      </c>
      <c r="L92" s="16">
        <v>771.00199999999995</v>
      </c>
      <c r="M92" s="17">
        <v>192.75049999999999</v>
      </c>
      <c r="N92" s="18">
        <v>11</v>
      </c>
      <c r="O92" s="19">
        <v>203.75049999999999</v>
      </c>
    </row>
    <row r="93" spans="1:15" x14ac:dyDescent="0.25">
      <c r="A93" s="13" t="s">
        <v>56</v>
      </c>
      <c r="B93" s="22" t="s">
        <v>43</v>
      </c>
      <c r="C93" s="14">
        <v>45625</v>
      </c>
      <c r="D93" s="41" t="s">
        <v>77</v>
      </c>
      <c r="E93" s="15">
        <v>198</v>
      </c>
      <c r="F93" s="15">
        <v>195</v>
      </c>
      <c r="G93" s="15"/>
      <c r="H93" s="15"/>
      <c r="I93" s="15"/>
      <c r="J93" s="15"/>
      <c r="K93" s="16">
        <v>2</v>
      </c>
      <c r="L93" s="16">
        <v>393</v>
      </c>
      <c r="M93" s="17">
        <v>196.5</v>
      </c>
      <c r="N93" s="18">
        <v>9</v>
      </c>
      <c r="O93" s="19">
        <v>205.5</v>
      </c>
    </row>
    <row r="94" spans="1:15" x14ac:dyDescent="0.25">
      <c r="A94" s="13" t="s">
        <v>56</v>
      </c>
      <c r="B94" s="22" t="s">
        <v>43</v>
      </c>
      <c r="C94" s="14">
        <v>45626</v>
      </c>
      <c r="D94" s="41" t="s">
        <v>77</v>
      </c>
      <c r="E94" s="15">
        <v>190</v>
      </c>
      <c r="F94" s="15">
        <v>197</v>
      </c>
      <c r="G94" s="15">
        <v>194</v>
      </c>
      <c r="H94" s="15">
        <v>187.001</v>
      </c>
      <c r="I94" s="15">
        <v>193</v>
      </c>
      <c r="J94" s="15">
        <v>189</v>
      </c>
      <c r="K94" s="16">
        <v>6</v>
      </c>
      <c r="L94" s="16">
        <v>1150.001</v>
      </c>
      <c r="M94" s="17">
        <v>191.66683333333333</v>
      </c>
      <c r="N94" s="18">
        <v>12</v>
      </c>
      <c r="O94" s="19">
        <v>203.66666666666666</v>
      </c>
    </row>
    <row r="95" spans="1:15" x14ac:dyDescent="0.25">
      <c r="A95" s="55"/>
      <c r="B95" s="56"/>
      <c r="C95" s="57"/>
      <c r="D95" s="58"/>
      <c r="E95" s="59"/>
      <c r="F95" s="59"/>
      <c r="G95" s="59"/>
      <c r="H95" s="59"/>
      <c r="I95" s="59"/>
      <c r="J95" s="59"/>
      <c r="K95" s="60"/>
      <c r="L95" s="60"/>
      <c r="M95" s="61"/>
      <c r="N95" s="62"/>
      <c r="O95" s="63"/>
    </row>
    <row r="96" spans="1:15" x14ac:dyDescent="0.25">
      <c r="K96" s="7">
        <f>SUM(K88:K95)</f>
        <v>26</v>
      </c>
      <c r="L96" s="7">
        <f>SUM(L88:L95)</f>
        <v>5033.0039999999999</v>
      </c>
      <c r="M96" s="12">
        <f>SUM(L96/K96)</f>
        <v>193.57707692307693</v>
      </c>
      <c r="N96" s="7">
        <f>SUM(N88:N95)</f>
        <v>79</v>
      </c>
      <c r="O96" s="12">
        <f>SUM(M96+N96)</f>
        <v>272.5770769230769</v>
      </c>
    </row>
  </sheetData>
  <protectedRanges>
    <protectedRange algorithmName="SHA-512" hashValue="ON39YdpmFHfN9f47KpiRvqrKx0V9+erV1CNkpWzYhW/Qyc6aT8rEyCrvauWSYGZK2ia3o7vd3akF07acHAFpOA==" saltValue="yVW9XmDwTqEnmpSGai0KYg==" spinCount="100000" sqref="D2" name="Range1_24_2"/>
    <protectedRange algorithmName="SHA-512" hashValue="ON39YdpmFHfN9f47KpiRvqrKx0V9+erV1CNkpWzYhW/Qyc6aT8rEyCrvauWSYGZK2ia3o7vd3akF07acHAFpOA==" saltValue="yVW9XmDwTqEnmpSGai0KYg==" spinCount="100000" sqref="I2:J2 B2" name="Range1_2_1"/>
    <protectedRange algorithmName="SHA-512" hashValue="ON39YdpmFHfN9f47KpiRvqrKx0V9+erV1CNkpWzYhW/Qyc6aT8rEyCrvauWSYGZK2ia3o7vd3akF07acHAFpOA==" saltValue="yVW9XmDwTqEnmpSGai0KYg==" spinCount="100000" sqref="E2:H2" name="Range1_3_1_1"/>
    <protectedRange algorithmName="SHA-512" hashValue="ON39YdpmFHfN9f47KpiRvqrKx0V9+erV1CNkpWzYhW/Qyc6aT8rEyCrvauWSYGZK2ia3o7vd3akF07acHAFpOA==" saltValue="yVW9XmDwTqEnmpSGai0KYg==" spinCount="100000" sqref="C2" name="Range1_5_1"/>
    <protectedRange sqref="C22 F22:J22" name="Range1_7"/>
    <protectedRange sqref="D22" name="Range1_1_2"/>
    <protectedRange sqref="B22" name="Range1_5_1_1"/>
    <protectedRange sqref="E22" name="Range1_6_1"/>
    <protectedRange sqref="C72 F72:J72" name="Range1_9"/>
    <protectedRange sqref="D72" name="Range1_1_4"/>
    <protectedRange sqref="B72" name="Range1_8_1"/>
    <protectedRange sqref="E72" name="Range1_9_1"/>
    <protectedRange algorithmName="SHA-512" hashValue="ON39YdpmFHfN9f47KpiRvqrKx0V9+erV1CNkpWzYhW/Qyc6aT8rEyCrvauWSYGZK2ia3o7vd3akF07acHAFpOA==" saltValue="yVW9XmDwTqEnmpSGai0KYg==" spinCount="100000" sqref="B30:C30 E30:J30" name="Range1_12"/>
    <protectedRange algorithmName="SHA-512" hashValue="ON39YdpmFHfN9f47KpiRvqrKx0V9+erV1CNkpWzYhW/Qyc6aT8rEyCrvauWSYGZK2ia3o7vd3akF07acHAFpOA==" saltValue="yVW9XmDwTqEnmpSGai0KYg==" spinCount="100000" sqref="D30" name="Range1_1_6"/>
    <protectedRange algorithmName="SHA-512" hashValue="ON39YdpmFHfN9f47KpiRvqrKx0V9+erV1CNkpWzYhW/Qyc6aT8rEyCrvauWSYGZK2ia3o7vd3akF07acHAFpOA==" saltValue="yVW9XmDwTqEnmpSGai0KYg==" spinCount="100000" sqref="F31:J31" name="Range1_15"/>
    <protectedRange algorithmName="SHA-512" hashValue="ON39YdpmFHfN9f47KpiRvqrKx0V9+erV1CNkpWzYhW/Qyc6aT8rEyCrvauWSYGZK2ia3o7vd3akF07acHAFpOA==" saltValue="yVW9XmDwTqEnmpSGai0KYg==" spinCount="100000" sqref="B34:C34 E34:J34" name="Range1_17"/>
    <protectedRange algorithmName="SHA-512" hashValue="ON39YdpmFHfN9f47KpiRvqrKx0V9+erV1CNkpWzYhW/Qyc6aT8rEyCrvauWSYGZK2ia3o7vd3akF07acHAFpOA==" saltValue="yVW9XmDwTqEnmpSGai0KYg==" spinCount="100000" sqref="D34" name="Range1_1_10"/>
    <protectedRange algorithmName="SHA-512" hashValue="ON39YdpmFHfN9f47KpiRvqrKx0V9+erV1CNkpWzYhW/Qyc6aT8rEyCrvauWSYGZK2ia3o7vd3akF07acHAFpOA==" saltValue="yVW9XmDwTqEnmpSGai0KYg==" spinCount="100000" sqref="E48:J48 B48:C48" name="Range1_26"/>
    <protectedRange algorithmName="SHA-512" hashValue="ON39YdpmFHfN9f47KpiRvqrKx0V9+erV1CNkpWzYhW/Qyc6aT8rEyCrvauWSYGZK2ia3o7vd3akF07acHAFpOA==" saltValue="yVW9XmDwTqEnmpSGai0KYg==" spinCount="100000" sqref="D48" name="Range1_1_18"/>
    <protectedRange algorithmName="SHA-512" hashValue="ON39YdpmFHfN9f47KpiRvqrKx0V9+erV1CNkpWzYhW/Qyc6aT8rEyCrvauWSYGZK2ia3o7vd3akF07acHAFpOA==" saltValue="yVW9XmDwTqEnmpSGai0KYg==" spinCount="100000" sqref="E93:J93 B93:C93" name="Range1_37"/>
    <protectedRange algorithmName="SHA-512" hashValue="ON39YdpmFHfN9f47KpiRvqrKx0V9+erV1CNkpWzYhW/Qyc6aT8rEyCrvauWSYGZK2ia3o7vd3akF07acHAFpOA==" saltValue="yVW9XmDwTqEnmpSGai0KYg==" spinCount="100000" sqref="D93" name="Range1_1_30"/>
  </protectedRanges>
  <hyperlinks>
    <hyperlink ref="Q1" location="'Mississippi Adult Rankings 2024'!A1" display="Back to Ranking" xr:uid="{E6DFEBB1-DD64-447E-8043-C340FFA5D7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1853E3-D6DF-4292-9C4C-B6364EDB348C}">
          <x14:formula1>
            <xm:f>'C:\Users\abra2\Desktop\ABRA Files and More\AUTO BENCH REST ASSOCIATION FILE\ABRA 2019\Georgia\[Georgia Results 01 19 20.xlsm]DATA SHEET'!#REF!</xm:f>
          </x14:formula1>
          <xm:sqref>B1 B17 B70 B87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D0F3C-D602-431A-9E41-BEBB544944EE}">
  <dimension ref="A1:Q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95</v>
      </c>
      <c r="C2" s="14">
        <v>45542</v>
      </c>
      <c r="D2" s="21" t="s">
        <v>30</v>
      </c>
      <c r="E2" s="15">
        <v>180</v>
      </c>
      <c r="F2" s="15">
        <v>176</v>
      </c>
      <c r="G2" s="15">
        <v>181</v>
      </c>
      <c r="H2" s="15">
        <v>173</v>
      </c>
      <c r="I2" s="15"/>
      <c r="J2" s="15"/>
      <c r="K2" s="16">
        <v>4</v>
      </c>
      <c r="L2" s="16">
        <v>710</v>
      </c>
      <c r="M2" s="17">
        <v>177.5</v>
      </c>
      <c r="N2" s="18">
        <v>2</v>
      </c>
      <c r="O2" s="19">
        <v>179.5</v>
      </c>
    </row>
    <row r="3" spans="1:17" x14ac:dyDescent="0.25">
      <c r="A3" s="13" t="s">
        <v>52</v>
      </c>
      <c r="B3" s="22" t="s">
        <v>95</v>
      </c>
      <c r="C3" s="14">
        <v>45598</v>
      </c>
      <c r="D3" s="21" t="s">
        <v>30</v>
      </c>
      <c r="E3" s="15">
        <v>177</v>
      </c>
      <c r="F3" s="15">
        <v>180</v>
      </c>
      <c r="G3" s="15">
        <v>175</v>
      </c>
      <c r="H3" s="15">
        <v>175</v>
      </c>
      <c r="I3" s="15">
        <v>178</v>
      </c>
      <c r="J3" s="15">
        <v>176</v>
      </c>
      <c r="K3" s="16">
        <v>6</v>
      </c>
      <c r="L3" s="16">
        <v>1061</v>
      </c>
      <c r="M3" s="17">
        <v>176.83333333333334</v>
      </c>
      <c r="N3" s="18">
        <v>4</v>
      </c>
      <c r="O3" s="19">
        <v>180.83333333333334</v>
      </c>
    </row>
    <row r="5" spans="1:17" x14ac:dyDescent="0.25">
      <c r="K5" s="7">
        <f>SUM(K2:K4)</f>
        <v>10</v>
      </c>
      <c r="L5" s="7">
        <f>SUM(L2:L4)</f>
        <v>1771</v>
      </c>
      <c r="M5" s="12">
        <f>SUM(L5/K5)</f>
        <v>177.1</v>
      </c>
      <c r="N5" s="7">
        <f>SUM(N2:N4)</f>
        <v>6</v>
      </c>
      <c r="O5" s="12">
        <f>SUM(M5+N5)</f>
        <v>183.1</v>
      </c>
    </row>
  </sheetData>
  <hyperlinks>
    <hyperlink ref="Q1" location="'Mississippi Adult Rankings 2024'!A1" display="Back to Ranking" xr:uid="{29159243-6A9B-4A2D-B256-9DD39B7D3D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264EC7-CF20-46DC-A843-1F528196CF2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7667-72AE-4E45-ACEB-1184D9E4064C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60</v>
      </c>
      <c r="B2" s="22" t="s">
        <v>93</v>
      </c>
      <c r="C2" s="14">
        <v>45528</v>
      </c>
      <c r="D2" s="21" t="s">
        <v>77</v>
      </c>
      <c r="E2" s="15">
        <v>177</v>
      </c>
      <c r="F2" s="15">
        <v>179</v>
      </c>
      <c r="G2" s="15">
        <v>183</v>
      </c>
      <c r="H2" s="15">
        <v>181</v>
      </c>
      <c r="I2" s="15"/>
      <c r="J2" s="15"/>
      <c r="K2" s="16">
        <v>4</v>
      </c>
      <c r="L2" s="16">
        <v>720</v>
      </c>
      <c r="M2" s="17">
        <v>180</v>
      </c>
      <c r="N2" s="18">
        <v>3</v>
      </c>
      <c r="O2" s="19">
        <v>183</v>
      </c>
    </row>
    <row r="4" spans="1:17" x14ac:dyDescent="0.25">
      <c r="K4" s="7">
        <f>SUM(K2:K3)</f>
        <v>4</v>
      </c>
      <c r="L4" s="7">
        <f>SUM(L2:L3)</f>
        <v>720</v>
      </c>
      <c r="M4" s="12">
        <f>SUM(L4/K4)</f>
        <v>180</v>
      </c>
      <c r="N4" s="7">
        <f>SUM(N2:N3)</f>
        <v>3</v>
      </c>
      <c r="O4" s="12">
        <f>SUM(M4+N4)</f>
        <v>183</v>
      </c>
    </row>
  </sheetData>
  <hyperlinks>
    <hyperlink ref="Q1" location="'Mississippi Adult Rankings 2024'!A1" display="Back to Ranking" xr:uid="{B51936C6-0403-4AF0-9554-B04E2978042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122FF0-C6F4-4105-8C09-511DFB12795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0ECC-AC26-464B-A744-56C0F642CC84}">
  <dimension ref="A1:Q2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67</v>
      </c>
      <c r="C2" s="14">
        <v>45388</v>
      </c>
      <c r="D2" s="21" t="s">
        <v>30</v>
      </c>
      <c r="E2" s="15">
        <v>152</v>
      </c>
      <c r="F2" s="15">
        <v>169</v>
      </c>
      <c r="G2" s="15">
        <v>162</v>
      </c>
      <c r="H2" s="15">
        <v>163</v>
      </c>
      <c r="I2" s="15">
        <v>166</v>
      </c>
      <c r="J2" s="15">
        <v>169</v>
      </c>
      <c r="K2" s="16">
        <v>6</v>
      </c>
      <c r="L2" s="16">
        <v>981</v>
      </c>
      <c r="M2" s="17">
        <v>163.5</v>
      </c>
      <c r="N2" s="18">
        <v>4</v>
      </c>
      <c r="O2" s="19">
        <v>167.5</v>
      </c>
    </row>
    <row r="3" spans="1:17" x14ac:dyDescent="0.25">
      <c r="A3" s="13" t="s">
        <v>52</v>
      </c>
      <c r="B3" s="22" t="s">
        <v>75</v>
      </c>
      <c r="C3" s="14">
        <v>45050</v>
      </c>
      <c r="D3" s="21" t="s">
        <v>30</v>
      </c>
      <c r="E3" s="15">
        <v>171</v>
      </c>
      <c r="F3" s="15">
        <v>174</v>
      </c>
      <c r="G3" s="15">
        <v>173</v>
      </c>
      <c r="H3" s="15">
        <v>173</v>
      </c>
      <c r="I3" s="15"/>
      <c r="J3" s="15"/>
      <c r="K3" s="16">
        <v>4</v>
      </c>
      <c r="L3" s="16">
        <v>691</v>
      </c>
      <c r="M3" s="17">
        <v>172.75</v>
      </c>
      <c r="N3" s="18">
        <v>2</v>
      </c>
      <c r="O3" s="19">
        <v>174.75</v>
      </c>
    </row>
    <row r="4" spans="1:17" x14ac:dyDescent="0.25">
      <c r="A4" s="13" t="s">
        <v>52</v>
      </c>
      <c r="B4" s="22" t="s">
        <v>67</v>
      </c>
      <c r="C4" s="14">
        <v>45458</v>
      </c>
      <c r="D4" s="21" t="s">
        <v>27</v>
      </c>
      <c r="E4" s="15">
        <v>162</v>
      </c>
      <c r="F4" s="15">
        <v>161</v>
      </c>
      <c r="G4" s="15">
        <v>171</v>
      </c>
      <c r="H4" s="15">
        <v>177</v>
      </c>
      <c r="I4" s="15"/>
      <c r="J4" s="15"/>
      <c r="K4" s="16">
        <v>4</v>
      </c>
      <c r="L4" s="16">
        <v>671</v>
      </c>
      <c r="M4" s="17">
        <v>167.75</v>
      </c>
      <c r="N4" s="18">
        <v>2</v>
      </c>
      <c r="O4" s="19">
        <v>169.75</v>
      </c>
    </row>
    <row r="5" spans="1:17" x14ac:dyDescent="0.25">
      <c r="A5" s="13" t="s">
        <v>52</v>
      </c>
      <c r="B5" s="22" t="s">
        <v>67</v>
      </c>
      <c r="C5" s="14">
        <v>45470</v>
      </c>
      <c r="D5" s="21" t="s">
        <v>27</v>
      </c>
      <c r="E5" s="50">
        <v>175</v>
      </c>
      <c r="F5" s="50">
        <v>178</v>
      </c>
      <c r="G5" s="50"/>
      <c r="H5" s="50"/>
      <c r="I5" s="50"/>
      <c r="J5" s="50"/>
      <c r="K5" s="16">
        <v>2</v>
      </c>
      <c r="L5" s="16">
        <v>353</v>
      </c>
      <c r="M5" s="17">
        <v>176.5</v>
      </c>
      <c r="N5" s="18">
        <v>2</v>
      </c>
      <c r="O5" s="19">
        <v>178.5</v>
      </c>
    </row>
    <row r="6" spans="1:17" x14ac:dyDescent="0.25">
      <c r="A6" s="13" t="s">
        <v>52</v>
      </c>
      <c r="B6" s="22" t="s">
        <v>75</v>
      </c>
      <c r="C6" s="14">
        <v>45113</v>
      </c>
      <c r="D6" s="21" t="s">
        <v>30</v>
      </c>
      <c r="E6" s="15">
        <v>172</v>
      </c>
      <c r="F6" s="15">
        <v>173</v>
      </c>
      <c r="G6" s="15">
        <v>160</v>
      </c>
      <c r="H6" s="15">
        <v>146</v>
      </c>
      <c r="I6" s="15"/>
      <c r="J6" s="15"/>
      <c r="K6" s="16">
        <v>4</v>
      </c>
      <c r="L6" s="16">
        <v>651</v>
      </c>
      <c r="M6" s="17">
        <v>162.75</v>
      </c>
      <c r="N6" s="18">
        <v>2</v>
      </c>
      <c r="O6" s="19">
        <v>164.75</v>
      </c>
    </row>
    <row r="7" spans="1:17" x14ac:dyDescent="0.25">
      <c r="A7" s="13" t="s">
        <v>52</v>
      </c>
      <c r="B7" s="22" t="s">
        <v>67</v>
      </c>
      <c r="C7" s="14">
        <v>45484</v>
      </c>
      <c r="D7" s="21" t="s">
        <v>27</v>
      </c>
      <c r="E7" s="15">
        <v>175</v>
      </c>
      <c r="F7" s="15">
        <v>177</v>
      </c>
      <c r="G7" s="15"/>
      <c r="H7" s="15"/>
      <c r="I7" s="15"/>
      <c r="J7" s="15"/>
      <c r="K7" s="16">
        <v>2</v>
      </c>
      <c r="L7" s="16">
        <v>352</v>
      </c>
      <c r="M7" s="17">
        <v>176</v>
      </c>
      <c r="N7" s="18">
        <v>2</v>
      </c>
      <c r="O7" s="19">
        <v>178</v>
      </c>
    </row>
    <row r="8" spans="1:17" x14ac:dyDescent="0.25">
      <c r="A8" s="13" t="s">
        <v>52</v>
      </c>
      <c r="B8" s="22" t="s">
        <v>67</v>
      </c>
      <c r="C8" s="14">
        <v>45491</v>
      </c>
      <c r="D8" s="21" t="s">
        <v>27</v>
      </c>
      <c r="E8" s="15">
        <v>161</v>
      </c>
      <c r="F8" s="15">
        <v>162</v>
      </c>
      <c r="G8" s="15"/>
      <c r="H8" s="15"/>
      <c r="I8" s="15"/>
      <c r="J8" s="15"/>
      <c r="K8" s="16">
        <v>2</v>
      </c>
      <c r="L8" s="16">
        <v>323</v>
      </c>
      <c r="M8" s="17">
        <v>161.5</v>
      </c>
      <c r="N8" s="18">
        <v>4</v>
      </c>
      <c r="O8" s="19">
        <v>165.5</v>
      </c>
    </row>
    <row r="9" spans="1:17" x14ac:dyDescent="0.25">
      <c r="A9" s="13" t="s">
        <v>52</v>
      </c>
      <c r="B9" s="22" t="s">
        <v>67</v>
      </c>
      <c r="C9" s="14">
        <v>45498</v>
      </c>
      <c r="D9" s="21" t="s">
        <v>27</v>
      </c>
      <c r="E9" s="15">
        <v>170</v>
      </c>
      <c r="F9" s="15">
        <v>174</v>
      </c>
      <c r="G9" s="15"/>
      <c r="H9" s="15"/>
      <c r="I9" s="15"/>
      <c r="J9" s="15"/>
      <c r="K9" s="16">
        <v>2</v>
      </c>
      <c r="L9" s="16">
        <v>344</v>
      </c>
      <c r="M9" s="17">
        <v>172</v>
      </c>
      <c r="N9" s="18">
        <v>4</v>
      </c>
      <c r="O9" s="19">
        <v>176</v>
      </c>
    </row>
    <row r="10" spans="1:17" x14ac:dyDescent="0.25">
      <c r="A10" s="13" t="s">
        <v>52</v>
      </c>
      <c r="B10" s="22" t="s">
        <v>67</v>
      </c>
      <c r="C10" s="14">
        <v>45505</v>
      </c>
      <c r="D10" s="21" t="s">
        <v>27</v>
      </c>
      <c r="E10" s="15">
        <v>165</v>
      </c>
      <c r="F10" s="15">
        <v>181</v>
      </c>
      <c r="G10" s="15"/>
      <c r="H10" s="15"/>
      <c r="I10" s="15"/>
      <c r="J10" s="15"/>
      <c r="K10" s="16">
        <v>2</v>
      </c>
      <c r="L10" s="16">
        <v>346</v>
      </c>
      <c r="M10" s="17">
        <v>173</v>
      </c>
      <c r="N10" s="18">
        <v>3</v>
      </c>
      <c r="O10" s="19">
        <v>176</v>
      </c>
    </row>
    <row r="11" spans="1:17" x14ac:dyDescent="0.25">
      <c r="A11" s="13" t="s">
        <v>52</v>
      </c>
      <c r="B11" s="22" t="s">
        <v>67</v>
      </c>
      <c r="C11" s="14">
        <v>45526</v>
      </c>
      <c r="D11" s="21" t="s">
        <v>27</v>
      </c>
      <c r="E11" s="15">
        <v>171</v>
      </c>
      <c r="F11" s="15">
        <v>165</v>
      </c>
      <c r="G11" s="15"/>
      <c r="H11" s="15"/>
      <c r="I11" s="15"/>
      <c r="J11" s="15"/>
      <c r="K11" s="16">
        <v>2</v>
      </c>
      <c r="L11" s="16">
        <v>336</v>
      </c>
      <c r="M11" s="17">
        <v>168</v>
      </c>
      <c r="N11" s="18">
        <v>3</v>
      </c>
      <c r="O11" s="19">
        <v>171</v>
      </c>
    </row>
    <row r="12" spans="1:17" x14ac:dyDescent="0.25">
      <c r="A12" s="13" t="s">
        <v>52</v>
      </c>
      <c r="B12" s="22" t="s">
        <v>67</v>
      </c>
      <c r="C12" s="14">
        <v>45533</v>
      </c>
      <c r="D12" s="21" t="s">
        <v>27</v>
      </c>
      <c r="E12" s="15">
        <v>181</v>
      </c>
      <c r="F12" s="15">
        <v>172</v>
      </c>
      <c r="G12" s="15"/>
      <c r="H12" s="15"/>
      <c r="I12" s="15"/>
      <c r="J12" s="15"/>
      <c r="K12" s="16">
        <v>2</v>
      </c>
      <c r="L12" s="16">
        <v>353</v>
      </c>
      <c r="M12" s="17">
        <v>176.5</v>
      </c>
      <c r="N12" s="18">
        <v>4</v>
      </c>
      <c r="O12" s="19">
        <v>180.5</v>
      </c>
    </row>
    <row r="13" spans="1:17" x14ac:dyDescent="0.25">
      <c r="A13" s="13" t="s">
        <v>52</v>
      </c>
      <c r="B13" s="22" t="s">
        <v>67</v>
      </c>
      <c r="C13" s="14">
        <v>45542</v>
      </c>
      <c r="D13" s="21" t="s">
        <v>30</v>
      </c>
      <c r="E13" s="15">
        <v>166</v>
      </c>
      <c r="F13" s="15">
        <v>178</v>
      </c>
      <c r="G13" s="15">
        <v>174</v>
      </c>
      <c r="H13" s="15">
        <v>172</v>
      </c>
      <c r="I13" s="15"/>
      <c r="J13" s="15"/>
      <c r="K13" s="16">
        <v>4</v>
      </c>
      <c r="L13" s="16">
        <v>690</v>
      </c>
      <c r="M13" s="17">
        <v>172.5</v>
      </c>
      <c r="N13" s="18">
        <v>2</v>
      </c>
      <c r="O13" s="19">
        <v>174.5</v>
      </c>
    </row>
    <row r="14" spans="1:17" x14ac:dyDescent="0.25">
      <c r="A14" s="13" t="s">
        <v>52</v>
      </c>
      <c r="B14" s="22" t="s">
        <v>67</v>
      </c>
      <c r="C14" s="14">
        <v>45549</v>
      </c>
      <c r="D14" s="21" t="s">
        <v>27</v>
      </c>
      <c r="E14" s="15">
        <v>160</v>
      </c>
      <c r="F14" s="15">
        <v>185</v>
      </c>
      <c r="G14" s="15">
        <v>174</v>
      </c>
      <c r="H14" s="15">
        <v>175</v>
      </c>
      <c r="I14" s="15">
        <v>173</v>
      </c>
      <c r="J14" s="15">
        <v>171</v>
      </c>
      <c r="K14" s="16">
        <v>6</v>
      </c>
      <c r="L14" s="16">
        <v>1038</v>
      </c>
      <c r="M14" s="17">
        <v>173</v>
      </c>
      <c r="N14" s="18">
        <v>4</v>
      </c>
      <c r="O14" s="19">
        <v>177</v>
      </c>
    </row>
    <row r="15" spans="1:17" x14ac:dyDescent="0.25">
      <c r="A15" s="13" t="s">
        <v>52</v>
      </c>
      <c r="B15" s="22" t="s">
        <v>67</v>
      </c>
      <c r="C15" s="14">
        <v>45554</v>
      </c>
      <c r="D15" s="21" t="s">
        <v>27</v>
      </c>
      <c r="E15" s="15">
        <v>173</v>
      </c>
      <c r="F15" s="15">
        <v>175</v>
      </c>
      <c r="G15" s="15"/>
      <c r="H15" s="15"/>
      <c r="I15" s="15"/>
      <c r="J15" s="15"/>
      <c r="K15" s="16">
        <v>2</v>
      </c>
      <c r="L15" s="16">
        <v>348</v>
      </c>
      <c r="M15" s="17">
        <v>174</v>
      </c>
      <c r="N15" s="18">
        <v>4</v>
      </c>
      <c r="O15" s="19">
        <v>178</v>
      </c>
    </row>
    <row r="16" spans="1:17" x14ac:dyDescent="0.25">
      <c r="A16" s="13" t="s">
        <v>52</v>
      </c>
      <c r="B16" s="22" t="s">
        <v>67</v>
      </c>
      <c r="C16" s="14">
        <v>45568</v>
      </c>
      <c r="D16" s="21" t="s">
        <v>27</v>
      </c>
      <c r="E16" s="15">
        <v>172</v>
      </c>
      <c r="F16" s="15">
        <v>166</v>
      </c>
      <c r="G16" s="15"/>
      <c r="H16" s="15"/>
      <c r="I16" s="15"/>
      <c r="J16" s="15"/>
      <c r="K16" s="16">
        <v>2</v>
      </c>
      <c r="L16" s="16">
        <v>338</v>
      </c>
      <c r="M16" s="17">
        <v>169</v>
      </c>
      <c r="N16" s="18">
        <v>4</v>
      </c>
      <c r="O16" s="19">
        <v>173</v>
      </c>
    </row>
    <row r="17" spans="1:15" x14ac:dyDescent="0.25">
      <c r="A17" s="13" t="s">
        <v>52</v>
      </c>
      <c r="B17" s="22" t="s">
        <v>67</v>
      </c>
      <c r="C17" s="14">
        <v>45575</v>
      </c>
      <c r="D17" s="21" t="s">
        <v>27</v>
      </c>
      <c r="E17" s="15">
        <v>167</v>
      </c>
      <c r="F17" s="15">
        <v>171</v>
      </c>
      <c r="G17" s="15"/>
      <c r="H17" s="15"/>
      <c r="I17" s="15"/>
      <c r="J17" s="15"/>
      <c r="K17" s="16">
        <v>2</v>
      </c>
      <c r="L17" s="16">
        <v>338</v>
      </c>
      <c r="M17" s="17">
        <v>169</v>
      </c>
      <c r="N17" s="18">
        <v>4</v>
      </c>
      <c r="O17" s="19">
        <v>173</v>
      </c>
    </row>
    <row r="18" spans="1:15" x14ac:dyDescent="0.25">
      <c r="A18" s="13" t="s">
        <v>52</v>
      </c>
      <c r="B18" s="22" t="s">
        <v>67</v>
      </c>
      <c r="C18" s="14">
        <v>45584</v>
      </c>
      <c r="D18" s="21" t="s">
        <v>27</v>
      </c>
      <c r="E18" s="15">
        <v>158</v>
      </c>
      <c r="F18" s="15">
        <v>169</v>
      </c>
      <c r="G18" s="15">
        <v>169</v>
      </c>
      <c r="H18" s="15">
        <v>167</v>
      </c>
      <c r="I18" s="15"/>
      <c r="J18" s="15"/>
      <c r="K18" s="16">
        <v>4</v>
      </c>
      <c r="L18" s="16">
        <v>663</v>
      </c>
      <c r="M18" s="17">
        <v>165.75</v>
      </c>
      <c r="N18" s="18">
        <v>2</v>
      </c>
      <c r="O18" s="19">
        <v>167.75</v>
      </c>
    </row>
    <row r="19" spans="1:15" x14ac:dyDescent="0.25">
      <c r="A19" s="13" t="s">
        <v>52</v>
      </c>
      <c r="B19" s="22" t="s">
        <v>67</v>
      </c>
      <c r="C19" s="14">
        <v>45589</v>
      </c>
      <c r="D19" s="21" t="s">
        <v>27</v>
      </c>
      <c r="E19" s="15">
        <v>176</v>
      </c>
      <c r="F19" s="15">
        <v>168</v>
      </c>
      <c r="G19" s="15"/>
      <c r="H19" s="15"/>
      <c r="I19" s="15"/>
      <c r="J19" s="15"/>
      <c r="K19" s="16">
        <v>2</v>
      </c>
      <c r="L19" s="16">
        <v>344</v>
      </c>
      <c r="M19" s="17">
        <v>172</v>
      </c>
      <c r="N19" s="18">
        <v>3</v>
      </c>
      <c r="O19" s="19">
        <v>175</v>
      </c>
    </row>
    <row r="20" spans="1:15" x14ac:dyDescent="0.25">
      <c r="A20" s="13" t="s">
        <v>52</v>
      </c>
      <c r="B20" s="22" t="s">
        <v>67</v>
      </c>
      <c r="C20" s="14">
        <v>45596</v>
      </c>
      <c r="D20" s="21" t="s">
        <v>27</v>
      </c>
      <c r="E20" s="15">
        <v>160</v>
      </c>
      <c r="F20" s="15">
        <v>171</v>
      </c>
      <c r="G20" s="15"/>
      <c r="H20" s="15"/>
      <c r="I20" s="15"/>
      <c r="J20" s="15"/>
      <c r="K20" s="16">
        <v>2</v>
      </c>
      <c r="L20" s="16">
        <v>331</v>
      </c>
      <c r="M20" s="17">
        <v>165.5</v>
      </c>
      <c r="N20" s="18">
        <v>4</v>
      </c>
      <c r="O20" s="19">
        <v>169.5</v>
      </c>
    </row>
    <row r="21" spans="1:15" x14ac:dyDescent="0.25">
      <c r="A21" s="13" t="s">
        <v>52</v>
      </c>
      <c r="B21" s="22" t="s">
        <v>67</v>
      </c>
      <c r="C21" s="14">
        <v>45603</v>
      </c>
      <c r="D21" s="21" t="s">
        <v>27</v>
      </c>
      <c r="E21" s="15">
        <v>172</v>
      </c>
      <c r="F21" s="15">
        <v>179</v>
      </c>
      <c r="G21" s="15"/>
      <c r="H21" s="15"/>
      <c r="I21" s="15"/>
      <c r="J21" s="15"/>
      <c r="K21" s="16">
        <v>2</v>
      </c>
      <c r="L21" s="16">
        <v>351</v>
      </c>
      <c r="M21" s="17">
        <v>175.5</v>
      </c>
      <c r="N21" s="18">
        <v>3</v>
      </c>
      <c r="O21" s="19">
        <v>178.5</v>
      </c>
    </row>
    <row r="22" spans="1:15" x14ac:dyDescent="0.25">
      <c r="A22" s="13" t="s">
        <v>52</v>
      </c>
      <c r="B22" s="22" t="s">
        <v>67</v>
      </c>
      <c r="C22" s="14">
        <v>45610</v>
      </c>
      <c r="D22" s="21" t="s">
        <v>27</v>
      </c>
      <c r="E22" s="15">
        <v>162</v>
      </c>
      <c r="F22" s="15">
        <v>151</v>
      </c>
      <c r="G22" s="15">
        <v>171</v>
      </c>
      <c r="H22" s="15">
        <v>171</v>
      </c>
      <c r="I22" s="15"/>
      <c r="J22" s="15"/>
      <c r="K22" s="16">
        <v>4</v>
      </c>
      <c r="L22" s="16">
        <v>655</v>
      </c>
      <c r="M22" s="17">
        <v>163.75</v>
      </c>
      <c r="N22" s="18">
        <v>3</v>
      </c>
      <c r="O22" s="19">
        <v>166.75</v>
      </c>
    </row>
    <row r="23" spans="1:15" x14ac:dyDescent="0.25">
      <c r="A23" s="13" t="s">
        <v>52</v>
      </c>
      <c r="B23" s="22" t="s">
        <v>67</v>
      </c>
      <c r="C23" s="14">
        <v>45617</v>
      </c>
      <c r="D23" s="21" t="s">
        <v>27</v>
      </c>
      <c r="E23" s="15">
        <v>171</v>
      </c>
      <c r="F23" s="15">
        <v>166</v>
      </c>
      <c r="G23" s="15"/>
      <c r="H23" s="15"/>
      <c r="I23" s="15"/>
      <c r="J23" s="15"/>
      <c r="K23" s="16">
        <v>2</v>
      </c>
      <c r="L23" s="16">
        <v>337</v>
      </c>
      <c r="M23" s="17">
        <v>168.5</v>
      </c>
      <c r="N23" s="18">
        <v>4</v>
      </c>
      <c r="O23" s="19">
        <v>172.5</v>
      </c>
    </row>
    <row r="25" spans="1:15" x14ac:dyDescent="0.25">
      <c r="K25" s="7">
        <f>SUM(K2:K24)</f>
        <v>64</v>
      </c>
      <c r="L25" s="7">
        <f>SUM(L2:L24)</f>
        <v>10834</v>
      </c>
      <c r="M25" s="12">
        <f>SUM(L25/K25)</f>
        <v>169.28125</v>
      </c>
      <c r="N25" s="7">
        <f>SUM(N2:N24)</f>
        <v>69</v>
      </c>
      <c r="O25" s="12">
        <f>SUM(M25+N25)</f>
        <v>238.28125</v>
      </c>
    </row>
  </sheetData>
  <protectedRanges>
    <protectedRange sqref="C3 F3:J3" name="Range1_7"/>
    <protectedRange sqref="D3" name="Range1_1_2"/>
    <protectedRange sqref="B3" name="Range1_5_1"/>
    <protectedRange sqref="E3" name="Range1_6_1"/>
    <protectedRange algorithmName="SHA-512" hashValue="ON39YdpmFHfN9f47KpiRvqrKx0V9+erV1CNkpWzYhW/Qyc6aT8rEyCrvauWSYGZK2ia3o7vd3akF07acHAFpOA==" saltValue="yVW9XmDwTqEnmpSGai0KYg==" spinCount="100000" sqref="E9:J9 B9:C9" name="Range1_21"/>
    <protectedRange algorithmName="SHA-512" hashValue="ON39YdpmFHfN9f47KpiRvqrKx0V9+erV1CNkpWzYhW/Qyc6aT8rEyCrvauWSYGZK2ia3o7vd3akF07acHAFpOA==" saltValue="yVW9XmDwTqEnmpSGai0KYg==" spinCount="100000" sqref="D9" name="Range1_1_14"/>
    <protectedRange algorithmName="SHA-512" hashValue="ON39YdpmFHfN9f47KpiRvqrKx0V9+erV1CNkpWzYhW/Qyc6aT8rEyCrvauWSYGZK2ia3o7vd3akF07acHAFpOA==" saltValue="yVW9XmDwTqEnmpSGai0KYg==" spinCount="100000" sqref="E11:J11 B11:C11" name="Range1_26"/>
    <protectedRange algorithmName="SHA-512" hashValue="ON39YdpmFHfN9f47KpiRvqrKx0V9+erV1CNkpWzYhW/Qyc6aT8rEyCrvauWSYGZK2ia3o7vd3akF07acHAFpOA==" saltValue="yVW9XmDwTqEnmpSGai0KYg==" spinCount="100000" sqref="D11" name="Range1_1_18"/>
    <protectedRange algorithmName="SHA-512" hashValue="ON39YdpmFHfN9f47KpiRvqrKx0V9+erV1CNkpWzYhW/Qyc6aT8rEyCrvauWSYGZK2ia3o7vd3akF07acHAFpOA==" saltValue="yVW9XmDwTqEnmpSGai0KYg==" spinCount="100000" sqref="E12:J12 B12:C12" name="Range1_5"/>
    <protectedRange algorithmName="SHA-512" hashValue="ON39YdpmFHfN9f47KpiRvqrKx0V9+erV1CNkpWzYhW/Qyc6aT8rEyCrvauWSYGZK2ia3o7vd3akF07acHAFpOA==" saltValue="yVW9XmDwTqEnmpSGai0KYg==" spinCount="100000" sqref="D12" name="Range1_1_16"/>
    <protectedRange algorithmName="SHA-512" hashValue="ON39YdpmFHfN9f47KpiRvqrKx0V9+erV1CNkpWzYhW/Qyc6aT8rEyCrvauWSYGZK2ia3o7vd3akF07acHAFpOA==" saltValue="yVW9XmDwTqEnmpSGai0KYg==" spinCount="100000" sqref="E16:J16 B16:C16" name="Range1_31"/>
    <protectedRange algorithmName="SHA-512" hashValue="ON39YdpmFHfN9f47KpiRvqrKx0V9+erV1CNkpWzYhW/Qyc6aT8rEyCrvauWSYGZK2ia3o7vd3akF07acHAFpOA==" saltValue="yVW9XmDwTqEnmpSGai0KYg==" spinCount="100000" sqref="D16" name="Range1_1_25"/>
    <protectedRange algorithmName="SHA-512" hashValue="ON39YdpmFHfN9f47KpiRvqrKx0V9+erV1CNkpWzYhW/Qyc6aT8rEyCrvauWSYGZK2ia3o7vd3akF07acHAFpOA==" saltValue="yVW9XmDwTqEnmpSGai0KYg==" spinCount="100000" sqref="E18:J18 B18:C18" name="Range1_33"/>
    <protectedRange algorithmName="SHA-512" hashValue="ON39YdpmFHfN9f47KpiRvqrKx0V9+erV1CNkpWzYhW/Qyc6aT8rEyCrvauWSYGZK2ia3o7vd3akF07acHAFpOA==" saltValue="yVW9XmDwTqEnmpSGai0KYg==" spinCount="100000" sqref="D18" name="Range1_1_27"/>
  </protectedRanges>
  <hyperlinks>
    <hyperlink ref="Q1" location="'Mississippi Adult Rankings 2024'!A1" display="Back to Ranking" xr:uid="{1533B698-BFEB-4FBE-B533-4F5D646E59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1798C3-1CA4-4DD1-BF4E-1F79E5BCD7E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2812-ABDF-461E-9140-E691D4179EF5}">
  <dimension ref="A1:Q69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22</v>
      </c>
      <c r="B2" s="22" t="s">
        <v>24</v>
      </c>
      <c r="C2" s="14">
        <v>45337</v>
      </c>
      <c r="D2" s="14" t="s">
        <v>27</v>
      </c>
      <c r="E2" s="15">
        <v>197</v>
      </c>
      <c r="F2" s="15">
        <v>197</v>
      </c>
      <c r="G2" s="15"/>
      <c r="H2" s="15"/>
      <c r="I2" s="15"/>
      <c r="J2" s="15"/>
      <c r="K2" s="16">
        <v>2</v>
      </c>
      <c r="L2" s="16">
        <v>394</v>
      </c>
      <c r="M2" s="17">
        <v>197</v>
      </c>
      <c r="N2" s="18">
        <v>2</v>
      </c>
      <c r="O2" s="19">
        <v>199</v>
      </c>
    </row>
    <row r="3" spans="1:17" x14ac:dyDescent="0.25">
      <c r="A3" s="13" t="s">
        <v>31</v>
      </c>
      <c r="B3" s="22" t="s">
        <v>24</v>
      </c>
      <c r="C3" s="14">
        <v>45353</v>
      </c>
      <c r="D3" s="21" t="s">
        <v>30</v>
      </c>
      <c r="E3" s="15">
        <v>194</v>
      </c>
      <c r="F3" s="15">
        <v>191</v>
      </c>
      <c r="G3" s="15">
        <v>191</v>
      </c>
      <c r="H3" s="15">
        <v>192</v>
      </c>
      <c r="I3" s="15"/>
      <c r="J3" s="15"/>
      <c r="K3" s="16">
        <v>4</v>
      </c>
      <c r="L3" s="16">
        <v>768</v>
      </c>
      <c r="M3" s="17">
        <v>192</v>
      </c>
      <c r="N3" s="18">
        <v>2</v>
      </c>
      <c r="O3" s="19">
        <v>194</v>
      </c>
    </row>
    <row r="4" spans="1:17" x14ac:dyDescent="0.25">
      <c r="A4" s="13" t="s">
        <v>31</v>
      </c>
      <c r="B4" s="22" t="s">
        <v>24</v>
      </c>
      <c r="C4" s="14">
        <v>45388</v>
      </c>
      <c r="D4" s="21" t="s">
        <v>30</v>
      </c>
      <c r="E4" s="15">
        <v>194</v>
      </c>
      <c r="F4" s="15">
        <v>196</v>
      </c>
      <c r="G4" s="15">
        <v>198</v>
      </c>
      <c r="H4" s="15">
        <v>195</v>
      </c>
      <c r="I4" s="15">
        <v>194</v>
      </c>
      <c r="J4" s="15">
        <v>198</v>
      </c>
      <c r="K4" s="16">
        <v>6</v>
      </c>
      <c r="L4" s="16">
        <v>1175</v>
      </c>
      <c r="M4" s="17">
        <v>195.83333333333334</v>
      </c>
      <c r="N4" s="18">
        <v>4</v>
      </c>
      <c r="O4" s="19">
        <v>199.83333333333334</v>
      </c>
    </row>
    <row r="5" spans="1:17" x14ac:dyDescent="0.25">
      <c r="A5" s="13" t="s">
        <v>22</v>
      </c>
      <c r="B5" s="22" t="s">
        <v>24</v>
      </c>
      <c r="C5" s="14">
        <v>45395</v>
      </c>
      <c r="D5" s="21" t="s">
        <v>27</v>
      </c>
      <c r="E5" s="15">
        <v>197</v>
      </c>
      <c r="F5" s="42">
        <v>200</v>
      </c>
      <c r="G5" s="15">
        <v>197</v>
      </c>
      <c r="H5" s="42">
        <v>200</v>
      </c>
      <c r="I5" s="15"/>
      <c r="J5" s="15"/>
      <c r="K5" s="16">
        <v>4</v>
      </c>
      <c r="L5" s="16">
        <v>794</v>
      </c>
      <c r="M5" s="17">
        <v>198.5</v>
      </c>
      <c r="N5" s="18">
        <v>9</v>
      </c>
      <c r="O5" s="19">
        <v>207.5</v>
      </c>
    </row>
    <row r="6" spans="1:17" x14ac:dyDescent="0.25">
      <c r="A6" s="13" t="s">
        <v>31</v>
      </c>
      <c r="B6" s="22" t="s">
        <v>24</v>
      </c>
      <c r="C6" s="14">
        <v>45050</v>
      </c>
      <c r="D6" s="21" t="s">
        <v>30</v>
      </c>
      <c r="E6" s="15">
        <v>197</v>
      </c>
      <c r="F6" s="15">
        <v>196</v>
      </c>
      <c r="G6" s="15">
        <v>196</v>
      </c>
      <c r="H6" s="15">
        <v>199</v>
      </c>
      <c r="I6" s="15"/>
      <c r="J6" s="15"/>
      <c r="K6" s="16">
        <v>4</v>
      </c>
      <c r="L6" s="16">
        <v>788</v>
      </c>
      <c r="M6" s="17">
        <v>197</v>
      </c>
      <c r="N6" s="18">
        <v>2</v>
      </c>
      <c r="O6" s="19">
        <v>199</v>
      </c>
    </row>
    <row r="7" spans="1:17" x14ac:dyDescent="0.25">
      <c r="A7" s="13" t="s">
        <v>22</v>
      </c>
      <c r="B7" s="22" t="s">
        <v>24</v>
      </c>
      <c r="C7" s="14">
        <v>45423</v>
      </c>
      <c r="D7" s="21" t="s">
        <v>27</v>
      </c>
      <c r="E7" s="15">
        <v>193</v>
      </c>
      <c r="F7" s="15">
        <v>197</v>
      </c>
      <c r="G7" s="15">
        <v>193</v>
      </c>
      <c r="H7" s="15">
        <v>195</v>
      </c>
      <c r="I7" s="15"/>
      <c r="J7" s="15"/>
      <c r="K7" s="16">
        <v>4</v>
      </c>
      <c r="L7" s="16">
        <v>778</v>
      </c>
      <c r="M7" s="17">
        <v>194.5</v>
      </c>
      <c r="N7" s="18">
        <v>2</v>
      </c>
      <c r="O7" s="19">
        <v>196.5</v>
      </c>
    </row>
    <row r="8" spans="1:17" x14ac:dyDescent="0.25">
      <c r="A8" s="13" t="s">
        <v>22</v>
      </c>
      <c r="B8" s="22" t="s">
        <v>24</v>
      </c>
      <c r="C8" s="14">
        <v>45458</v>
      </c>
      <c r="D8" s="21" t="s">
        <v>27</v>
      </c>
      <c r="E8" s="15">
        <v>194</v>
      </c>
      <c r="F8" s="15">
        <v>195</v>
      </c>
      <c r="G8" s="15">
        <v>194</v>
      </c>
      <c r="H8" s="15">
        <v>197</v>
      </c>
      <c r="I8" s="15"/>
      <c r="J8" s="15"/>
      <c r="K8" s="16">
        <v>4</v>
      </c>
      <c r="L8" s="16">
        <v>780</v>
      </c>
      <c r="M8" s="17">
        <v>195</v>
      </c>
      <c r="N8" s="18">
        <v>2</v>
      </c>
      <c r="O8" s="19">
        <v>197</v>
      </c>
    </row>
    <row r="9" spans="1:17" x14ac:dyDescent="0.25">
      <c r="A9" s="13" t="s">
        <v>31</v>
      </c>
      <c r="B9" s="22" t="s">
        <v>24</v>
      </c>
      <c r="C9" s="14" t="s">
        <v>81</v>
      </c>
      <c r="D9" s="21" t="s">
        <v>77</v>
      </c>
      <c r="E9" s="15">
        <v>194</v>
      </c>
      <c r="F9" s="15">
        <v>197</v>
      </c>
      <c r="G9" s="15">
        <v>196</v>
      </c>
      <c r="H9" s="15">
        <v>194</v>
      </c>
      <c r="I9" s="15"/>
      <c r="J9" s="15"/>
      <c r="K9" s="16">
        <v>4</v>
      </c>
      <c r="L9" s="16">
        <v>781</v>
      </c>
      <c r="M9" s="17">
        <v>195.25</v>
      </c>
      <c r="N9" s="18">
        <v>2</v>
      </c>
      <c r="O9" s="19">
        <v>197.25</v>
      </c>
    </row>
    <row r="10" spans="1:17" x14ac:dyDescent="0.25">
      <c r="A10" s="13" t="s">
        <v>31</v>
      </c>
      <c r="B10" s="22" t="s">
        <v>24</v>
      </c>
      <c r="C10" s="14">
        <v>45113</v>
      </c>
      <c r="D10" s="21" t="s">
        <v>30</v>
      </c>
      <c r="E10" s="15">
        <v>199</v>
      </c>
      <c r="F10" s="15">
        <v>197</v>
      </c>
      <c r="G10" s="15">
        <v>199</v>
      </c>
      <c r="H10" s="15">
        <v>198</v>
      </c>
      <c r="I10" s="15"/>
      <c r="J10" s="15"/>
      <c r="K10" s="16">
        <v>4</v>
      </c>
      <c r="L10" s="16">
        <v>793</v>
      </c>
      <c r="M10" s="17">
        <v>198.25</v>
      </c>
      <c r="N10" s="18">
        <v>3</v>
      </c>
      <c r="O10" s="19">
        <v>201.25</v>
      </c>
    </row>
    <row r="11" spans="1:17" x14ac:dyDescent="0.25">
      <c r="A11" s="13" t="s">
        <v>22</v>
      </c>
      <c r="B11" s="22" t="s">
        <v>24</v>
      </c>
      <c r="C11" s="14">
        <v>45486</v>
      </c>
      <c r="D11" s="21" t="s">
        <v>27</v>
      </c>
      <c r="E11" s="15">
        <v>192</v>
      </c>
      <c r="F11" s="15">
        <v>190</v>
      </c>
      <c r="G11" s="15">
        <v>194</v>
      </c>
      <c r="H11" s="15">
        <v>194</v>
      </c>
      <c r="I11" s="15"/>
      <c r="J11" s="15"/>
      <c r="K11" s="16">
        <v>4</v>
      </c>
      <c r="L11" s="16">
        <v>770</v>
      </c>
      <c r="M11" s="17">
        <v>192.5</v>
      </c>
      <c r="N11" s="18">
        <v>2</v>
      </c>
      <c r="O11" s="19">
        <v>194.5</v>
      </c>
    </row>
    <row r="12" spans="1:17" x14ac:dyDescent="0.25">
      <c r="A12" s="13" t="s">
        <v>31</v>
      </c>
      <c r="B12" s="22" t="s">
        <v>24</v>
      </c>
      <c r="C12" s="14">
        <v>45500</v>
      </c>
      <c r="D12" s="21" t="s">
        <v>77</v>
      </c>
      <c r="E12" s="15">
        <v>196.001</v>
      </c>
      <c r="F12" s="42">
        <v>200</v>
      </c>
      <c r="G12" s="15">
        <v>197</v>
      </c>
      <c r="H12" s="15">
        <v>198</v>
      </c>
      <c r="I12" s="15"/>
      <c r="J12" s="15"/>
      <c r="K12" s="16">
        <v>4</v>
      </c>
      <c r="L12" s="16">
        <v>791.00099999999998</v>
      </c>
      <c r="M12" s="17">
        <v>197.75024999999999</v>
      </c>
      <c r="N12" s="18">
        <v>6</v>
      </c>
      <c r="O12" s="19">
        <v>203.75024999999999</v>
      </c>
    </row>
    <row r="13" spans="1:17" x14ac:dyDescent="0.25">
      <c r="A13" s="13" t="s">
        <v>31</v>
      </c>
      <c r="B13" s="22" t="s">
        <v>24</v>
      </c>
      <c r="C13" s="14">
        <v>45506</v>
      </c>
      <c r="D13" s="21" t="s">
        <v>77</v>
      </c>
      <c r="E13" s="15">
        <v>196</v>
      </c>
      <c r="F13" s="15">
        <v>195</v>
      </c>
      <c r="G13" s="15"/>
      <c r="H13" s="15"/>
      <c r="I13" s="15"/>
      <c r="J13" s="15"/>
      <c r="K13" s="16">
        <v>2</v>
      </c>
      <c r="L13" s="16">
        <v>391</v>
      </c>
      <c r="M13" s="17">
        <v>195.5</v>
      </c>
      <c r="N13" s="18">
        <v>3</v>
      </c>
      <c r="O13" s="19">
        <v>198.5</v>
      </c>
    </row>
    <row r="14" spans="1:17" x14ac:dyDescent="0.25">
      <c r="A14" s="13" t="s">
        <v>31</v>
      </c>
      <c r="B14" s="22" t="s">
        <v>24</v>
      </c>
      <c r="C14" s="14">
        <v>45507</v>
      </c>
      <c r="D14" s="21" t="s">
        <v>30</v>
      </c>
      <c r="E14" s="15">
        <v>196.01</v>
      </c>
      <c r="F14" s="15">
        <v>198</v>
      </c>
      <c r="G14" s="15">
        <v>197</v>
      </c>
      <c r="H14" s="15">
        <v>197</v>
      </c>
      <c r="I14" s="15"/>
      <c r="J14" s="15"/>
      <c r="K14" s="16">
        <v>4</v>
      </c>
      <c r="L14" s="16">
        <v>788.01</v>
      </c>
      <c r="M14" s="17">
        <v>197.0025</v>
      </c>
      <c r="N14" s="18">
        <v>4</v>
      </c>
      <c r="O14" s="19">
        <v>201.0025</v>
      </c>
    </row>
    <row r="15" spans="1:17" x14ac:dyDescent="0.25">
      <c r="A15" s="13" t="s">
        <v>22</v>
      </c>
      <c r="B15" s="22" t="s">
        <v>24</v>
      </c>
      <c r="C15" s="14">
        <v>45514</v>
      </c>
      <c r="D15" s="21" t="s">
        <v>27</v>
      </c>
      <c r="E15" s="15">
        <v>195</v>
      </c>
      <c r="F15" s="15">
        <v>196.01</v>
      </c>
      <c r="G15" s="15">
        <v>194</v>
      </c>
      <c r="H15" s="15">
        <v>195</v>
      </c>
      <c r="I15" s="15"/>
      <c r="J15" s="15"/>
      <c r="K15" s="16">
        <v>4</v>
      </c>
      <c r="L15" s="16">
        <v>780.01</v>
      </c>
      <c r="M15" s="17">
        <v>195.0025</v>
      </c>
      <c r="N15" s="18">
        <v>4</v>
      </c>
      <c r="O15" s="19">
        <v>199.0025</v>
      </c>
    </row>
    <row r="16" spans="1:17" x14ac:dyDescent="0.25">
      <c r="A16" s="13" t="s">
        <v>31</v>
      </c>
      <c r="B16" s="22" t="s">
        <v>24</v>
      </c>
      <c r="C16" s="14">
        <v>45528</v>
      </c>
      <c r="D16" s="21" t="s">
        <v>77</v>
      </c>
      <c r="E16" s="15">
        <v>197</v>
      </c>
      <c r="F16" s="15">
        <v>196</v>
      </c>
      <c r="G16" s="15">
        <v>198</v>
      </c>
      <c r="H16" s="15">
        <v>199</v>
      </c>
      <c r="I16" s="15"/>
      <c r="J16" s="15"/>
      <c r="K16" s="16">
        <v>4</v>
      </c>
      <c r="L16" s="16">
        <v>790</v>
      </c>
      <c r="M16" s="17">
        <v>197.5</v>
      </c>
      <c r="N16" s="18">
        <v>6</v>
      </c>
      <c r="O16" s="19">
        <v>203.5</v>
      </c>
    </row>
    <row r="17" spans="1:15" x14ac:dyDescent="0.25">
      <c r="A17" s="13" t="s">
        <v>31</v>
      </c>
      <c r="B17" s="22" t="s">
        <v>24</v>
      </c>
      <c r="C17" s="14">
        <v>45542</v>
      </c>
      <c r="D17" s="21" t="s">
        <v>30</v>
      </c>
      <c r="E17" s="15">
        <v>198</v>
      </c>
      <c r="F17" s="15">
        <v>198</v>
      </c>
      <c r="G17" s="15">
        <v>199</v>
      </c>
      <c r="H17" s="15">
        <v>199</v>
      </c>
      <c r="I17" s="15"/>
      <c r="J17" s="15"/>
      <c r="K17" s="16">
        <v>4</v>
      </c>
      <c r="L17" s="16">
        <v>794</v>
      </c>
      <c r="M17" s="17">
        <v>198.5</v>
      </c>
      <c r="N17" s="18">
        <v>6</v>
      </c>
      <c r="O17" s="19">
        <v>204.5</v>
      </c>
    </row>
    <row r="18" spans="1:15" x14ac:dyDescent="0.25">
      <c r="A18" s="13" t="s">
        <v>31</v>
      </c>
      <c r="B18" s="22" t="s">
        <v>24</v>
      </c>
      <c r="C18" s="14" t="s">
        <v>99</v>
      </c>
      <c r="D18" s="21" t="s">
        <v>77</v>
      </c>
      <c r="E18" s="15">
        <v>198</v>
      </c>
      <c r="F18" s="15">
        <v>198</v>
      </c>
      <c r="G18" s="15">
        <v>198</v>
      </c>
      <c r="H18" s="15">
        <v>199</v>
      </c>
      <c r="I18" s="15"/>
      <c r="J18" s="15"/>
      <c r="K18" s="16">
        <v>4</v>
      </c>
      <c r="L18" s="16">
        <v>793</v>
      </c>
      <c r="M18" s="17">
        <v>198.25</v>
      </c>
      <c r="N18" s="18">
        <v>4</v>
      </c>
      <c r="O18" s="19">
        <v>202.25</v>
      </c>
    </row>
    <row r="19" spans="1:15" x14ac:dyDescent="0.25">
      <c r="A19" s="13" t="s">
        <v>31</v>
      </c>
      <c r="B19" s="22" t="s">
        <v>24</v>
      </c>
      <c r="C19" s="14" t="s">
        <v>100</v>
      </c>
      <c r="D19" s="21" t="s">
        <v>77</v>
      </c>
      <c r="E19" s="15">
        <v>194</v>
      </c>
      <c r="F19" s="15">
        <v>196</v>
      </c>
      <c r="G19" s="15">
        <v>198</v>
      </c>
      <c r="H19" s="15">
        <v>198</v>
      </c>
      <c r="I19" s="15"/>
      <c r="J19" s="15"/>
      <c r="K19" s="16">
        <v>4</v>
      </c>
      <c r="L19" s="16">
        <v>786</v>
      </c>
      <c r="M19" s="17">
        <v>196.5</v>
      </c>
      <c r="N19" s="18">
        <v>4</v>
      </c>
      <c r="O19" s="19">
        <v>200.5</v>
      </c>
    </row>
    <row r="20" spans="1:15" x14ac:dyDescent="0.25">
      <c r="A20" s="13" t="s">
        <v>31</v>
      </c>
      <c r="B20" s="22" t="s">
        <v>24</v>
      </c>
      <c r="C20" s="14">
        <v>45569</v>
      </c>
      <c r="D20" s="21" t="s">
        <v>77</v>
      </c>
      <c r="E20" s="15">
        <v>198</v>
      </c>
      <c r="F20" s="15">
        <v>198</v>
      </c>
      <c r="G20" s="15">
        <v>196</v>
      </c>
      <c r="H20" s="15">
        <v>197</v>
      </c>
      <c r="I20" s="15"/>
      <c r="J20" s="15"/>
      <c r="K20" s="16">
        <v>4</v>
      </c>
      <c r="L20" s="16">
        <v>789</v>
      </c>
      <c r="M20" s="17">
        <v>197.25</v>
      </c>
      <c r="N20" s="18">
        <v>4</v>
      </c>
      <c r="O20" s="19">
        <v>201.25</v>
      </c>
    </row>
    <row r="21" spans="1:15" x14ac:dyDescent="0.25">
      <c r="A21" s="13" t="s">
        <v>31</v>
      </c>
      <c r="B21" s="22" t="s">
        <v>24</v>
      </c>
      <c r="C21" s="14">
        <v>45570</v>
      </c>
      <c r="D21" s="21" t="s">
        <v>30</v>
      </c>
      <c r="E21" s="15">
        <v>198</v>
      </c>
      <c r="F21" s="15">
        <v>199</v>
      </c>
      <c r="G21" s="15">
        <v>198</v>
      </c>
      <c r="H21" s="15">
        <v>197</v>
      </c>
      <c r="I21" s="15"/>
      <c r="J21" s="15"/>
      <c r="K21" s="16">
        <v>4</v>
      </c>
      <c r="L21" s="16">
        <v>792</v>
      </c>
      <c r="M21" s="17">
        <v>198</v>
      </c>
      <c r="N21" s="18">
        <v>6</v>
      </c>
      <c r="O21" s="19">
        <v>204</v>
      </c>
    </row>
    <row r="22" spans="1:15" x14ac:dyDescent="0.25">
      <c r="A22" s="13" t="s">
        <v>31</v>
      </c>
      <c r="B22" s="22" t="s">
        <v>24</v>
      </c>
      <c r="C22" s="14">
        <v>45590</v>
      </c>
      <c r="D22" s="21" t="s">
        <v>77</v>
      </c>
      <c r="E22" s="15">
        <v>198</v>
      </c>
      <c r="F22" s="15">
        <v>196</v>
      </c>
      <c r="G22" s="15">
        <v>198</v>
      </c>
      <c r="H22" s="15">
        <v>194</v>
      </c>
      <c r="I22" s="15"/>
      <c r="J22" s="15"/>
      <c r="K22" s="16">
        <v>4</v>
      </c>
      <c r="L22" s="16">
        <v>786</v>
      </c>
      <c r="M22" s="17">
        <v>196.5</v>
      </c>
      <c r="N22" s="18">
        <v>4</v>
      </c>
      <c r="O22" s="19">
        <v>200.5</v>
      </c>
    </row>
    <row r="23" spans="1:15" x14ac:dyDescent="0.25">
      <c r="A23" s="13" t="s">
        <v>31</v>
      </c>
      <c r="B23" s="22" t="s">
        <v>24</v>
      </c>
      <c r="C23" s="14">
        <v>45598</v>
      </c>
      <c r="D23" s="21" t="s">
        <v>30</v>
      </c>
      <c r="E23" s="42">
        <v>200.01</v>
      </c>
      <c r="F23" s="42">
        <v>200.01</v>
      </c>
      <c r="G23" s="15">
        <v>199</v>
      </c>
      <c r="H23" s="15">
        <v>198</v>
      </c>
      <c r="I23" s="15">
        <v>197</v>
      </c>
      <c r="J23" s="15">
        <v>198</v>
      </c>
      <c r="K23" s="16">
        <v>6</v>
      </c>
      <c r="L23" s="16">
        <v>1192.02</v>
      </c>
      <c r="M23" s="17">
        <v>198.67</v>
      </c>
      <c r="N23" s="18">
        <v>18</v>
      </c>
      <c r="O23" s="19">
        <v>216.67</v>
      </c>
    </row>
    <row r="25" spans="1:15" x14ac:dyDescent="0.25">
      <c r="K25" s="7">
        <f>SUM(K2:K24)</f>
        <v>88</v>
      </c>
      <c r="L25" s="7">
        <f>SUM(L2:L24)</f>
        <v>17293.041000000001</v>
      </c>
      <c r="M25" s="12">
        <f>SUM(L25/K25)</f>
        <v>196.51182954545456</v>
      </c>
      <c r="N25" s="7">
        <f>SUM(N2:N24)</f>
        <v>99</v>
      </c>
      <c r="O25" s="12">
        <f>SUM(M25+N25)</f>
        <v>295.51182954545459</v>
      </c>
    </row>
    <row r="28" spans="1:15" ht="30" x14ac:dyDescent="0.25">
      <c r="A28" s="1" t="s">
        <v>1</v>
      </c>
      <c r="B28" s="2" t="s">
        <v>2</v>
      </c>
      <c r="C28" s="2" t="s">
        <v>3</v>
      </c>
      <c r="D28" s="3" t="s">
        <v>4</v>
      </c>
      <c r="E28" s="4" t="s">
        <v>5</v>
      </c>
      <c r="F28" s="4" t="s">
        <v>6</v>
      </c>
      <c r="G28" s="4" t="s">
        <v>7</v>
      </c>
      <c r="H28" s="4" t="s">
        <v>8</v>
      </c>
      <c r="I28" s="4" t="s">
        <v>9</v>
      </c>
      <c r="J28" s="4" t="s">
        <v>10</v>
      </c>
      <c r="K28" s="4" t="s">
        <v>11</v>
      </c>
      <c r="L28" s="3" t="s">
        <v>12</v>
      </c>
      <c r="M28" s="5" t="s">
        <v>13</v>
      </c>
      <c r="N28" s="2" t="s">
        <v>14</v>
      </c>
      <c r="O28" s="6" t="s">
        <v>15</v>
      </c>
    </row>
    <row r="29" spans="1:15" x14ac:dyDescent="0.25">
      <c r="A29" s="13" t="s">
        <v>56</v>
      </c>
      <c r="B29" s="22" t="s">
        <v>24</v>
      </c>
      <c r="C29" s="14">
        <v>45353</v>
      </c>
      <c r="D29" s="41" t="s">
        <v>30</v>
      </c>
      <c r="E29" s="15">
        <v>186</v>
      </c>
      <c r="F29" s="15">
        <v>195</v>
      </c>
      <c r="G29" s="15">
        <v>194</v>
      </c>
      <c r="H29" s="15">
        <v>190</v>
      </c>
      <c r="I29" s="15"/>
      <c r="J29" s="15"/>
      <c r="K29" s="16">
        <v>4</v>
      </c>
      <c r="L29" s="16">
        <v>765</v>
      </c>
      <c r="M29" s="17">
        <v>191.25</v>
      </c>
      <c r="N29" s="18">
        <v>8</v>
      </c>
      <c r="O29" s="19">
        <v>199.25</v>
      </c>
    </row>
    <row r="30" spans="1:15" x14ac:dyDescent="0.25">
      <c r="A30" s="13" t="s">
        <v>56</v>
      </c>
      <c r="B30" s="22" t="s">
        <v>24</v>
      </c>
      <c r="C30" s="14">
        <v>45388</v>
      </c>
      <c r="D30" s="41" t="s">
        <v>30</v>
      </c>
      <c r="E30" s="15">
        <v>195</v>
      </c>
      <c r="F30" s="15">
        <v>196</v>
      </c>
      <c r="G30" s="15">
        <v>196</v>
      </c>
      <c r="H30" s="15">
        <v>197</v>
      </c>
      <c r="I30" s="15">
        <v>197</v>
      </c>
      <c r="J30" s="15">
        <v>197</v>
      </c>
      <c r="K30" s="16">
        <v>6</v>
      </c>
      <c r="L30" s="16">
        <v>1178</v>
      </c>
      <c r="M30" s="17">
        <v>196.33333333333334</v>
      </c>
      <c r="N30" s="18">
        <v>34</v>
      </c>
      <c r="O30" s="19">
        <v>230.33333333333334</v>
      </c>
    </row>
    <row r="31" spans="1:15" x14ac:dyDescent="0.25">
      <c r="A31" s="13" t="s">
        <v>25</v>
      </c>
      <c r="B31" s="22" t="s">
        <v>24</v>
      </c>
      <c r="C31" s="14">
        <v>45395</v>
      </c>
      <c r="D31" s="21" t="s">
        <v>27</v>
      </c>
      <c r="E31" s="15">
        <v>193</v>
      </c>
      <c r="F31" s="15">
        <v>195</v>
      </c>
      <c r="G31" s="15">
        <v>192</v>
      </c>
      <c r="H31" s="15">
        <v>199</v>
      </c>
      <c r="I31" s="15"/>
      <c r="J31" s="15"/>
      <c r="K31" s="16">
        <v>4</v>
      </c>
      <c r="L31" s="16">
        <v>779</v>
      </c>
      <c r="M31" s="17">
        <v>194.75</v>
      </c>
      <c r="N31" s="18">
        <v>13</v>
      </c>
      <c r="O31" s="19">
        <v>207.75</v>
      </c>
    </row>
    <row r="32" spans="1:15" x14ac:dyDescent="0.25">
      <c r="A32" s="13" t="s">
        <v>25</v>
      </c>
      <c r="B32" s="22" t="s">
        <v>24</v>
      </c>
      <c r="C32" s="14">
        <v>45407</v>
      </c>
      <c r="D32" s="21" t="s">
        <v>27</v>
      </c>
      <c r="E32" s="15">
        <v>196</v>
      </c>
      <c r="F32" s="15">
        <v>197</v>
      </c>
      <c r="G32" s="15"/>
      <c r="H32" s="15"/>
      <c r="I32" s="15"/>
      <c r="J32" s="15"/>
      <c r="K32" s="16">
        <v>2</v>
      </c>
      <c r="L32" s="16">
        <v>393</v>
      </c>
      <c r="M32" s="17">
        <v>196.5</v>
      </c>
      <c r="N32" s="18">
        <v>5</v>
      </c>
      <c r="O32" s="19">
        <v>201.5</v>
      </c>
    </row>
    <row r="33" spans="1:15" x14ac:dyDescent="0.25">
      <c r="A33" s="13" t="s">
        <v>25</v>
      </c>
      <c r="B33" s="22" t="s">
        <v>24</v>
      </c>
      <c r="C33" s="14">
        <v>45414</v>
      </c>
      <c r="D33" s="21" t="s">
        <v>27</v>
      </c>
      <c r="E33" s="15">
        <v>198</v>
      </c>
      <c r="F33" s="15">
        <v>197</v>
      </c>
      <c r="G33" s="15"/>
      <c r="H33" s="15"/>
      <c r="I33" s="15"/>
      <c r="J33" s="15"/>
      <c r="K33" s="16">
        <v>2</v>
      </c>
      <c r="L33" s="16">
        <v>395</v>
      </c>
      <c r="M33" s="17">
        <v>197.5</v>
      </c>
      <c r="N33" s="18">
        <v>5</v>
      </c>
      <c r="O33" s="19">
        <v>202.5</v>
      </c>
    </row>
    <row r="34" spans="1:15" x14ac:dyDescent="0.25">
      <c r="A34" s="13" t="s">
        <v>56</v>
      </c>
      <c r="B34" s="22" t="s">
        <v>24</v>
      </c>
      <c r="C34" s="14">
        <v>45050</v>
      </c>
      <c r="D34" s="41" t="s">
        <v>30</v>
      </c>
      <c r="E34" s="15">
        <v>197</v>
      </c>
      <c r="F34" s="15">
        <v>198</v>
      </c>
      <c r="G34" s="15">
        <v>196</v>
      </c>
      <c r="H34" s="15">
        <v>198</v>
      </c>
      <c r="I34" s="15"/>
      <c r="J34" s="15"/>
      <c r="K34" s="16">
        <v>4</v>
      </c>
      <c r="L34" s="16">
        <v>789</v>
      </c>
      <c r="M34" s="17">
        <v>197.25</v>
      </c>
      <c r="N34" s="18">
        <v>13</v>
      </c>
      <c r="O34" s="19">
        <v>210.25</v>
      </c>
    </row>
    <row r="35" spans="1:15" x14ac:dyDescent="0.25">
      <c r="A35" s="13" t="s">
        <v>25</v>
      </c>
      <c r="B35" s="22" t="s">
        <v>24</v>
      </c>
      <c r="C35" s="14">
        <v>45423</v>
      </c>
      <c r="D35" s="21" t="s">
        <v>27</v>
      </c>
      <c r="E35" s="15">
        <v>193.01</v>
      </c>
      <c r="F35" s="15">
        <v>196</v>
      </c>
      <c r="G35" s="15">
        <v>193</v>
      </c>
      <c r="H35" s="15">
        <v>193</v>
      </c>
      <c r="I35" s="15"/>
      <c r="J35" s="15"/>
      <c r="K35" s="16">
        <v>4</v>
      </c>
      <c r="L35" s="16">
        <v>775.01</v>
      </c>
      <c r="M35" s="17">
        <v>193.7525</v>
      </c>
      <c r="N35" s="18">
        <v>11</v>
      </c>
      <c r="O35" s="19">
        <v>204.7525</v>
      </c>
    </row>
    <row r="36" spans="1:15" x14ac:dyDescent="0.25">
      <c r="A36" s="13" t="s">
        <v>25</v>
      </c>
      <c r="B36" s="22" t="s">
        <v>24</v>
      </c>
      <c r="C36" s="14">
        <v>45428</v>
      </c>
      <c r="D36" s="21" t="s">
        <v>27</v>
      </c>
      <c r="E36" s="15">
        <v>197</v>
      </c>
      <c r="F36" s="15">
        <v>197</v>
      </c>
      <c r="G36" s="15"/>
      <c r="H36" s="15"/>
      <c r="I36" s="15"/>
      <c r="J36" s="15"/>
      <c r="K36" s="16">
        <v>2</v>
      </c>
      <c r="L36" s="16">
        <v>394</v>
      </c>
      <c r="M36" s="17">
        <v>197</v>
      </c>
      <c r="N36" s="18">
        <v>5</v>
      </c>
      <c r="O36" s="19">
        <v>202</v>
      </c>
    </row>
    <row r="37" spans="1:15" x14ac:dyDescent="0.25">
      <c r="A37" s="13" t="s">
        <v>25</v>
      </c>
      <c r="B37" s="22" t="s">
        <v>24</v>
      </c>
      <c r="C37" s="14">
        <v>45449</v>
      </c>
      <c r="D37" s="21" t="s">
        <v>27</v>
      </c>
      <c r="E37" s="15">
        <v>195</v>
      </c>
      <c r="F37" s="15">
        <v>194</v>
      </c>
      <c r="G37" s="15"/>
      <c r="H37" s="15"/>
      <c r="I37" s="15"/>
      <c r="J37" s="15"/>
      <c r="K37" s="16">
        <v>2</v>
      </c>
      <c r="L37" s="16">
        <v>389</v>
      </c>
      <c r="M37" s="17">
        <v>194.5</v>
      </c>
      <c r="N37" s="18">
        <v>4</v>
      </c>
      <c r="O37" s="19">
        <v>198.5</v>
      </c>
    </row>
    <row r="38" spans="1:15" x14ac:dyDescent="0.25">
      <c r="A38" s="13" t="s">
        <v>56</v>
      </c>
      <c r="B38" s="22" t="s">
        <v>24</v>
      </c>
      <c r="C38" s="14">
        <v>45451</v>
      </c>
      <c r="D38" s="41" t="s">
        <v>77</v>
      </c>
      <c r="E38" s="15">
        <v>198</v>
      </c>
      <c r="F38" s="15">
        <v>196</v>
      </c>
      <c r="G38" s="15">
        <v>193</v>
      </c>
      <c r="H38" s="15">
        <v>194</v>
      </c>
      <c r="I38" s="15"/>
      <c r="J38" s="15"/>
      <c r="K38" s="16">
        <v>4</v>
      </c>
      <c r="L38" s="16">
        <v>781</v>
      </c>
      <c r="M38" s="17">
        <v>195.25</v>
      </c>
      <c r="N38" s="18">
        <v>5</v>
      </c>
      <c r="O38" s="19">
        <v>200.25</v>
      </c>
    </row>
    <row r="39" spans="1:15" x14ac:dyDescent="0.25">
      <c r="A39" s="13" t="s">
        <v>25</v>
      </c>
      <c r="B39" s="22" t="s">
        <v>24</v>
      </c>
      <c r="C39" s="14">
        <v>45456</v>
      </c>
      <c r="D39" s="21" t="s">
        <v>27</v>
      </c>
      <c r="E39" s="15">
        <v>197</v>
      </c>
      <c r="F39" s="15">
        <v>194</v>
      </c>
      <c r="G39" s="15"/>
      <c r="H39" s="15"/>
      <c r="I39" s="15"/>
      <c r="J39" s="15"/>
      <c r="K39" s="16">
        <v>2</v>
      </c>
      <c r="L39" s="16">
        <v>391</v>
      </c>
      <c r="M39" s="17">
        <v>195.5</v>
      </c>
      <c r="N39" s="18">
        <v>9</v>
      </c>
      <c r="O39" s="19">
        <v>204.5</v>
      </c>
    </row>
    <row r="40" spans="1:15" x14ac:dyDescent="0.25">
      <c r="A40" s="13" t="s">
        <v>25</v>
      </c>
      <c r="B40" s="22" t="s">
        <v>24</v>
      </c>
      <c r="C40" s="14">
        <v>45458</v>
      </c>
      <c r="D40" s="21" t="s">
        <v>27</v>
      </c>
      <c r="E40" s="15">
        <v>195</v>
      </c>
      <c r="F40" s="15">
        <v>196</v>
      </c>
      <c r="G40" s="15">
        <v>196</v>
      </c>
      <c r="H40" s="15">
        <v>196</v>
      </c>
      <c r="I40" s="15"/>
      <c r="J40" s="15"/>
      <c r="K40" s="16">
        <v>4</v>
      </c>
      <c r="L40" s="16">
        <v>783</v>
      </c>
      <c r="M40" s="17">
        <v>195.75</v>
      </c>
      <c r="N40" s="18">
        <v>13</v>
      </c>
      <c r="O40" s="19">
        <v>208.75</v>
      </c>
    </row>
    <row r="41" spans="1:15" x14ac:dyDescent="0.25">
      <c r="A41" s="13" t="s">
        <v>25</v>
      </c>
      <c r="B41" s="22" t="s">
        <v>24</v>
      </c>
      <c r="C41" s="14">
        <v>45463</v>
      </c>
      <c r="D41" s="21" t="s">
        <v>27</v>
      </c>
      <c r="E41" s="15">
        <v>193</v>
      </c>
      <c r="F41" s="15">
        <v>196.01</v>
      </c>
      <c r="G41" s="15"/>
      <c r="H41" s="15"/>
      <c r="I41" s="15"/>
      <c r="J41" s="15"/>
      <c r="K41" s="16">
        <v>2</v>
      </c>
      <c r="L41" s="16">
        <v>389.01</v>
      </c>
      <c r="M41" s="17">
        <v>194.505</v>
      </c>
      <c r="N41" s="18">
        <v>9</v>
      </c>
      <c r="O41" s="19">
        <v>203.505</v>
      </c>
    </row>
    <row r="42" spans="1:15" x14ac:dyDescent="0.25">
      <c r="A42" s="13" t="s">
        <v>56</v>
      </c>
      <c r="B42" s="22" t="s">
        <v>24</v>
      </c>
      <c r="C42" s="14" t="s">
        <v>81</v>
      </c>
      <c r="D42" s="41" t="s">
        <v>77</v>
      </c>
      <c r="E42" s="15">
        <v>198</v>
      </c>
      <c r="F42" s="15">
        <v>195</v>
      </c>
      <c r="G42" s="15">
        <v>197</v>
      </c>
      <c r="H42" s="15">
        <v>197</v>
      </c>
      <c r="I42" s="15"/>
      <c r="J42" s="15"/>
      <c r="K42" s="16">
        <v>4</v>
      </c>
      <c r="L42" s="16">
        <v>787</v>
      </c>
      <c r="M42" s="17">
        <v>196.75</v>
      </c>
      <c r="N42" s="18">
        <v>13</v>
      </c>
      <c r="O42" s="19">
        <v>209.75</v>
      </c>
    </row>
    <row r="43" spans="1:15" x14ac:dyDescent="0.25">
      <c r="A43" s="13" t="s">
        <v>25</v>
      </c>
      <c r="B43" s="22" t="s">
        <v>24</v>
      </c>
      <c r="C43" s="14">
        <v>45470</v>
      </c>
      <c r="D43" s="21" t="s">
        <v>27</v>
      </c>
      <c r="E43" s="15">
        <v>194</v>
      </c>
      <c r="F43" s="15">
        <v>195</v>
      </c>
      <c r="G43" s="15"/>
      <c r="H43" s="15"/>
      <c r="I43" s="15"/>
      <c r="J43" s="15"/>
      <c r="K43" s="16">
        <v>2</v>
      </c>
      <c r="L43" s="16">
        <v>389</v>
      </c>
      <c r="M43" s="17">
        <v>194.5</v>
      </c>
      <c r="N43" s="18">
        <v>9</v>
      </c>
      <c r="O43" s="19">
        <v>203.5</v>
      </c>
    </row>
    <row r="44" spans="1:15" x14ac:dyDescent="0.25">
      <c r="A44" s="13" t="s">
        <v>56</v>
      </c>
      <c r="B44" s="22" t="s">
        <v>24</v>
      </c>
      <c r="C44" s="14">
        <v>45113</v>
      </c>
      <c r="D44" s="41" t="s">
        <v>30</v>
      </c>
      <c r="E44" s="15">
        <v>195</v>
      </c>
      <c r="F44" s="15">
        <v>197</v>
      </c>
      <c r="G44" s="15">
        <v>199</v>
      </c>
      <c r="H44" s="15">
        <v>198</v>
      </c>
      <c r="I44" s="15"/>
      <c r="J44" s="15"/>
      <c r="K44" s="16">
        <v>4</v>
      </c>
      <c r="L44" s="16">
        <v>789</v>
      </c>
      <c r="M44" s="17">
        <v>197.25</v>
      </c>
      <c r="N44" s="18">
        <v>13</v>
      </c>
      <c r="O44" s="19">
        <v>210.25</v>
      </c>
    </row>
    <row r="45" spans="1:15" x14ac:dyDescent="0.25">
      <c r="A45" s="13" t="s">
        <v>56</v>
      </c>
      <c r="B45" s="22" t="s">
        <v>24</v>
      </c>
      <c r="C45" s="14">
        <v>45507</v>
      </c>
      <c r="D45" s="41" t="s">
        <v>30</v>
      </c>
      <c r="E45" s="15">
        <v>198</v>
      </c>
      <c r="F45" s="15">
        <v>197</v>
      </c>
      <c r="G45" s="15">
        <v>197</v>
      </c>
      <c r="H45" s="15">
        <v>193</v>
      </c>
      <c r="I45" s="15"/>
      <c r="J45" s="15"/>
      <c r="K45" s="16">
        <v>4</v>
      </c>
      <c r="L45" s="16">
        <v>785</v>
      </c>
      <c r="M45" s="17">
        <v>196.25</v>
      </c>
      <c r="N45" s="18">
        <v>9</v>
      </c>
      <c r="O45" s="19">
        <v>205.25</v>
      </c>
    </row>
    <row r="46" spans="1:15" x14ac:dyDescent="0.25">
      <c r="A46" s="13" t="s">
        <v>25</v>
      </c>
      <c r="B46" s="22" t="s">
        <v>24</v>
      </c>
      <c r="C46" s="14">
        <v>45549</v>
      </c>
      <c r="D46" s="21" t="s">
        <v>27</v>
      </c>
      <c r="E46" s="15">
        <v>196</v>
      </c>
      <c r="F46" s="15">
        <v>195</v>
      </c>
      <c r="G46" s="15">
        <v>197</v>
      </c>
      <c r="H46" s="15">
        <v>193</v>
      </c>
      <c r="I46" s="15">
        <v>193</v>
      </c>
      <c r="J46" s="15">
        <v>190</v>
      </c>
      <c r="K46" s="16">
        <v>6</v>
      </c>
      <c r="L46" s="16">
        <v>1164</v>
      </c>
      <c r="M46" s="17">
        <v>194</v>
      </c>
      <c r="N46" s="18">
        <v>18</v>
      </c>
      <c r="O46" s="19">
        <v>212</v>
      </c>
    </row>
    <row r="47" spans="1:15" x14ac:dyDescent="0.25">
      <c r="A47" s="13" t="s">
        <v>56</v>
      </c>
      <c r="B47" s="22" t="s">
        <v>24</v>
      </c>
      <c r="C47" s="14" t="s">
        <v>99</v>
      </c>
      <c r="D47" s="41" t="s">
        <v>77</v>
      </c>
      <c r="E47" s="42">
        <v>200</v>
      </c>
      <c r="F47" s="15">
        <v>199</v>
      </c>
      <c r="G47" s="15">
        <v>199</v>
      </c>
      <c r="H47" s="15">
        <v>199</v>
      </c>
      <c r="I47" s="15"/>
      <c r="J47" s="15"/>
      <c r="K47" s="16">
        <v>4</v>
      </c>
      <c r="L47" s="16">
        <v>797</v>
      </c>
      <c r="M47" s="17">
        <v>199.25</v>
      </c>
      <c r="N47" s="18">
        <v>5</v>
      </c>
      <c r="O47" s="19">
        <v>204.25</v>
      </c>
    </row>
    <row r="48" spans="1:15" x14ac:dyDescent="0.25">
      <c r="A48" s="13" t="s">
        <v>56</v>
      </c>
      <c r="B48" s="22" t="s">
        <v>24</v>
      </c>
      <c r="C48" s="14" t="s">
        <v>100</v>
      </c>
      <c r="D48" s="41" t="s">
        <v>77</v>
      </c>
      <c r="E48" s="15">
        <v>197</v>
      </c>
      <c r="F48" s="15">
        <v>198</v>
      </c>
      <c r="G48" s="15">
        <v>198</v>
      </c>
      <c r="H48" s="15">
        <v>199</v>
      </c>
      <c r="I48" s="15"/>
      <c r="J48" s="15"/>
      <c r="K48" s="16">
        <v>4</v>
      </c>
      <c r="L48" s="16">
        <v>792</v>
      </c>
      <c r="M48" s="17">
        <v>198</v>
      </c>
      <c r="N48" s="18">
        <v>5</v>
      </c>
      <c r="O48" s="19">
        <v>203</v>
      </c>
    </row>
    <row r="49" spans="1:15" x14ac:dyDescent="0.25">
      <c r="A49" s="13" t="s">
        <v>56</v>
      </c>
      <c r="B49" s="22" t="s">
        <v>24</v>
      </c>
      <c r="C49" s="14">
        <v>45569</v>
      </c>
      <c r="D49" s="41" t="s">
        <v>77</v>
      </c>
      <c r="E49" s="42">
        <v>200</v>
      </c>
      <c r="F49" s="15">
        <v>199</v>
      </c>
      <c r="G49" s="15">
        <v>199</v>
      </c>
      <c r="H49" s="15">
        <v>199</v>
      </c>
      <c r="I49" s="15"/>
      <c r="J49" s="15"/>
      <c r="K49" s="16">
        <v>4</v>
      </c>
      <c r="L49" s="16">
        <v>797</v>
      </c>
      <c r="M49" s="17">
        <v>199.25</v>
      </c>
      <c r="N49" s="18">
        <v>5</v>
      </c>
      <c r="O49" s="19">
        <v>204.25</v>
      </c>
    </row>
    <row r="50" spans="1:15" x14ac:dyDescent="0.25">
      <c r="A50" s="13" t="s">
        <v>56</v>
      </c>
      <c r="B50" s="22" t="s">
        <v>24</v>
      </c>
      <c r="C50" s="14">
        <v>45576</v>
      </c>
      <c r="D50" s="41" t="s">
        <v>105</v>
      </c>
      <c r="E50" s="15">
        <v>199</v>
      </c>
      <c r="F50" s="15">
        <v>199</v>
      </c>
      <c r="G50" s="15">
        <v>198</v>
      </c>
      <c r="H50" s="15">
        <v>198</v>
      </c>
      <c r="I50" s="15"/>
      <c r="J50" s="15"/>
      <c r="K50" s="16">
        <v>4</v>
      </c>
      <c r="L50" s="16">
        <v>794</v>
      </c>
      <c r="M50" s="17">
        <v>198.5</v>
      </c>
      <c r="N50" s="18">
        <v>13</v>
      </c>
      <c r="O50" s="19">
        <v>211.5</v>
      </c>
    </row>
    <row r="51" spans="1:15" x14ac:dyDescent="0.25">
      <c r="A51" s="13" t="s">
        <v>56</v>
      </c>
      <c r="B51" s="22" t="s">
        <v>24</v>
      </c>
      <c r="C51" s="14">
        <v>45583</v>
      </c>
      <c r="D51" s="41" t="s">
        <v>77</v>
      </c>
      <c r="E51" s="15">
        <v>198</v>
      </c>
      <c r="F51" s="15">
        <v>197</v>
      </c>
      <c r="G51" s="15">
        <v>197</v>
      </c>
      <c r="H51" s="15">
        <v>198</v>
      </c>
      <c r="I51" s="15"/>
      <c r="J51" s="15"/>
      <c r="K51" s="16">
        <v>4</v>
      </c>
      <c r="L51" s="16">
        <v>790</v>
      </c>
      <c r="M51" s="17">
        <v>197.5</v>
      </c>
      <c r="N51" s="18">
        <v>13</v>
      </c>
      <c r="O51" s="19">
        <v>210.5</v>
      </c>
    </row>
    <row r="52" spans="1:15" x14ac:dyDescent="0.25">
      <c r="A52" s="13" t="s">
        <v>56</v>
      </c>
      <c r="B52" s="22" t="s">
        <v>24</v>
      </c>
      <c r="C52" s="14">
        <v>45590</v>
      </c>
      <c r="D52" s="41" t="s">
        <v>77</v>
      </c>
      <c r="E52" s="15">
        <v>199</v>
      </c>
      <c r="F52" s="15">
        <v>198</v>
      </c>
      <c r="G52" s="15">
        <v>198</v>
      </c>
      <c r="H52" s="15">
        <v>198</v>
      </c>
      <c r="I52" s="15"/>
      <c r="J52" s="15"/>
      <c r="K52" s="16">
        <v>4</v>
      </c>
      <c r="L52" s="16">
        <v>793</v>
      </c>
      <c r="M52" s="17">
        <v>198.25</v>
      </c>
      <c r="N52" s="18">
        <v>13</v>
      </c>
      <c r="O52" s="19">
        <v>211.25</v>
      </c>
    </row>
    <row r="53" spans="1:15" x14ac:dyDescent="0.25">
      <c r="A53" s="13" t="s">
        <v>56</v>
      </c>
      <c r="B53" s="22" t="s">
        <v>24</v>
      </c>
      <c r="C53" s="14">
        <v>45611</v>
      </c>
      <c r="D53" s="41" t="s">
        <v>77</v>
      </c>
      <c r="E53" s="15">
        <v>199</v>
      </c>
      <c r="F53" s="15">
        <v>199</v>
      </c>
      <c r="G53" s="15"/>
      <c r="H53" s="15"/>
      <c r="I53" s="15"/>
      <c r="J53" s="15"/>
      <c r="K53" s="16">
        <v>2</v>
      </c>
      <c r="L53" s="16">
        <v>398</v>
      </c>
      <c r="M53" s="17">
        <v>199</v>
      </c>
      <c r="N53" s="18">
        <v>9</v>
      </c>
      <c r="O53" s="19">
        <v>208</v>
      </c>
    </row>
    <row r="55" spans="1:15" x14ac:dyDescent="0.25">
      <c r="K55" s="7">
        <f>SUM(K29:K54)</f>
        <v>88</v>
      </c>
      <c r="L55" s="7">
        <f>SUM(L29:L54)</f>
        <v>17276.02</v>
      </c>
      <c r="M55" s="12">
        <f>SUM(L55/K55)</f>
        <v>196.31840909090909</v>
      </c>
      <c r="N55" s="7">
        <f>SUM(N29:N54)</f>
        <v>259</v>
      </c>
      <c r="O55" s="12">
        <f>SUM(M55+N55)</f>
        <v>455.31840909090909</v>
      </c>
    </row>
    <row r="58" spans="1:15" ht="30" x14ac:dyDescent="0.25">
      <c r="A58" s="1" t="s">
        <v>1</v>
      </c>
      <c r="B58" s="2" t="s">
        <v>2</v>
      </c>
      <c r="C58" s="2" t="s">
        <v>3</v>
      </c>
      <c r="D58" s="3" t="s">
        <v>4</v>
      </c>
      <c r="E58" s="4" t="s">
        <v>5</v>
      </c>
      <c r="F58" s="4" t="s">
        <v>6</v>
      </c>
      <c r="G58" s="4" t="s">
        <v>7</v>
      </c>
      <c r="H58" s="4" t="s">
        <v>8</v>
      </c>
      <c r="I58" s="4" t="s">
        <v>9</v>
      </c>
      <c r="J58" s="4" t="s">
        <v>10</v>
      </c>
      <c r="K58" s="4" t="s">
        <v>11</v>
      </c>
      <c r="L58" s="3" t="s">
        <v>12</v>
      </c>
      <c r="M58" s="5" t="s">
        <v>13</v>
      </c>
      <c r="N58" s="2" t="s">
        <v>14</v>
      </c>
      <c r="O58" s="6" t="s">
        <v>15</v>
      </c>
    </row>
    <row r="59" spans="1:15" x14ac:dyDescent="0.25">
      <c r="A59" s="13" t="s">
        <v>60</v>
      </c>
      <c r="B59" s="22" t="s">
        <v>24</v>
      </c>
      <c r="C59" s="14">
        <v>45542</v>
      </c>
      <c r="D59" s="21" t="s">
        <v>30</v>
      </c>
      <c r="E59" s="15">
        <v>189</v>
      </c>
      <c r="F59" s="15">
        <v>192</v>
      </c>
      <c r="G59" s="42">
        <v>196</v>
      </c>
      <c r="H59" s="15">
        <v>161</v>
      </c>
      <c r="I59" s="15"/>
      <c r="J59" s="15"/>
      <c r="K59" s="16">
        <v>4</v>
      </c>
      <c r="L59" s="16">
        <v>738</v>
      </c>
      <c r="M59" s="17">
        <v>184.5</v>
      </c>
      <c r="N59" s="18">
        <v>10</v>
      </c>
      <c r="O59" s="19">
        <v>194.5</v>
      </c>
    </row>
    <row r="61" spans="1:15" x14ac:dyDescent="0.25">
      <c r="K61" s="7">
        <f>SUM(K59:K60)</f>
        <v>4</v>
      </c>
      <c r="L61" s="7">
        <f>SUM(L59:L60)</f>
        <v>738</v>
      </c>
      <c r="M61" s="12">
        <f>SUM(L61/K61)</f>
        <v>184.5</v>
      </c>
      <c r="N61" s="7">
        <f>SUM(N59:N60)</f>
        <v>10</v>
      </c>
      <c r="O61" s="12">
        <f>SUM(M61+N61)</f>
        <v>194.5</v>
      </c>
    </row>
    <row r="64" spans="1:15" ht="30" x14ac:dyDescent="0.25">
      <c r="A64" s="1" t="s">
        <v>1</v>
      </c>
      <c r="B64" s="2" t="s">
        <v>2</v>
      </c>
      <c r="C64" s="2" t="s">
        <v>3</v>
      </c>
      <c r="D64" s="3" t="s">
        <v>4</v>
      </c>
      <c r="E64" s="4" t="s">
        <v>5</v>
      </c>
      <c r="F64" s="4" t="s">
        <v>6</v>
      </c>
      <c r="G64" s="4" t="s">
        <v>7</v>
      </c>
      <c r="H64" s="4" t="s">
        <v>8</v>
      </c>
      <c r="I64" s="4" t="s">
        <v>9</v>
      </c>
      <c r="J64" s="4" t="s">
        <v>10</v>
      </c>
      <c r="K64" s="4" t="s">
        <v>11</v>
      </c>
      <c r="L64" s="3" t="s">
        <v>12</v>
      </c>
      <c r="M64" s="5" t="s">
        <v>13</v>
      </c>
      <c r="N64" s="2" t="s">
        <v>14</v>
      </c>
      <c r="O64" s="6" t="s">
        <v>15</v>
      </c>
    </row>
    <row r="65" spans="1:15" x14ac:dyDescent="0.25">
      <c r="A65" s="13" t="s">
        <v>52</v>
      </c>
      <c r="B65" s="22" t="s">
        <v>24</v>
      </c>
      <c r="C65" s="14">
        <v>45597</v>
      </c>
      <c r="D65" s="21" t="s">
        <v>77</v>
      </c>
      <c r="E65" s="15">
        <v>190</v>
      </c>
      <c r="F65" s="15">
        <v>194</v>
      </c>
      <c r="G65" s="15"/>
      <c r="H65" s="15"/>
      <c r="I65" s="15"/>
      <c r="J65" s="15"/>
      <c r="K65" s="16">
        <v>2</v>
      </c>
      <c r="L65" s="16">
        <v>384</v>
      </c>
      <c r="M65" s="17">
        <v>192</v>
      </c>
      <c r="N65" s="18">
        <v>4</v>
      </c>
      <c r="O65" s="19">
        <v>196</v>
      </c>
    </row>
    <row r="66" spans="1:15" x14ac:dyDescent="0.25">
      <c r="A66" s="13" t="s">
        <v>52</v>
      </c>
      <c r="B66" s="22" t="s">
        <v>24</v>
      </c>
      <c r="C66" s="14">
        <v>45604</v>
      </c>
      <c r="D66" s="21" t="s">
        <v>77</v>
      </c>
      <c r="E66" s="15">
        <v>196</v>
      </c>
      <c r="F66" s="15">
        <v>196</v>
      </c>
      <c r="G66" s="15"/>
      <c r="H66" s="15"/>
      <c r="I66" s="15"/>
      <c r="J66" s="15"/>
      <c r="K66" s="16">
        <v>2</v>
      </c>
      <c r="L66" s="16">
        <v>392</v>
      </c>
      <c r="M66" s="17">
        <v>196</v>
      </c>
      <c r="N66" s="18">
        <v>4</v>
      </c>
      <c r="O66" s="19">
        <v>200</v>
      </c>
    </row>
    <row r="67" spans="1:15" x14ac:dyDescent="0.25">
      <c r="A67" s="13" t="s">
        <v>52</v>
      </c>
      <c r="B67" s="22" t="s">
        <v>24</v>
      </c>
      <c r="C67" s="14">
        <v>45611</v>
      </c>
      <c r="D67" s="21" t="s">
        <v>77</v>
      </c>
      <c r="E67" s="15">
        <v>192</v>
      </c>
      <c r="F67" s="15">
        <v>196</v>
      </c>
      <c r="G67" s="15"/>
      <c r="H67" s="15"/>
      <c r="I67" s="15"/>
      <c r="J67" s="15"/>
      <c r="K67" s="16">
        <v>2</v>
      </c>
      <c r="L67" s="16">
        <v>388</v>
      </c>
      <c r="M67" s="17">
        <v>194</v>
      </c>
      <c r="N67" s="18">
        <v>4</v>
      </c>
      <c r="O67" s="19">
        <v>198</v>
      </c>
    </row>
    <row r="69" spans="1:15" x14ac:dyDescent="0.25">
      <c r="K69" s="7">
        <f>SUM(K65:K68)</f>
        <v>6</v>
      </c>
      <c r="L69" s="7">
        <f>SUM(L65:L68)</f>
        <v>1164</v>
      </c>
      <c r="M69" s="12">
        <f>SUM(L69/K69)</f>
        <v>194</v>
      </c>
      <c r="N69" s="7">
        <f>SUM(N65:N68)</f>
        <v>12</v>
      </c>
      <c r="O69" s="12">
        <f>SUM(M69+N69)</f>
        <v>206</v>
      </c>
    </row>
  </sheetData>
  <protectedRanges>
    <protectedRange algorithmName="SHA-512" hashValue="ON39YdpmFHfN9f47KpiRvqrKx0V9+erV1CNkpWzYhW/Qyc6aT8rEyCrvauWSYGZK2ia3o7vd3akF07acHAFpOA==" saltValue="yVW9XmDwTqEnmpSGai0KYg==" spinCount="100000" sqref="B1 B28 B58 B64" name="Range1_2"/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sqref="C6" name="Range1_6"/>
    <protectedRange sqref="D6" name="Range1_1_1"/>
    <protectedRange sqref="F6:J6" name="Range1_3_3"/>
    <protectedRange sqref="B6" name="Range1_2_1"/>
    <protectedRange sqref="E6" name="Range1_3_1_1"/>
    <protectedRange sqref="E34:J34 C34" name="Range1_8"/>
    <protectedRange sqref="D34" name="Range1_1_3"/>
    <protectedRange sqref="B34" name="Range1_7_1"/>
    <protectedRange algorithmName="SHA-512" hashValue="ON39YdpmFHfN9f47KpiRvqrKx0V9+erV1CNkpWzYhW/Qyc6aT8rEyCrvauWSYGZK2ia3o7vd3akF07acHAFpOA==" saltValue="yVW9XmDwTqEnmpSGai0KYg==" spinCount="100000" sqref="E38:J38 B38:C38" name="Range1_13"/>
    <protectedRange algorithmName="SHA-512" hashValue="ON39YdpmFHfN9f47KpiRvqrKx0V9+erV1CNkpWzYhW/Qyc6aT8rEyCrvauWSYGZK2ia3o7vd3akF07acHAFpOA==" saltValue="yVW9XmDwTqEnmpSGai0KYg==" spinCount="100000" sqref="D38" name="Range1_1_7"/>
    <protectedRange algorithmName="SHA-512" hashValue="ON39YdpmFHfN9f47KpiRvqrKx0V9+erV1CNkpWzYhW/Qyc6aT8rEyCrvauWSYGZK2ia3o7vd3akF07acHAFpOA==" saltValue="yVW9XmDwTqEnmpSGai0KYg==" spinCount="100000" sqref="B9:C9" name="Range1_16"/>
    <protectedRange algorithmName="SHA-512" hashValue="ON39YdpmFHfN9f47KpiRvqrKx0V9+erV1CNkpWzYhW/Qyc6aT8rEyCrvauWSYGZK2ia3o7vd3akF07acHAFpOA==" saltValue="yVW9XmDwTqEnmpSGai0KYg==" spinCount="100000" sqref="D9" name="Range1_1_9"/>
    <protectedRange algorithmName="SHA-512" hashValue="ON39YdpmFHfN9f47KpiRvqrKx0V9+erV1CNkpWzYhW/Qyc6aT8rEyCrvauWSYGZK2ia3o7vd3akF07acHAFpOA==" saltValue="yVW9XmDwTqEnmpSGai0KYg==" spinCount="100000" sqref="E9:J9" name="Range1_3_5"/>
    <protectedRange algorithmName="SHA-512" hashValue="ON39YdpmFHfN9f47KpiRvqrKx0V9+erV1CNkpWzYhW/Qyc6aT8rEyCrvauWSYGZK2ia3o7vd3akF07acHAFpOA==" saltValue="yVW9XmDwTqEnmpSGai0KYg==" spinCount="100000" sqref="E42:J42 B42:C42" name="Range1_18"/>
    <protectedRange algorithmName="SHA-512" hashValue="ON39YdpmFHfN9f47KpiRvqrKx0V9+erV1CNkpWzYhW/Qyc6aT8rEyCrvauWSYGZK2ia3o7vd3akF07acHAFpOA==" saltValue="yVW9XmDwTqEnmpSGai0KYg==" spinCount="100000" sqref="D42" name="Range1_1_11"/>
    <protectedRange algorithmName="SHA-512" hashValue="ON39YdpmFHfN9f47KpiRvqrKx0V9+erV1CNkpWzYhW/Qyc6aT8rEyCrvauWSYGZK2ia3o7vd3akF07acHAFpOA==" saltValue="yVW9XmDwTqEnmpSGai0KYg==" spinCount="100000" sqref="B18:C18" name="Range1_23"/>
    <protectedRange algorithmName="SHA-512" hashValue="ON39YdpmFHfN9f47KpiRvqrKx0V9+erV1CNkpWzYhW/Qyc6aT8rEyCrvauWSYGZK2ia3o7vd3akF07acHAFpOA==" saltValue="yVW9XmDwTqEnmpSGai0KYg==" spinCount="100000" sqref="D18" name="Range1_1_21"/>
    <protectedRange algorithmName="SHA-512" hashValue="ON39YdpmFHfN9f47KpiRvqrKx0V9+erV1CNkpWzYhW/Qyc6aT8rEyCrvauWSYGZK2ia3o7vd3akF07acHAFpOA==" saltValue="yVW9XmDwTqEnmpSGai0KYg==" spinCount="100000" sqref="E18:J18" name="Range1_3_9"/>
    <protectedRange algorithmName="SHA-512" hashValue="ON39YdpmFHfN9f47KpiRvqrKx0V9+erV1CNkpWzYhW/Qyc6aT8rEyCrvauWSYGZK2ia3o7vd3akF07acHAFpOA==" saltValue="yVW9XmDwTqEnmpSGai0KYg==" spinCount="100000" sqref="E47:J47 B47:C47" name="Range1_29"/>
    <protectedRange algorithmName="SHA-512" hashValue="ON39YdpmFHfN9f47KpiRvqrKx0V9+erV1CNkpWzYhW/Qyc6aT8rEyCrvauWSYGZK2ia3o7vd3akF07acHAFpOA==" saltValue="yVW9XmDwTqEnmpSGai0KYg==" spinCount="100000" sqref="D47" name="Range1_1_22"/>
  </protectedRanges>
  <hyperlinks>
    <hyperlink ref="Q1" location="'Mississippi Adult Rankings 2024'!A1" display="Back to Ranking" xr:uid="{886B8B39-7D39-4286-81B8-959FCBA76F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2CDF8B-53D0-45D9-886F-FC73713F9D30}">
          <x14:formula1>
            <xm:f>'C:\Users\abra2\Desktop\ABRA Files and More\AUTO BENCH REST ASSOCIATION FILE\ABRA 2019\Georgia\[Georgia Results 01 19 20.xlsm]DATA SHEET'!#REF!</xm:f>
          </x14:formula1>
          <xm:sqref>B1 B28 B58 B64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41FB-4846-43EB-B376-AC662CF371CE}">
  <dimension ref="A1:Q2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29</v>
      </c>
      <c r="C2" s="14">
        <v>45337</v>
      </c>
      <c r="D2" s="14" t="s">
        <v>27</v>
      </c>
      <c r="E2" s="15">
        <v>196</v>
      </c>
      <c r="F2" s="15">
        <v>199</v>
      </c>
      <c r="G2" s="15"/>
      <c r="H2" s="15"/>
      <c r="I2" s="15"/>
      <c r="J2" s="15"/>
      <c r="K2" s="16">
        <v>2</v>
      </c>
      <c r="L2" s="16">
        <v>395</v>
      </c>
      <c r="M2" s="17">
        <v>197.5</v>
      </c>
      <c r="N2" s="18">
        <v>3</v>
      </c>
      <c r="O2" s="19">
        <v>200.5</v>
      </c>
    </row>
    <row r="3" spans="1:17" x14ac:dyDescent="0.25">
      <c r="A3" s="13" t="s">
        <v>22</v>
      </c>
      <c r="B3" s="22" t="s">
        <v>29</v>
      </c>
      <c r="C3" s="14">
        <v>45344</v>
      </c>
      <c r="D3" s="14" t="s">
        <v>27</v>
      </c>
      <c r="E3" s="15">
        <v>195</v>
      </c>
      <c r="F3" s="15">
        <v>195</v>
      </c>
      <c r="G3" s="15"/>
      <c r="H3" s="15"/>
      <c r="I3" s="15"/>
      <c r="J3" s="15"/>
      <c r="K3" s="16">
        <v>2</v>
      </c>
      <c r="L3" s="16">
        <v>390</v>
      </c>
      <c r="M3" s="17">
        <v>195</v>
      </c>
      <c r="N3" s="18">
        <v>3</v>
      </c>
      <c r="O3" s="19">
        <v>198</v>
      </c>
    </row>
    <row r="4" spans="1:17" x14ac:dyDescent="0.25">
      <c r="A4" s="13" t="s">
        <v>22</v>
      </c>
      <c r="B4" s="22" t="s">
        <v>29</v>
      </c>
      <c r="C4" s="14">
        <v>45351</v>
      </c>
      <c r="D4" s="14" t="s">
        <v>27</v>
      </c>
      <c r="E4" s="15">
        <v>193.001</v>
      </c>
      <c r="F4" s="15">
        <v>190</v>
      </c>
      <c r="G4" s="15"/>
      <c r="H4" s="15"/>
      <c r="I4" s="15"/>
      <c r="J4" s="15"/>
      <c r="K4" s="16">
        <v>2</v>
      </c>
      <c r="L4" s="16">
        <v>383.00099999999998</v>
      </c>
      <c r="M4" s="17">
        <v>191.50049999999999</v>
      </c>
      <c r="N4" s="18">
        <v>4</v>
      </c>
      <c r="O4" s="19">
        <v>195.50049999999999</v>
      </c>
    </row>
    <row r="5" spans="1:17" x14ac:dyDescent="0.25">
      <c r="A5" s="13" t="s">
        <v>22</v>
      </c>
      <c r="B5" s="22" t="s">
        <v>29</v>
      </c>
      <c r="C5" s="14">
        <v>45358</v>
      </c>
      <c r="D5" s="21" t="s">
        <v>27</v>
      </c>
      <c r="E5" s="15">
        <v>191</v>
      </c>
      <c r="F5" s="15">
        <v>195</v>
      </c>
      <c r="G5" s="15"/>
      <c r="H5" s="15"/>
      <c r="I5" s="15"/>
      <c r="J5" s="15"/>
      <c r="K5" s="16">
        <v>2</v>
      </c>
      <c r="L5" s="16">
        <v>386</v>
      </c>
      <c r="M5" s="17">
        <v>193</v>
      </c>
      <c r="N5" s="18">
        <v>2</v>
      </c>
      <c r="O5" s="19">
        <v>195</v>
      </c>
    </row>
    <row r="6" spans="1:17" x14ac:dyDescent="0.25">
      <c r="A6" s="13" t="s">
        <v>22</v>
      </c>
      <c r="B6" s="22" t="s">
        <v>29</v>
      </c>
      <c r="C6" s="14">
        <v>45365</v>
      </c>
      <c r="D6" s="21" t="s">
        <v>27</v>
      </c>
      <c r="E6" s="15">
        <v>192</v>
      </c>
      <c r="F6" s="15">
        <v>191</v>
      </c>
      <c r="G6" s="15"/>
      <c r="H6" s="15"/>
      <c r="I6" s="15"/>
      <c r="J6" s="15"/>
      <c r="K6" s="16">
        <v>2</v>
      </c>
      <c r="L6" s="16">
        <v>383</v>
      </c>
      <c r="M6" s="17">
        <v>191.5</v>
      </c>
      <c r="N6" s="18">
        <v>2</v>
      </c>
      <c r="O6" s="19">
        <v>193.5</v>
      </c>
    </row>
    <row r="7" spans="1:17" x14ac:dyDescent="0.25">
      <c r="A7" s="13" t="s">
        <v>22</v>
      </c>
      <c r="B7" s="22" t="s">
        <v>29</v>
      </c>
      <c r="C7" s="14">
        <v>45421</v>
      </c>
      <c r="D7" s="21" t="s">
        <v>27</v>
      </c>
      <c r="E7" s="15">
        <v>187</v>
      </c>
      <c r="F7" s="15">
        <v>192</v>
      </c>
      <c r="G7" s="15"/>
      <c r="H7" s="15"/>
      <c r="I7" s="15"/>
      <c r="J7" s="15"/>
      <c r="K7" s="16">
        <v>2</v>
      </c>
      <c r="L7" s="16">
        <v>379</v>
      </c>
      <c r="M7" s="17">
        <v>189.5</v>
      </c>
      <c r="N7" s="18">
        <v>2</v>
      </c>
      <c r="O7" s="19">
        <v>191.5</v>
      </c>
    </row>
    <row r="8" spans="1:17" x14ac:dyDescent="0.25">
      <c r="A8" s="13" t="s">
        <v>22</v>
      </c>
      <c r="B8" s="22" t="s">
        <v>29</v>
      </c>
      <c r="C8" s="14">
        <v>45428</v>
      </c>
      <c r="D8" s="21" t="s">
        <v>27</v>
      </c>
      <c r="E8" s="15">
        <v>196</v>
      </c>
      <c r="F8" s="15">
        <v>194</v>
      </c>
      <c r="G8" s="15"/>
      <c r="H8" s="15"/>
      <c r="I8" s="15"/>
      <c r="J8" s="15"/>
      <c r="K8" s="16">
        <v>2</v>
      </c>
      <c r="L8" s="16">
        <v>390</v>
      </c>
      <c r="M8" s="17">
        <v>195</v>
      </c>
      <c r="N8" s="18">
        <v>2</v>
      </c>
      <c r="O8" s="19">
        <v>197</v>
      </c>
    </row>
    <row r="9" spans="1:17" x14ac:dyDescent="0.25">
      <c r="A9" s="13" t="s">
        <v>22</v>
      </c>
      <c r="B9" s="22" t="s">
        <v>29</v>
      </c>
      <c r="C9" s="14">
        <v>45456</v>
      </c>
      <c r="D9" s="21" t="s">
        <v>27</v>
      </c>
      <c r="E9" s="15">
        <v>189</v>
      </c>
      <c r="F9" s="15">
        <v>196</v>
      </c>
      <c r="G9" s="15"/>
      <c r="H9" s="15"/>
      <c r="I9" s="15"/>
      <c r="J9" s="15"/>
      <c r="K9" s="16">
        <v>2</v>
      </c>
      <c r="L9" s="16">
        <v>385</v>
      </c>
      <c r="M9" s="17">
        <v>192.5</v>
      </c>
      <c r="N9" s="18">
        <v>2</v>
      </c>
      <c r="O9" s="19">
        <v>194.5</v>
      </c>
    </row>
    <row r="11" spans="1:17" x14ac:dyDescent="0.25">
      <c r="K11" s="7">
        <f>SUM(K2:K10)</f>
        <v>16</v>
      </c>
      <c r="L11" s="7">
        <f>SUM(L2:L10)</f>
        <v>3091.0010000000002</v>
      </c>
      <c r="M11" s="12">
        <f>SUM(L11/K11)</f>
        <v>193.18756250000001</v>
      </c>
      <c r="N11" s="7">
        <f>SUM(N2:N10)</f>
        <v>20</v>
      </c>
      <c r="O11" s="12">
        <f>SUM(M11+N11)</f>
        <v>213.18756250000001</v>
      </c>
    </row>
    <row r="14" spans="1:17" ht="30" x14ac:dyDescent="0.25">
      <c r="A14" s="1" t="s">
        <v>1</v>
      </c>
      <c r="B14" s="2" t="s">
        <v>2</v>
      </c>
      <c r="C14" s="2" t="s">
        <v>3</v>
      </c>
      <c r="D14" s="3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  <c r="L14" s="3" t="s">
        <v>12</v>
      </c>
      <c r="M14" s="5" t="s">
        <v>13</v>
      </c>
      <c r="N14" s="2" t="s">
        <v>14</v>
      </c>
      <c r="O14" s="6" t="s">
        <v>15</v>
      </c>
    </row>
    <row r="15" spans="1:17" x14ac:dyDescent="0.25">
      <c r="A15" s="13" t="s">
        <v>52</v>
      </c>
      <c r="B15" s="22" t="s">
        <v>29</v>
      </c>
      <c r="C15" s="14">
        <v>45372</v>
      </c>
      <c r="D15" s="21" t="s">
        <v>27</v>
      </c>
      <c r="E15" s="15">
        <v>188</v>
      </c>
      <c r="F15" s="15">
        <v>188</v>
      </c>
      <c r="G15" s="15"/>
      <c r="H15" s="15"/>
      <c r="I15" s="15"/>
      <c r="J15" s="15"/>
      <c r="K15" s="16">
        <v>2</v>
      </c>
      <c r="L15" s="16">
        <v>376</v>
      </c>
      <c r="M15" s="17">
        <v>188</v>
      </c>
      <c r="N15" s="18">
        <v>5</v>
      </c>
      <c r="O15" s="19">
        <v>193</v>
      </c>
    </row>
    <row r="16" spans="1:17" x14ac:dyDescent="0.25">
      <c r="A16" s="13" t="s">
        <v>52</v>
      </c>
      <c r="B16" s="22" t="s">
        <v>29</v>
      </c>
      <c r="C16" s="14">
        <v>45379</v>
      </c>
      <c r="D16" s="21" t="s">
        <v>27</v>
      </c>
      <c r="E16" s="15">
        <v>181</v>
      </c>
      <c r="F16" s="15">
        <v>187</v>
      </c>
      <c r="G16" s="15"/>
      <c r="H16" s="15"/>
      <c r="I16" s="15"/>
      <c r="J16" s="15"/>
      <c r="K16" s="16">
        <v>2</v>
      </c>
      <c r="L16" s="16">
        <v>368</v>
      </c>
      <c r="M16" s="17">
        <v>184</v>
      </c>
      <c r="N16" s="18">
        <v>5</v>
      </c>
      <c r="O16" s="19">
        <v>189</v>
      </c>
    </row>
    <row r="17" spans="1:15" x14ac:dyDescent="0.25">
      <c r="A17" s="13" t="s">
        <v>52</v>
      </c>
      <c r="B17" s="22" t="s">
        <v>29</v>
      </c>
      <c r="C17" s="14">
        <v>45386</v>
      </c>
      <c r="D17" s="21" t="s">
        <v>27</v>
      </c>
      <c r="E17" s="15">
        <v>189</v>
      </c>
      <c r="F17" s="15">
        <v>180</v>
      </c>
      <c r="G17" s="15"/>
      <c r="H17" s="15"/>
      <c r="I17" s="15"/>
      <c r="J17" s="15"/>
      <c r="K17" s="16">
        <v>2</v>
      </c>
      <c r="L17" s="16">
        <v>369</v>
      </c>
      <c r="M17" s="17">
        <v>184.5</v>
      </c>
      <c r="N17" s="18">
        <v>2</v>
      </c>
      <c r="O17" s="19">
        <v>186.5</v>
      </c>
    </row>
    <row r="18" spans="1:15" x14ac:dyDescent="0.25">
      <c r="A18" s="13" t="s">
        <v>52</v>
      </c>
      <c r="B18" s="22" t="s">
        <v>29</v>
      </c>
      <c r="C18" s="14">
        <v>45393</v>
      </c>
      <c r="D18" s="21" t="s">
        <v>27</v>
      </c>
      <c r="E18" s="15">
        <v>176</v>
      </c>
      <c r="F18" s="15">
        <v>184</v>
      </c>
      <c r="G18" s="15"/>
      <c r="H18" s="15"/>
      <c r="I18" s="15"/>
      <c r="J18" s="15"/>
      <c r="K18" s="16">
        <v>2</v>
      </c>
      <c r="L18" s="16">
        <v>360</v>
      </c>
      <c r="M18" s="17">
        <v>180</v>
      </c>
      <c r="N18" s="18">
        <v>4</v>
      </c>
      <c r="O18" s="19">
        <v>184</v>
      </c>
    </row>
    <row r="19" spans="1:15" x14ac:dyDescent="0.25">
      <c r="A19" s="13" t="s">
        <v>52</v>
      </c>
      <c r="B19" s="22" t="s">
        <v>29</v>
      </c>
      <c r="C19" s="14">
        <v>45400</v>
      </c>
      <c r="D19" s="21" t="s">
        <v>27</v>
      </c>
      <c r="E19" s="15">
        <v>181</v>
      </c>
      <c r="F19" s="15">
        <v>181</v>
      </c>
      <c r="G19" s="15"/>
      <c r="H19" s="15"/>
      <c r="I19" s="15"/>
      <c r="J19" s="15"/>
      <c r="K19" s="16">
        <v>2</v>
      </c>
      <c r="L19" s="16">
        <v>362</v>
      </c>
      <c r="M19" s="17">
        <v>181</v>
      </c>
      <c r="N19" s="18">
        <v>9</v>
      </c>
      <c r="O19" s="19">
        <v>190</v>
      </c>
    </row>
    <row r="20" spans="1:15" x14ac:dyDescent="0.25">
      <c r="A20" s="13" t="s">
        <v>52</v>
      </c>
      <c r="B20" s="22" t="s">
        <v>29</v>
      </c>
      <c r="C20" s="14">
        <v>45407</v>
      </c>
      <c r="D20" s="21" t="s">
        <v>27</v>
      </c>
      <c r="E20" s="15">
        <v>189</v>
      </c>
      <c r="F20" s="15">
        <v>187</v>
      </c>
      <c r="G20" s="15"/>
      <c r="H20" s="15"/>
      <c r="I20" s="15"/>
      <c r="J20" s="15"/>
      <c r="K20" s="16">
        <v>2</v>
      </c>
      <c r="L20" s="16">
        <v>376</v>
      </c>
      <c r="M20" s="17">
        <v>188</v>
      </c>
      <c r="N20" s="18">
        <v>3</v>
      </c>
      <c r="O20" s="19">
        <v>191</v>
      </c>
    </row>
    <row r="21" spans="1:15" x14ac:dyDescent="0.25">
      <c r="A21" s="13" t="s">
        <v>52</v>
      </c>
      <c r="B21" s="22" t="s">
        <v>29</v>
      </c>
      <c r="C21" s="14">
        <v>45414</v>
      </c>
      <c r="D21" s="21" t="s">
        <v>27</v>
      </c>
      <c r="E21" s="15">
        <v>190</v>
      </c>
      <c r="F21" s="15">
        <v>190</v>
      </c>
      <c r="G21" s="15"/>
      <c r="H21" s="15"/>
      <c r="I21" s="15"/>
      <c r="J21" s="15"/>
      <c r="K21" s="16">
        <v>2</v>
      </c>
      <c r="L21" s="16">
        <v>380</v>
      </c>
      <c r="M21" s="17">
        <v>190</v>
      </c>
      <c r="N21" s="18">
        <v>3</v>
      </c>
      <c r="O21" s="19">
        <v>193</v>
      </c>
    </row>
    <row r="22" spans="1:15" x14ac:dyDescent="0.25">
      <c r="A22" s="13" t="s">
        <v>52</v>
      </c>
      <c r="B22" s="22" t="s">
        <v>29</v>
      </c>
      <c r="C22" s="14">
        <v>45463</v>
      </c>
      <c r="D22" s="21" t="s">
        <v>27</v>
      </c>
      <c r="E22" s="15">
        <v>187</v>
      </c>
      <c r="F22" s="15">
        <v>191</v>
      </c>
      <c r="G22" s="15"/>
      <c r="H22" s="15"/>
      <c r="I22" s="15"/>
      <c r="J22" s="15"/>
      <c r="K22" s="16">
        <v>2</v>
      </c>
      <c r="L22" s="16">
        <v>378</v>
      </c>
      <c r="M22" s="17">
        <v>189</v>
      </c>
      <c r="N22" s="18">
        <v>4</v>
      </c>
      <c r="O22" s="19">
        <v>193</v>
      </c>
    </row>
    <row r="23" spans="1:15" x14ac:dyDescent="0.25">
      <c r="A23" s="13" t="s">
        <v>52</v>
      </c>
      <c r="B23" s="22" t="s">
        <v>29</v>
      </c>
      <c r="C23" s="14">
        <v>45470</v>
      </c>
      <c r="D23" s="21" t="s">
        <v>27</v>
      </c>
      <c r="E23" s="15">
        <v>189</v>
      </c>
      <c r="F23" s="15">
        <v>186</v>
      </c>
      <c r="G23" s="15"/>
      <c r="H23" s="15"/>
      <c r="I23" s="15"/>
      <c r="J23" s="15"/>
      <c r="K23" s="16">
        <v>2</v>
      </c>
      <c r="L23" s="16">
        <v>375</v>
      </c>
      <c r="M23" s="17">
        <v>187.5</v>
      </c>
      <c r="N23" s="18">
        <v>3</v>
      </c>
      <c r="O23" s="19">
        <v>190.5</v>
      </c>
    </row>
    <row r="25" spans="1:15" x14ac:dyDescent="0.25">
      <c r="K25" s="7">
        <f>SUM(K15:K24)</f>
        <v>18</v>
      </c>
      <c r="L25" s="7">
        <f>SUM(L15:L24)</f>
        <v>3344</v>
      </c>
      <c r="M25" s="12">
        <f>SUM(L25/K25)</f>
        <v>185.77777777777777</v>
      </c>
      <c r="N25" s="7">
        <f>SUM(N15:N24)</f>
        <v>38</v>
      </c>
      <c r="O25" s="12">
        <f>SUM(M25+N25)</f>
        <v>223.77777777777777</v>
      </c>
    </row>
  </sheetData>
  <protectedRanges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I3:J3 B3" name="Range1_2"/>
    <protectedRange algorithmName="SHA-512" hashValue="ON39YdpmFHfN9f47KpiRvqrKx0V9+erV1CNkpWzYhW/Qyc6aT8rEyCrvauWSYGZK2ia3o7vd3akF07acHAFpOA==" saltValue="yVW9XmDwTqEnmpSGai0KYg==" spinCount="100000" sqref="E3:H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D4" name="Range1_24_2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</protectedRanges>
  <hyperlinks>
    <hyperlink ref="Q1" location="'Mississippi Adult Rankings 2024'!A1" display="Back to Ranking" xr:uid="{976E499C-70F8-42E4-B3D7-5B37A1FBD45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8E1FD1-127E-4652-BCC6-96D7715D70B7}">
          <x14:formula1>
            <xm:f>'C:\Users\abra2\Desktop\ABRA Files and More\AUTO BENCH REST ASSOCIATION FILE\ABRA 2019\Georgia\[Georgia Results 01 19 20.xlsm]DATA SHEET'!#REF!</xm:f>
          </x14:formula1>
          <xm:sqref>B1 B14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589E-0C2A-446F-84CA-4B5F11F6745C}">
  <dimension ref="A1:Q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46</v>
      </c>
      <c r="C2" s="14">
        <v>45353</v>
      </c>
      <c r="D2" s="21" t="s">
        <v>30</v>
      </c>
      <c r="E2" s="15">
        <v>189</v>
      </c>
      <c r="F2" s="15">
        <v>186</v>
      </c>
      <c r="G2" s="15">
        <v>195</v>
      </c>
      <c r="H2" s="15">
        <v>190</v>
      </c>
      <c r="I2" s="15"/>
      <c r="J2" s="15"/>
      <c r="K2" s="16">
        <v>4</v>
      </c>
      <c r="L2" s="16">
        <v>760</v>
      </c>
      <c r="M2" s="17">
        <v>190</v>
      </c>
      <c r="N2" s="18">
        <v>2</v>
      </c>
      <c r="O2" s="19">
        <v>192</v>
      </c>
    </row>
    <row r="3" spans="1:17" x14ac:dyDescent="0.25">
      <c r="A3" s="13" t="s">
        <v>31</v>
      </c>
      <c r="B3" s="22" t="s">
        <v>46</v>
      </c>
      <c r="C3" s="14">
        <v>45388</v>
      </c>
      <c r="D3" s="21" t="s">
        <v>30</v>
      </c>
      <c r="E3" s="15">
        <v>194</v>
      </c>
      <c r="F3" s="15">
        <v>195</v>
      </c>
      <c r="G3" s="15">
        <v>196</v>
      </c>
      <c r="H3" s="15">
        <v>194</v>
      </c>
      <c r="I3" s="15">
        <v>192</v>
      </c>
      <c r="J3" s="15">
        <v>193</v>
      </c>
      <c r="K3" s="16">
        <v>6</v>
      </c>
      <c r="L3" s="16">
        <v>1164</v>
      </c>
      <c r="M3" s="17">
        <v>194</v>
      </c>
      <c r="N3" s="18">
        <v>4</v>
      </c>
      <c r="O3" s="19">
        <v>198</v>
      </c>
    </row>
    <row r="5" spans="1:17" x14ac:dyDescent="0.25">
      <c r="K5" s="7">
        <f>SUM(K2:K4)</f>
        <v>10</v>
      </c>
      <c r="L5" s="7">
        <f>SUM(L2:L4)</f>
        <v>1924</v>
      </c>
      <c r="M5" s="12">
        <f>SUM(L5/K5)</f>
        <v>192.4</v>
      </c>
      <c r="N5" s="7">
        <f>SUM(N2:N4)</f>
        <v>6</v>
      </c>
      <c r="O5" s="12">
        <f>SUM(M5+N5)</f>
        <v>198.4</v>
      </c>
    </row>
  </sheetData>
  <hyperlinks>
    <hyperlink ref="Q1" location="'Mississippi Adult Rankings 2024'!A1" display="Back to Ranking" xr:uid="{A62BC94E-B1C8-4624-BE79-12FA5E46C4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5AFC15-4928-4A51-AF52-710E88EE1C6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202-96E0-49F4-B8B5-67B86AC5E2B7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102</v>
      </c>
      <c r="C2" s="14">
        <v>45570</v>
      </c>
      <c r="D2" s="21" t="s">
        <v>30</v>
      </c>
      <c r="E2" s="15">
        <v>153</v>
      </c>
      <c r="F2" s="15">
        <v>161</v>
      </c>
      <c r="G2" s="15">
        <v>170</v>
      </c>
      <c r="H2" s="15">
        <v>168</v>
      </c>
      <c r="I2" s="15"/>
      <c r="J2" s="15"/>
      <c r="K2" s="16">
        <v>4</v>
      </c>
      <c r="L2" s="16">
        <v>652</v>
      </c>
      <c r="M2" s="17">
        <v>163</v>
      </c>
      <c r="N2" s="18">
        <v>2</v>
      </c>
      <c r="O2" s="19">
        <v>165</v>
      </c>
    </row>
    <row r="4" spans="1:17" x14ac:dyDescent="0.25">
      <c r="K4" s="7">
        <f>SUM(K2:K3)</f>
        <v>4</v>
      </c>
      <c r="L4" s="7">
        <f>SUM(L2:L3)</f>
        <v>652</v>
      </c>
      <c r="M4" s="12">
        <f>SUM(L4/K4)</f>
        <v>163</v>
      </c>
      <c r="N4" s="7">
        <f>SUM(N2:N3)</f>
        <v>2</v>
      </c>
      <c r="O4" s="12">
        <f>SUM(M4+N4)</f>
        <v>165</v>
      </c>
    </row>
  </sheetData>
  <hyperlinks>
    <hyperlink ref="Q1" location="'Mississippi Adult Rankings 2024'!A1" display="Back to Ranking" xr:uid="{9F8BA23D-84BD-41F8-AF0A-657842F80C8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D54DDE-A478-4BC4-9BF2-9BED177E22E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4426A-9285-4A88-92FE-8321F58E4B2F}">
  <dimension ref="A1:Q11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47</v>
      </c>
      <c r="C2" s="14">
        <v>45353</v>
      </c>
      <c r="D2" s="21" t="s">
        <v>30</v>
      </c>
      <c r="E2" s="15">
        <v>176</v>
      </c>
      <c r="F2" s="15">
        <v>178</v>
      </c>
      <c r="G2" s="15">
        <v>174</v>
      </c>
      <c r="H2" s="15">
        <v>181</v>
      </c>
      <c r="I2" s="15"/>
      <c r="J2" s="15"/>
      <c r="K2" s="16">
        <v>4</v>
      </c>
      <c r="L2" s="16">
        <v>709</v>
      </c>
      <c r="M2" s="17">
        <v>177.25</v>
      </c>
      <c r="N2" s="18">
        <v>2</v>
      </c>
      <c r="O2" s="19">
        <v>179.25</v>
      </c>
    </row>
    <row r="4" spans="1:17" x14ac:dyDescent="0.25">
      <c r="K4" s="7">
        <f>SUM(K2:K3)</f>
        <v>4</v>
      </c>
      <c r="L4" s="7">
        <f>SUM(L2:L3)</f>
        <v>709</v>
      </c>
      <c r="M4" s="12">
        <f>SUM(L4/K4)</f>
        <v>177.25</v>
      </c>
      <c r="N4" s="7">
        <f>SUM(N2:N3)</f>
        <v>2</v>
      </c>
      <c r="O4" s="12">
        <f>SUM(M4+N4)</f>
        <v>179.25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3" t="s">
        <v>52</v>
      </c>
      <c r="B8" s="22" t="s">
        <v>47</v>
      </c>
      <c r="C8" s="14">
        <v>45353</v>
      </c>
      <c r="D8" s="21" t="s">
        <v>30</v>
      </c>
      <c r="E8" s="15">
        <v>174</v>
      </c>
      <c r="F8" s="15">
        <v>169</v>
      </c>
      <c r="G8" s="15">
        <v>181</v>
      </c>
      <c r="H8" s="15">
        <v>179</v>
      </c>
      <c r="I8" s="15"/>
      <c r="J8" s="15"/>
      <c r="K8" s="16">
        <v>4</v>
      </c>
      <c r="L8" s="16">
        <v>703</v>
      </c>
      <c r="M8" s="17">
        <v>175.75</v>
      </c>
      <c r="N8" s="18">
        <v>2</v>
      </c>
      <c r="O8" s="19">
        <v>177.75</v>
      </c>
    </row>
    <row r="9" spans="1:17" x14ac:dyDescent="0.25">
      <c r="A9" s="13" t="s">
        <v>52</v>
      </c>
      <c r="B9" s="22" t="s">
        <v>47</v>
      </c>
      <c r="C9" s="14">
        <v>45388</v>
      </c>
      <c r="D9" s="21" t="s">
        <v>30</v>
      </c>
      <c r="E9" s="15">
        <v>186</v>
      </c>
      <c r="F9" s="15">
        <v>184</v>
      </c>
      <c r="G9" s="15">
        <v>190</v>
      </c>
      <c r="H9" s="15">
        <v>180</v>
      </c>
      <c r="I9" s="15">
        <v>192</v>
      </c>
      <c r="J9" s="15">
        <v>180</v>
      </c>
      <c r="K9" s="16">
        <v>6</v>
      </c>
      <c r="L9" s="16">
        <v>1112</v>
      </c>
      <c r="M9" s="17">
        <v>185.33333333333334</v>
      </c>
      <c r="N9" s="18">
        <v>4</v>
      </c>
      <c r="O9" s="19">
        <v>189.33333333333334</v>
      </c>
    </row>
    <row r="11" spans="1:17" x14ac:dyDescent="0.25">
      <c r="K11" s="7">
        <f>SUM(K8:K10)</f>
        <v>10</v>
      </c>
      <c r="L11" s="7">
        <f>SUM(L8:L10)</f>
        <v>1815</v>
      </c>
      <c r="M11" s="12">
        <f>SUM(L11/K11)</f>
        <v>181.5</v>
      </c>
      <c r="N11" s="7">
        <f>SUM(N8:N10)</f>
        <v>6</v>
      </c>
      <c r="O11" s="12">
        <f>SUM(M11+N11)</f>
        <v>187.5</v>
      </c>
    </row>
  </sheetData>
  <hyperlinks>
    <hyperlink ref="Q1" location="'Mississippi Adult Rankings 2024'!A1" display="Back to Ranking" xr:uid="{2B40AFD2-DE20-4C59-AA41-7247816F648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4A0A79-26F7-4713-9458-75359F1B01B7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165C6-6D77-4D17-9CC7-D8496F13C353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101</v>
      </c>
      <c r="C2" s="14">
        <v>45570</v>
      </c>
      <c r="D2" s="21" t="s">
        <v>30</v>
      </c>
      <c r="E2" s="15">
        <v>196</v>
      </c>
      <c r="F2" s="15">
        <v>198</v>
      </c>
      <c r="G2" s="15">
        <v>192</v>
      </c>
      <c r="H2" s="15">
        <v>195</v>
      </c>
      <c r="I2" s="15"/>
      <c r="J2" s="15"/>
      <c r="K2" s="16">
        <v>4</v>
      </c>
      <c r="L2" s="16">
        <v>781</v>
      </c>
      <c r="M2" s="17">
        <v>195.25</v>
      </c>
      <c r="N2" s="18">
        <v>6</v>
      </c>
      <c r="O2" s="19">
        <v>201.25</v>
      </c>
    </row>
    <row r="4" spans="1:17" x14ac:dyDescent="0.25">
      <c r="K4" s="7">
        <f>SUM(K2:K3)</f>
        <v>4</v>
      </c>
      <c r="L4" s="7">
        <f>SUM(L2:L3)</f>
        <v>781</v>
      </c>
      <c r="M4" s="12">
        <f>SUM(L4/K4)</f>
        <v>195.25</v>
      </c>
      <c r="N4" s="7">
        <f>SUM(N2:N3)</f>
        <v>6</v>
      </c>
      <c r="O4" s="12">
        <f>SUM(M4+N4)</f>
        <v>201.25</v>
      </c>
    </row>
  </sheetData>
  <hyperlinks>
    <hyperlink ref="Q1" location="'Mississippi Adult Rankings 2024'!A1" display="Back to Ranking" xr:uid="{C824585F-5E36-4843-959C-FFA4A8569E0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889C63-3186-4642-A62D-291D38002EA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6625-20AA-4F8E-81C3-79B86A3AFB00}">
  <dimension ref="A1:Q7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84</v>
      </c>
      <c r="C2" s="14" t="s">
        <v>81</v>
      </c>
      <c r="D2" s="41" t="s">
        <v>77</v>
      </c>
      <c r="E2" s="15">
        <v>187</v>
      </c>
      <c r="F2" s="15">
        <v>185</v>
      </c>
      <c r="G2" s="15">
        <v>191</v>
      </c>
      <c r="H2" s="15">
        <v>194</v>
      </c>
      <c r="I2" s="15"/>
      <c r="J2" s="15"/>
      <c r="K2" s="16">
        <v>4</v>
      </c>
      <c r="L2" s="16">
        <v>757</v>
      </c>
      <c r="M2" s="17">
        <v>189.25</v>
      </c>
      <c r="N2" s="18">
        <v>2</v>
      </c>
      <c r="O2" s="19">
        <v>191.25</v>
      </c>
    </row>
    <row r="3" spans="1:17" x14ac:dyDescent="0.25">
      <c r="A3" s="13" t="s">
        <v>56</v>
      </c>
      <c r="B3" s="22" t="s">
        <v>84</v>
      </c>
      <c r="C3" s="14">
        <v>45113</v>
      </c>
      <c r="D3" s="41" t="s">
        <v>30</v>
      </c>
      <c r="E3" s="15">
        <v>192</v>
      </c>
      <c r="F3" s="15">
        <v>189</v>
      </c>
      <c r="G3" s="15">
        <v>192</v>
      </c>
      <c r="H3" s="15">
        <v>192</v>
      </c>
      <c r="I3" s="15"/>
      <c r="J3" s="15"/>
      <c r="K3" s="16">
        <v>4</v>
      </c>
      <c r="L3" s="16">
        <v>765</v>
      </c>
      <c r="M3" s="17">
        <v>191.25</v>
      </c>
      <c r="N3" s="18">
        <v>4</v>
      </c>
      <c r="O3" s="19">
        <v>195.25</v>
      </c>
    </row>
    <row r="4" spans="1:17" x14ac:dyDescent="0.25">
      <c r="A4" s="13" t="s">
        <v>56</v>
      </c>
      <c r="B4" s="22" t="s">
        <v>84</v>
      </c>
      <c r="C4" s="14">
        <v>45507</v>
      </c>
      <c r="D4" s="41" t="s">
        <v>30</v>
      </c>
      <c r="E4" s="15">
        <v>190</v>
      </c>
      <c r="F4" s="15">
        <v>198</v>
      </c>
      <c r="G4" s="15">
        <v>195</v>
      </c>
      <c r="H4" s="15">
        <v>192</v>
      </c>
      <c r="I4" s="15"/>
      <c r="J4" s="15"/>
      <c r="K4" s="16">
        <v>4</v>
      </c>
      <c r="L4" s="16">
        <v>775</v>
      </c>
      <c r="M4" s="17">
        <v>193.75</v>
      </c>
      <c r="N4" s="18">
        <v>5</v>
      </c>
      <c r="O4" s="19">
        <v>198.75</v>
      </c>
    </row>
    <row r="5" spans="1:17" x14ac:dyDescent="0.25">
      <c r="A5" s="13" t="s">
        <v>56</v>
      </c>
      <c r="B5" s="22" t="s">
        <v>84</v>
      </c>
      <c r="C5" s="14">
        <v>45542</v>
      </c>
      <c r="D5" s="41" t="s">
        <v>30</v>
      </c>
      <c r="E5" s="15">
        <v>199</v>
      </c>
      <c r="F5" s="15">
        <v>192</v>
      </c>
      <c r="G5" s="15">
        <v>191</v>
      </c>
      <c r="H5" s="15">
        <v>193</v>
      </c>
      <c r="I5" s="15"/>
      <c r="J5" s="15"/>
      <c r="K5" s="16">
        <v>4</v>
      </c>
      <c r="L5" s="16">
        <v>775</v>
      </c>
      <c r="M5" s="17">
        <v>193.75</v>
      </c>
      <c r="N5" s="18">
        <v>9</v>
      </c>
      <c r="O5" s="19">
        <v>202.75</v>
      </c>
    </row>
    <row r="7" spans="1:17" x14ac:dyDescent="0.25">
      <c r="K7" s="7">
        <f>SUM(K2:K6)</f>
        <v>16</v>
      </c>
      <c r="L7" s="7">
        <f>SUM(L2:L6)</f>
        <v>3072</v>
      </c>
      <c r="M7" s="12">
        <f>SUM(L7/K7)</f>
        <v>192</v>
      </c>
      <c r="N7" s="7">
        <f>SUM(N2:N6)</f>
        <v>20</v>
      </c>
      <c r="O7" s="12">
        <f>SUM(M7+N7)</f>
        <v>212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18"/>
    <protectedRange algorithmName="SHA-512" hashValue="ON39YdpmFHfN9f47KpiRvqrKx0V9+erV1CNkpWzYhW/Qyc6aT8rEyCrvauWSYGZK2ia3o7vd3akF07acHAFpOA==" saltValue="yVW9XmDwTqEnmpSGai0KYg==" spinCount="100000" sqref="D2" name="Range1_1_11"/>
  </protectedRanges>
  <hyperlinks>
    <hyperlink ref="Q1" location="'Mississippi Adult Rankings 2024'!A1" display="Back to Ranking" xr:uid="{4B81C30C-6D89-4124-97A3-A595EA0A7D6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F38EA9-E80E-4209-AC40-57020D58B82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86E66-2BC9-4481-910E-DE2490DA1CF5}">
  <dimension ref="A1:Q7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83</v>
      </c>
      <c r="C2" s="14" t="s">
        <v>81</v>
      </c>
      <c r="D2" s="41" t="s">
        <v>77</v>
      </c>
      <c r="E2" s="15">
        <v>194</v>
      </c>
      <c r="F2" s="15">
        <v>193</v>
      </c>
      <c r="G2" s="15">
        <v>192</v>
      </c>
      <c r="H2" s="15">
        <v>196</v>
      </c>
      <c r="I2" s="15"/>
      <c r="J2" s="15"/>
      <c r="K2" s="16">
        <v>4</v>
      </c>
      <c r="L2" s="16">
        <v>775</v>
      </c>
      <c r="M2" s="17">
        <v>193.75</v>
      </c>
      <c r="N2" s="18">
        <v>4</v>
      </c>
      <c r="O2" s="19">
        <v>197.75</v>
      </c>
    </row>
    <row r="3" spans="1:17" x14ac:dyDescent="0.25">
      <c r="A3" s="13" t="s">
        <v>56</v>
      </c>
      <c r="B3" s="22" t="s">
        <v>87</v>
      </c>
      <c r="C3" s="14">
        <v>45113</v>
      </c>
      <c r="D3" s="41" t="s">
        <v>30</v>
      </c>
      <c r="E3" s="15">
        <v>192</v>
      </c>
      <c r="F3" s="15">
        <v>189</v>
      </c>
      <c r="G3" s="15">
        <v>192</v>
      </c>
      <c r="H3" s="15">
        <v>191</v>
      </c>
      <c r="I3" s="15"/>
      <c r="J3" s="15"/>
      <c r="K3" s="16">
        <v>4</v>
      </c>
      <c r="L3" s="16">
        <v>764</v>
      </c>
      <c r="M3" s="17">
        <v>191</v>
      </c>
      <c r="N3" s="18">
        <v>3</v>
      </c>
      <c r="O3" s="19">
        <v>194</v>
      </c>
    </row>
    <row r="4" spans="1:17" x14ac:dyDescent="0.25">
      <c r="A4" s="13" t="s">
        <v>56</v>
      </c>
      <c r="B4" s="22" t="s">
        <v>87</v>
      </c>
      <c r="C4" s="14">
        <v>45507</v>
      </c>
      <c r="D4" s="41" t="s">
        <v>30</v>
      </c>
      <c r="E4" s="15">
        <v>195.01</v>
      </c>
      <c r="F4" s="15">
        <v>194</v>
      </c>
      <c r="G4" s="15">
        <v>196</v>
      </c>
      <c r="H4" s="15">
        <v>196</v>
      </c>
      <c r="I4" s="15"/>
      <c r="J4" s="15"/>
      <c r="K4" s="16">
        <v>4</v>
      </c>
      <c r="L4" s="16">
        <v>781.01</v>
      </c>
      <c r="M4" s="17">
        <v>195.2525</v>
      </c>
      <c r="N4" s="18">
        <v>6</v>
      </c>
      <c r="O4" s="19">
        <v>201.2525</v>
      </c>
    </row>
    <row r="5" spans="1:17" x14ac:dyDescent="0.25">
      <c r="A5" s="13" t="s">
        <v>56</v>
      </c>
      <c r="B5" s="22" t="s">
        <v>87</v>
      </c>
      <c r="C5" s="14">
        <v>45542</v>
      </c>
      <c r="D5" s="41" t="s">
        <v>30</v>
      </c>
      <c r="E5" s="15">
        <v>193</v>
      </c>
      <c r="F5" s="15">
        <v>187</v>
      </c>
      <c r="G5" s="15">
        <v>193</v>
      </c>
      <c r="H5" s="15">
        <v>191</v>
      </c>
      <c r="I5" s="15"/>
      <c r="J5" s="15"/>
      <c r="K5" s="16">
        <v>4</v>
      </c>
      <c r="L5" s="16">
        <v>764</v>
      </c>
      <c r="M5" s="17">
        <v>191</v>
      </c>
      <c r="N5" s="18">
        <v>5</v>
      </c>
      <c r="O5" s="19">
        <v>196</v>
      </c>
    </row>
    <row r="7" spans="1:17" x14ac:dyDescent="0.25">
      <c r="K7" s="7">
        <f>SUM(K2:K6)</f>
        <v>16</v>
      </c>
      <c r="L7" s="7">
        <f>SUM(L2:L6)</f>
        <v>3084.01</v>
      </c>
      <c r="M7" s="12">
        <f>SUM(L7/K7)</f>
        <v>192.75062500000001</v>
      </c>
      <c r="N7" s="7">
        <f>SUM(N2:N6)</f>
        <v>18</v>
      </c>
      <c r="O7" s="12">
        <f>SUM(M7+N7)</f>
        <v>210.75062500000001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E2:J2 B2:C2" name="Range1_18"/>
    <protectedRange algorithmName="SHA-512" hashValue="ON39YdpmFHfN9f47KpiRvqrKx0V9+erV1CNkpWzYhW/Qyc6aT8rEyCrvauWSYGZK2ia3o7vd3akF07acHAFpOA==" saltValue="yVW9XmDwTqEnmpSGai0KYg==" spinCount="100000" sqref="D2" name="Range1_1_11"/>
  </protectedRanges>
  <hyperlinks>
    <hyperlink ref="Q1" location="'Mississippi Adult Rankings 2024'!A1" display="Back to Ranking" xr:uid="{CA298AEC-557B-43F1-A3CD-3C8F2C9F8E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955F72-DEA8-43D1-8D43-A4F8078B97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3574-E95A-42AC-AE63-8732FFA66981}">
  <dimension ref="A1:Q35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22</v>
      </c>
      <c r="B2" s="22" t="s">
        <v>28</v>
      </c>
      <c r="C2" s="14">
        <v>45337</v>
      </c>
      <c r="D2" s="14" t="s">
        <v>27</v>
      </c>
      <c r="E2" s="15">
        <v>196</v>
      </c>
      <c r="F2" s="15">
        <v>198</v>
      </c>
      <c r="G2" s="15"/>
      <c r="H2" s="15"/>
      <c r="I2" s="15"/>
      <c r="J2" s="15"/>
      <c r="K2" s="16">
        <v>2</v>
      </c>
      <c r="L2" s="16">
        <v>394</v>
      </c>
      <c r="M2" s="17">
        <v>197</v>
      </c>
      <c r="N2" s="18">
        <v>2</v>
      </c>
      <c r="O2" s="19">
        <v>199</v>
      </c>
    </row>
    <row r="3" spans="1:17" x14ac:dyDescent="0.25">
      <c r="A3" s="13" t="s">
        <v>22</v>
      </c>
      <c r="B3" s="22" t="s">
        <v>28</v>
      </c>
      <c r="C3" s="14">
        <v>45407</v>
      </c>
      <c r="D3" s="21" t="s">
        <v>27</v>
      </c>
      <c r="E3" s="15">
        <v>197</v>
      </c>
      <c r="F3" s="15">
        <v>196</v>
      </c>
      <c r="G3" s="15"/>
      <c r="H3" s="15"/>
      <c r="I3" s="15"/>
      <c r="J3" s="15"/>
      <c r="K3" s="16">
        <v>2</v>
      </c>
      <c r="L3" s="16">
        <v>393</v>
      </c>
      <c r="M3" s="17">
        <v>196.5</v>
      </c>
      <c r="N3" s="18">
        <v>2</v>
      </c>
      <c r="O3" s="19">
        <v>198.5</v>
      </c>
    </row>
    <row r="4" spans="1:17" x14ac:dyDescent="0.25">
      <c r="A4" s="13" t="s">
        <v>22</v>
      </c>
      <c r="B4" s="22" t="s">
        <v>28</v>
      </c>
      <c r="C4" s="14">
        <v>45414</v>
      </c>
      <c r="D4" s="21" t="s">
        <v>27</v>
      </c>
      <c r="E4" s="15">
        <v>198</v>
      </c>
      <c r="F4" s="15">
        <v>192</v>
      </c>
      <c r="G4" s="15"/>
      <c r="H4" s="15"/>
      <c r="I4" s="15"/>
      <c r="J4" s="15"/>
      <c r="K4" s="16">
        <v>2</v>
      </c>
      <c r="L4" s="16">
        <v>390</v>
      </c>
      <c r="M4" s="17">
        <v>195</v>
      </c>
      <c r="N4" s="18">
        <v>4</v>
      </c>
      <c r="O4" s="19">
        <v>199</v>
      </c>
    </row>
    <row r="5" spans="1:17" x14ac:dyDescent="0.25">
      <c r="A5" s="13" t="s">
        <v>22</v>
      </c>
      <c r="B5" s="22" t="s">
        <v>28</v>
      </c>
      <c r="C5" s="14">
        <v>45421</v>
      </c>
      <c r="D5" s="21" t="s">
        <v>27</v>
      </c>
      <c r="E5" s="15">
        <v>197</v>
      </c>
      <c r="F5" s="15">
        <v>189</v>
      </c>
      <c r="G5" s="15"/>
      <c r="H5" s="15"/>
      <c r="I5" s="15"/>
      <c r="J5" s="15"/>
      <c r="K5" s="16">
        <v>2</v>
      </c>
      <c r="L5" s="16">
        <v>386</v>
      </c>
      <c r="M5" s="17">
        <v>193</v>
      </c>
      <c r="N5" s="18">
        <v>2</v>
      </c>
      <c r="O5" s="19">
        <v>195</v>
      </c>
    </row>
    <row r="6" spans="1:17" x14ac:dyDescent="0.25">
      <c r="A6" s="13" t="s">
        <v>22</v>
      </c>
      <c r="B6" s="22" t="s">
        <v>28</v>
      </c>
      <c r="C6" s="14">
        <v>45423</v>
      </c>
      <c r="D6" s="21" t="s">
        <v>27</v>
      </c>
      <c r="E6" s="15">
        <v>195</v>
      </c>
      <c r="F6" s="15">
        <v>196</v>
      </c>
      <c r="G6" s="15">
        <v>187</v>
      </c>
      <c r="H6" s="15">
        <v>192</v>
      </c>
      <c r="I6" s="15"/>
      <c r="J6" s="15"/>
      <c r="K6" s="16">
        <v>4</v>
      </c>
      <c r="L6" s="16">
        <v>770</v>
      </c>
      <c r="M6" s="17">
        <v>192.5</v>
      </c>
      <c r="N6" s="18">
        <v>2</v>
      </c>
      <c r="O6" s="19">
        <v>194.5</v>
      </c>
    </row>
    <row r="7" spans="1:17" x14ac:dyDescent="0.25">
      <c r="A7" s="13" t="s">
        <v>22</v>
      </c>
      <c r="B7" s="22" t="s">
        <v>28</v>
      </c>
      <c r="C7" s="14">
        <v>45428</v>
      </c>
      <c r="D7" s="21" t="s">
        <v>27</v>
      </c>
      <c r="E7" s="15">
        <v>195</v>
      </c>
      <c r="F7" s="15">
        <v>197</v>
      </c>
      <c r="G7" s="15"/>
      <c r="H7" s="15"/>
      <c r="I7" s="15"/>
      <c r="J7" s="15"/>
      <c r="K7" s="16">
        <v>2</v>
      </c>
      <c r="L7" s="16">
        <v>392</v>
      </c>
      <c r="M7" s="17">
        <v>196</v>
      </c>
      <c r="N7" s="18">
        <v>2</v>
      </c>
      <c r="O7" s="19">
        <v>198</v>
      </c>
    </row>
    <row r="8" spans="1:17" x14ac:dyDescent="0.25">
      <c r="A8" s="13" t="s">
        <v>22</v>
      </c>
      <c r="B8" s="22" t="s">
        <v>28</v>
      </c>
      <c r="C8" s="14">
        <v>45435</v>
      </c>
      <c r="D8" s="21" t="s">
        <v>27</v>
      </c>
      <c r="E8" s="15">
        <v>197</v>
      </c>
      <c r="F8" s="15">
        <v>196</v>
      </c>
      <c r="G8" s="15"/>
      <c r="H8" s="15"/>
      <c r="I8" s="15"/>
      <c r="J8" s="15"/>
      <c r="K8" s="16">
        <v>2</v>
      </c>
      <c r="L8" s="16">
        <v>393</v>
      </c>
      <c r="M8" s="17">
        <v>196.5</v>
      </c>
      <c r="N8" s="18">
        <v>3</v>
      </c>
      <c r="O8" s="19">
        <v>199.5</v>
      </c>
    </row>
    <row r="9" spans="1:17" x14ac:dyDescent="0.25">
      <c r="A9" s="13" t="s">
        <v>22</v>
      </c>
      <c r="B9" s="22" t="s">
        <v>28</v>
      </c>
      <c r="C9" s="14">
        <v>45442</v>
      </c>
      <c r="D9" s="21" t="s">
        <v>27</v>
      </c>
      <c r="E9" s="15">
        <v>193</v>
      </c>
      <c r="F9" s="15">
        <v>197</v>
      </c>
      <c r="G9" s="15"/>
      <c r="H9" s="15"/>
      <c r="I9" s="15"/>
      <c r="J9" s="15"/>
      <c r="K9" s="16">
        <v>2</v>
      </c>
      <c r="L9" s="16">
        <v>390</v>
      </c>
      <c r="M9" s="17">
        <v>195</v>
      </c>
      <c r="N9" s="18">
        <v>4</v>
      </c>
      <c r="O9" s="19">
        <v>199</v>
      </c>
    </row>
    <row r="10" spans="1:17" x14ac:dyDescent="0.25">
      <c r="A10" s="13" t="s">
        <v>22</v>
      </c>
      <c r="B10" s="22" t="s">
        <v>28</v>
      </c>
      <c r="C10" s="14">
        <v>45449</v>
      </c>
      <c r="D10" s="21" t="s">
        <v>27</v>
      </c>
      <c r="E10" s="15">
        <v>198</v>
      </c>
      <c r="F10" s="15">
        <v>194</v>
      </c>
      <c r="G10" s="15"/>
      <c r="H10" s="15"/>
      <c r="I10" s="15"/>
      <c r="J10" s="15"/>
      <c r="K10" s="16">
        <v>2</v>
      </c>
      <c r="L10" s="16">
        <v>392</v>
      </c>
      <c r="M10" s="17">
        <v>196</v>
      </c>
      <c r="N10" s="18">
        <v>6</v>
      </c>
      <c r="O10" s="19">
        <v>202</v>
      </c>
    </row>
    <row r="11" spans="1:17" x14ac:dyDescent="0.25">
      <c r="A11" s="13" t="s">
        <v>22</v>
      </c>
      <c r="B11" s="22" t="s">
        <v>28</v>
      </c>
      <c r="C11" s="14">
        <v>45456</v>
      </c>
      <c r="D11" s="21" t="s">
        <v>27</v>
      </c>
      <c r="E11" s="15">
        <v>195</v>
      </c>
      <c r="F11" s="15">
        <v>196</v>
      </c>
      <c r="G11" s="15"/>
      <c r="H11" s="15"/>
      <c r="I11" s="15"/>
      <c r="J11" s="15"/>
      <c r="K11" s="16">
        <v>2</v>
      </c>
      <c r="L11" s="16">
        <v>391</v>
      </c>
      <c r="M11" s="17">
        <v>195.5</v>
      </c>
      <c r="N11" s="18">
        <v>3</v>
      </c>
      <c r="O11" s="19">
        <v>198.5</v>
      </c>
    </row>
    <row r="12" spans="1:17" x14ac:dyDescent="0.25">
      <c r="A12" s="13" t="s">
        <v>22</v>
      </c>
      <c r="B12" s="22" t="s">
        <v>28</v>
      </c>
      <c r="C12" s="14">
        <v>45458</v>
      </c>
      <c r="D12" s="21" t="s">
        <v>27</v>
      </c>
      <c r="E12" s="15">
        <v>196</v>
      </c>
      <c r="F12" s="15">
        <v>197</v>
      </c>
      <c r="G12" s="15">
        <v>193</v>
      </c>
      <c r="H12" s="15">
        <v>197</v>
      </c>
      <c r="I12" s="15"/>
      <c r="J12" s="15"/>
      <c r="K12" s="16">
        <v>4</v>
      </c>
      <c r="L12" s="16">
        <v>783</v>
      </c>
      <c r="M12" s="17">
        <v>195.75</v>
      </c>
      <c r="N12" s="18">
        <v>5</v>
      </c>
      <c r="O12" s="19">
        <v>200.75</v>
      </c>
    </row>
    <row r="13" spans="1:17" x14ac:dyDescent="0.25">
      <c r="A13" s="13" t="s">
        <v>22</v>
      </c>
      <c r="B13" s="22" t="s">
        <v>28</v>
      </c>
      <c r="C13" s="14">
        <v>45463</v>
      </c>
      <c r="D13" s="21" t="s">
        <v>27</v>
      </c>
      <c r="E13" s="15">
        <v>197</v>
      </c>
      <c r="F13" s="15">
        <v>196</v>
      </c>
      <c r="G13" s="15"/>
      <c r="H13" s="15"/>
      <c r="I13" s="15"/>
      <c r="J13" s="15"/>
      <c r="K13" s="16">
        <v>2</v>
      </c>
      <c r="L13" s="16">
        <v>393</v>
      </c>
      <c r="M13" s="17">
        <v>196.5</v>
      </c>
      <c r="N13" s="18">
        <v>4</v>
      </c>
      <c r="O13" s="19">
        <v>200.5</v>
      </c>
    </row>
    <row r="14" spans="1:17" x14ac:dyDescent="0.25">
      <c r="A14" s="13" t="s">
        <v>22</v>
      </c>
      <c r="B14" s="22" t="s">
        <v>28</v>
      </c>
      <c r="C14" s="14">
        <v>45470</v>
      </c>
      <c r="D14" s="21" t="s">
        <v>27</v>
      </c>
      <c r="E14" s="15">
        <v>197</v>
      </c>
      <c r="F14" s="15">
        <v>198</v>
      </c>
      <c r="G14" s="15"/>
      <c r="H14" s="15"/>
      <c r="I14" s="15"/>
      <c r="J14" s="15"/>
      <c r="K14" s="16">
        <v>2</v>
      </c>
      <c r="L14" s="16">
        <v>395</v>
      </c>
      <c r="M14" s="17">
        <v>197.5</v>
      </c>
      <c r="N14" s="18">
        <v>7</v>
      </c>
      <c r="O14" s="19">
        <v>204.5</v>
      </c>
    </row>
    <row r="15" spans="1:17" x14ac:dyDescent="0.25">
      <c r="A15" s="13" t="s">
        <v>22</v>
      </c>
      <c r="B15" s="22" t="s">
        <v>28</v>
      </c>
      <c r="C15" s="14">
        <v>45486</v>
      </c>
      <c r="D15" s="21" t="s">
        <v>27</v>
      </c>
      <c r="E15" s="15">
        <v>199</v>
      </c>
      <c r="F15" s="15">
        <v>198</v>
      </c>
      <c r="G15" s="15">
        <v>195</v>
      </c>
      <c r="H15" s="15">
        <v>197</v>
      </c>
      <c r="I15" s="15"/>
      <c r="J15" s="15"/>
      <c r="K15" s="16">
        <v>4</v>
      </c>
      <c r="L15" s="16">
        <v>789</v>
      </c>
      <c r="M15" s="17">
        <v>197.25</v>
      </c>
      <c r="N15" s="18">
        <v>6</v>
      </c>
      <c r="O15" s="19">
        <v>203.25</v>
      </c>
    </row>
    <row r="16" spans="1:17" x14ac:dyDescent="0.25">
      <c r="A16" s="13" t="s">
        <v>22</v>
      </c>
      <c r="B16" s="22" t="s">
        <v>28</v>
      </c>
      <c r="C16" s="14">
        <v>45491</v>
      </c>
      <c r="D16" s="21" t="s">
        <v>27</v>
      </c>
      <c r="E16" s="15">
        <v>195</v>
      </c>
      <c r="F16" s="15">
        <v>197</v>
      </c>
      <c r="G16" s="15"/>
      <c r="H16" s="15"/>
      <c r="I16" s="15"/>
      <c r="J16" s="15"/>
      <c r="K16" s="16">
        <v>2</v>
      </c>
      <c r="L16" s="16">
        <v>392</v>
      </c>
      <c r="M16" s="17">
        <v>196</v>
      </c>
      <c r="N16" s="18">
        <v>9</v>
      </c>
      <c r="O16" s="19">
        <v>205</v>
      </c>
    </row>
    <row r="17" spans="1:15" x14ac:dyDescent="0.25">
      <c r="A17" s="13" t="s">
        <v>22</v>
      </c>
      <c r="B17" s="22" t="s">
        <v>28</v>
      </c>
      <c r="C17" s="14">
        <v>45505</v>
      </c>
      <c r="D17" s="21" t="s">
        <v>27</v>
      </c>
      <c r="E17" s="15">
        <v>197</v>
      </c>
      <c r="F17" s="15">
        <v>195</v>
      </c>
      <c r="G17" s="15"/>
      <c r="H17" s="15"/>
      <c r="I17" s="15"/>
      <c r="J17" s="15"/>
      <c r="K17" s="16">
        <v>2</v>
      </c>
      <c r="L17" s="16">
        <v>392</v>
      </c>
      <c r="M17" s="17">
        <v>196</v>
      </c>
      <c r="N17" s="18">
        <v>3</v>
      </c>
      <c r="O17" s="19">
        <v>199</v>
      </c>
    </row>
    <row r="18" spans="1:15" x14ac:dyDescent="0.25">
      <c r="A18" s="13" t="s">
        <v>22</v>
      </c>
      <c r="B18" s="22" t="s">
        <v>28</v>
      </c>
      <c r="C18" s="14">
        <v>45512</v>
      </c>
      <c r="D18" s="21" t="s">
        <v>27</v>
      </c>
      <c r="E18" s="15">
        <v>195</v>
      </c>
      <c r="F18" s="15">
        <v>196</v>
      </c>
      <c r="G18" s="15"/>
      <c r="H18" s="15"/>
      <c r="I18" s="15"/>
      <c r="J18" s="15"/>
      <c r="K18" s="16">
        <v>2</v>
      </c>
      <c r="L18" s="16">
        <v>391</v>
      </c>
      <c r="M18" s="17">
        <v>195.5</v>
      </c>
      <c r="N18" s="18">
        <v>3</v>
      </c>
      <c r="O18" s="19">
        <v>198.5</v>
      </c>
    </row>
    <row r="19" spans="1:15" x14ac:dyDescent="0.25">
      <c r="A19" s="13" t="s">
        <v>22</v>
      </c>
      <c r="B19" s="22" t="s">
        <v>28</v>
      </c>
      <c r="C19" s="14">
        <v>45514</v>
      </c>
      <c r="D19" s="21" t="s">
        <v>27</v>
      </c>
      <c r="E19" s="15">
        <v>195</v>
      </c>
      <c r="F19" s="15">
        <v>192</v>
      </c>
      <c r="G19" s="15">
        <v>193</v>
      </c>
      <c r="H19" s="15">
        <v>195</v>
      </c>
      <c r="I19" s="15"/>
      <c r="J19" s="15"/>
      <c r="K19" s="16">
        <v>4</v>
      </c>
      <c r="L19" s="16">
        <v>775</v>
      </c>
      <c r="M19" s="17">
        <v>193.75</v>
      </c>
      <c r="N19" s="18">
        <v>2</v>
      </c>
      <c r="O19" s="19">
        <v>195.75</v>
      </c>
    </row>
    <row r="20" spans="1:15" x14ac:dyDescent="0.25">
      <c r="A20" s="13" t="s">
        <v>22</v>
      </c>
      <c r="B20" s="22" t="s">
        <v>28</v>
      </c>
      <c r="C20" s="14">
        <v>45519</v>
      </c>
      <c r="D20" s="21" t="s">
        <v>27</v>
      </c>
      <c r="E20" s="15">
        <v>196</v>
      </c>
      <c r="F20" s="15">
        <v>195</v>
      </c>
      <c r="G20" s="15"/>
      <c r="H20" s="15"/>
      <c r="I20" s="15"/>
      <c r="J20" s="15"/>
      <c r="K20" s="16">
        <v>2</v>
      </c>
      <c r="L20" s="16">
        <v>391</v>
      </c>
      <c r="M20" s="17">
        <v>195.5</v>
      </c>
      <c r="N20" s="18">
        <v>3</v>
      </c>
      <c r="O20" s="19">
        <v>198.5</v>
      </c>
    </row>
    <row r="21" spans="1:15" x14ac:dyDescent="0.25">
      <c r="A21" s="13" t="s">
        <v>22</v>
      </c>
      <c r="B21" s="22" t="s">
        <v>28</v>
      </c>
      <c r="C21" s="14">
        <v>45526</v>
      </c>
      <c r="D21" s="21" t="s">
        <v>27</v>
      </c>
      <c r="E21" s="15">
        <v>195.001</v>
      </c>
      <c r="F21" s="15">
        <v>195</v>
      </c>
      <c r="G21" s="15"/>
      <c r="H21" s="15"/>
      <c r="I21" s="15"/>
      <c r="J21" s="15"/>
      <c r="K21" s="16">
        <v>2</v>
      </c>
      <c r="L21" s="16">
        <v>390.00099999999998</v>
      </c>
      <c r="M21" s="17">
        <v>195.00049999999999</v>
      </c>
      <c r="N21" s="18">
        <v>2</v>
      </c>
      <c r="O21" s="19">
        <v>197.00049999999999</v>
      </c>
    </row>
    <row r="22" spans="1:15" x14ac:dyDescent="0.25">
      <c r="A22" s="13" t="s">
        <v>22</v>
      </c>
      <c r="B22" s="22" t="s">
        <v>28</v>
      </c>
      <c r="C22" s="14">
        <v>45533</v>
      </c>
      <c r="D22" s="21" t="s">
        <v>27</v>
      </c>
      <c r="E22" s="15">
        <v>196</v>
      </c>
      <c r="F22" s="15">
        <v>198</v>
      </c>
      <c r="G22" s="15"/>
      <c r="H22" s="15"/>
      <c r="I22" s="15"/>
      <c r="J22" s="15"/>
      <c r="K22" s="16">
        <v>2</v>
      </c>
      <c r="L22" s="16">
        <v>394</v>
      </c>
      <c r="M22" s="17">
        <v>197</v>
      </c>
      <c r="N22" s="18">
        <v>7</v>
      </c>
      <c r="O22" s="19">
        <v>204</v>
      </c>
    </row>
    <row r="23" spans="1:15" x14ac:dyDescent="0.25">
      <c r="A23" s="13" t="s">
        <v>22</v>
      </c>
      <c r="B23" s="22" t="s">
        <v>28</v>
      </c>
      <c r="C23" s="14">
        <v>45549</v>
      </c>
      <c r="D23" s="21" t="s">
        <v>27</v>
      </c>
      <c r="E23" s="15">
        <v>199</v>
      </c>
      <c r="F23" s="15">
        <v>199</v>
      </c>
      <c r="G23" s="15">
        <v>193</v>
      </c>
      <c r="H23" s="15">
        <v>196</v>
      </c>
      <c r="I23" s="42">
        <v>200</v>
      </c>
      <c r="J23" s="15">
        <v>199</v>
      </c>
      <c r="K23" s="16">
        <v>6</v>
      </c>
      <c r="L23" s="16">
        <v>1186</v>
      </c>
      <c r="M23" s="17">
        <v>197.66666666666666</v>
      </c>
      <c r="N23" s="18">
        <v>12</v>
      </c>
      <c r="O23" s="19">
        <v>209.66666666666666</v>
      </c>
    </row>
    <row r="24" spans="1:15" x14ac:dyDescent="0.25">
      <c r="A24" s="13" t="s">
        <v>22</v>
      </c>
      <c r="B24" s="22" t="s">
        <v>28</v>
      </c>
      <c r="C24" s="14">
        <v>45554</v>
      </c>
      <c r="D24" s="21" t="s">
        <v>27</v>
      </c>
      <c r="E24" s="15">
        <v>194</v>
      </c>
      <c r="F24" s="15">
        <v>196</v>
      </c>
      <c r="G24" s="15"/>
      <c r="H24" s="15"/>
      <c r="I24" s="15"/>
      <c r="J24" s="15"/>
      <c r="K24" s="16">
        <v>2</v>
      </c>
      <c r="L24" s="16">
        <v>390</v>
      </c>
      <c r="M24" s="17">
        <v>195</v>
      </c>
      <c r="N24" s="18">
        <v>3</v>
      </c>
      <c r="O24" s="19">
        <v>198</v>
      </c>
    </row>
    <row r="25" spans="1:15" x14ac:dyDescent="0.25">
      <c r="A25" s="13" t="s">
        <v>22</v>
      </c>
      <c r="B25" s="22" t="s">
        <v>28</v>
      </c>
      <c r="C25" s="14">
        <v>45568</v>
      </c>
      <c r="D25" s="21" t="s">
        <v>27</v>
      </c>
      <c r="E25" s="15">
        <v>189</v>
      </c>
      <c r="F25" s="15">
        <v>194</v>
      </c>
      <c r="G25" s="15"/>
      <c r="H25" s="15"/>
      <c r="I25" s="15"/>
      <c r="J25" s="15"/>
      <c r="K25" s="16">
        <v>2</v>
      </c>
      <c r="L25" s="16">
        <v>383</v>
      </c>
      <c r="M25" s="17">
        <v>191.5</v>
      </c>
      <c r="N25" s="18">
        <v>3</v>
      </c>
      <c r="O25" s="19">
        <v>194.5</v>
      </c>
    </row>
    <row r="26" spans="1:15" x14ac:dyDescent="0.25">
      <c r="A26" s="13" t="s">
        <v>22</v>
      </c>
      <c r="B26" s="22" t="s">
        <v>28</v>
      </c>
      <c r="C26" s="14">
        <v>45575</v>
      </c>
      <c r="D26" s="21" t="s">
        <v>27</v>
      </c>
      <c r="E26" s="15">
        <v>196</v>
      </c>
      <c r="F26" s="15">
        <v>198</v>
      </c>
      <c r="G26" s="15"/>
      <c r="H26" s="15"/>
      <c r="I26" s="15"/>
      <c r="J26" s="15"/>
      <c r="K26" s="16">
        <v>2</v>
      </c>
      <c r="L26" s="16">
        <v>394</v>
      </c>
      <c r="M26" s="17">
        <v>197</v>
      </c>
      <c r="N26" s="18">
        <v>7</v>
      </c>
      <c r="O26" s="19">
        <v>204</v>
      </c>
    </row>
    <row r="27" spans="1:15" x14ac:dyDescent="0.25">
      <c r="A27" s="13" t="s">
        <v>22</v>
      </c>
      <c r="B27" s="22" t="s">
        <v>28</v>
      </c>
      <c r="C27" s="14">
        <v>45582</v>
      </c>
      <c r="D27" s="21" t="s">
        <v>27</v>
      </c>
      <c r="E27" s="15">
        <v>193</v>
      </c>
      <c r="F27" s="15">
        <v>196</v>
      </c>
      <c r="G27" s="15"/>
      <c r="H27" s="15"/>
      <c r="I27" s="15"/>
      <c r="J27" s="15"/>
      <c r="K27" s="16">
        <v>2</v>
      </c>
      <c r="L27" s="16">
        <v>389</v>
      </c>
      <c r="M27" s="17">
        <v>194.5</v>
      </c>
      <c r="N27" s="18">
        <v>7</v>
      </c>
      <c r="O27" s="19">
        <v>201.5</v>
      </c>
    </row>
    <row r="28" spans="1:15" x14ac:dyDescent="0.25">
      <c r="A28" s="13" t="s">
        <v>22</v>
      </c>
      <c r="B28" s="22" t="s">
        <v>28</v>
      </c>
      <c r="C28" s="14">
        <v>45584</v>
      </c>
      <c r="D28" s="21" t="s">
        <v>27</v>
      </c>
      <c r="E28" s="15">
        <v>193</v>
      </c>
      <c r="F28" s="15">
        <v>194</v>
      </c>
      <c r="G28" s="15">
        <v>196</v>
      </c>
      <c r="H28" s="15">
        <v>196</v>
      </c>
      <c r="I28" s="15"/>
      <c r="J28" s="15"/>
      <c r="K28" s="16">
        <v>4</v>
      </c>
      <c r="L28" s="16">
        <v>779</v>
      </c>
      <c r="M28" s="17">
        <v>194.75</v>
      </c>
      <c r="N28" s="18">
        <v>4</v>
      </c>
      <c r="O28" s="19">
        <v>198.75</v>
      </c>
    </row>
    <row r="29" spans="1:15" x14ac:dyDescent="0.25">
      <c r="A29" s="13" t="s">
        <v>22</v>
      </c>
      <c r="B29" s="22" t="s">
        <v>28</v>
      </c>
      <c r="C29" s="14">
        <v>45589</v>
      </c>
      <c r="D29" s="21" t="s">
        <v>27</v>
      </c>
      <c r="E29" s="15">
        <v>194</v>
      </c>
      <c r="F29" s="15">
        <v>196</v>
      </c>
      <c r="G29" s="15"/>
      <c r="H29" s="15"/>
      <c r="I29" s="15"/>
      <c r="J29" s="15"/>
      <c r="K29" s="16">
        <v>2</v>
      </c>
      <c r="L29" s="16">
        <v>390</v>
      </c>
      <c r="M29" s="17">
        <v>195</v>
      </c>
      <c r="N29" s="18">
        <v>6</v>
      </c>
      <c r="O29" s="19">
        <v>201</v>
      </c>
    </row>
    <row r="30" spans="1:15" x14ac:dyDescent="0.25">
      <c r="A30" s="13" t="s">
        <v>22</v>
      </c>
      <c r="B30" s="22" t="s">
        <v>28</v>
      </c>
      <c r="C30" s="14">
        <v>45596</v>
      </c>
      <c r="D30" s="21" t="s">
        <v>27</v>
      </c>
      <c r="E30" s="15">
        <v>198</v>
      </c>
      <c r="F30" s="15">
        <v>196</v>
      </c>
      <c r="G30" s="15"/>
      <c r="H30" s="15"/>
      <c r="I30" s="15"/>
      <c r="J30" s="15"/>
      <c r="K30" s="16">
        <v>2</v>
      </c>
      <c r="L30" s="16">
        <v>394</v>
      </c>
      <c r="M30" s="17">
        <v>197</v>
      </c>
      <c r="N30" s="18">
        <v>6</v>
      </c>
      <c r="O30" s="19">
        <v>203</v>
      </c>
    </row>
    <row r="31" spans="1:15" x14ac:dyDescent="0.25">
      <c r="A31" s="13" t="s">
        <v>22</v>
      </c>
      <c r="B31" s="22" t="s">
        <v>28</v>
      </c>
      <c r="C31" s="14">
        <v>45603</v>
      </c>
      <c r="D31" s="21" t="s">
        <v>27</v>
      </c>
      <c r="E31" s="15">
        <v>196</v>
      </c>
      <c r="F31" s="15">
        <v>195</v>
      </c>
      <c r="G31" s="15"/>
      <c r="H31" s="15"/>
      <c r="I31" s="15"/>
      <c r="J31" s="15"/>
      <c r="K31" s="16">
        <v>2</v>
      </c>
      <c r="L31" s="16">
        <v>391</v>
      </c>
      <c r="M31" s="17">
        <v>195.5</v>
      </c>
      <c r="N31" s="18">
        <v>3</v>
      </c>
      <c r="O31" s="19">
        <v>198.5</v>
      </c>
    </row>
    <row r="32" spans="1:15" x14ac:dyDescent="0.25">
      <c r="A32" s="13" t="s">
        <v>22</v>
      </c>
      <c r="B32" s="22" t="s">
        <v>28</v>
      </c>
      <c r="C32" s="14">
        <v>45610</v>
      </c>
      <c r="D32" s="21" t="s">
        <v>27</v>
      </c>
      <c r="E32" s="15">
        <v>191</v>
      </c>
      <c r="F32" s="15">
        <v>194</v>
      </c>
      <c r="G32" s="15">
        <v>189</v>
      </c>
      <c r="H32" s="15">
        <v>188</v>
      </c>
      <c r="I32" s="15"/>
      <c r="J32" s="15"/>
      <c r="K32" s="16">
        <v>4</v>
      </c>
      <c r="L32" s="16">
        <v>762</v>
      </c>
      <c r="M32" s="17">
        <v>190.5</v>
      </c>
      <c r="N32" s="18">
        <v>6</v>
      </c>
      <c r="O32" s="19">
        <v>196.5</v>
      </c>
    </row>
    <row r="33" spans="1:15" x14ac:dyDescent="0.25">
      <c r="A33" s="13" t="s">
        <v>22</v>
      </c>
      <c r="B33" s="22" t="s">
        <v>28</v>
      </c>
      <c r="C33" s="14">
        <v>45617</v>
      </c>
      <c r="D33" s="21" t="s">
        <v>27</v>
      </c>
      <c r="E33" s="15">
        <v>194</v>
      </c>
      <c r="F33" s="15">
        <v>197</v>
      </c>
      <c r="G33" s="15"/>
      <c r="H33" s="15"/>
      <c r="I33" s="15"/>
      <c r="J33" s="15"/>
      <c r="K33" s="16">
        <v>2</v>
      </c>
      <c r="L33" s="16">
        <v>391</v>
      </c>
      <c r="M33" s="17">
        <v>195.5</v>
      </c>
      <c r="N33" s="18">
        <v>7</v>
      </c>
      <c r="O33" s="19">
        <v>202.5</v>
      </c>
    </row>
    <row r="35" spans="1:15" x14ac:dyDescent="0.25">
      <c r="K35" s="7">
        <f>SUM(K2:K34)</f>
        <v>80</v>
      </c>
      <c r="L35" s="7">
        <f>SUM(L2:L34)</f>
        <v>15625.001</v>
      </c>
      <c r="M35" s="12">
        <f>SUM(L35/K35)</f>
        <v>195.3125125</v>
      </c>
      <c r="N35" s="7">
        <f>SUM(N2:N34)</f>
        <v>145</v>
      </c>
      <c r="O35" s="12">
        <f>SUM(M35+N35)</f>
        <v>340.31251250000003</v>
      </c>
    </row>
  </sheetData>
  <protectedRanges>
    <protectedRange algorithmName="SHA-512" hashValue="ON39YdpmFHfN9f47KpiRvqrKx0V9+erV1CNkpWzYhW/Qyc6aT8rEyCrvauWSYGZK2ia3o7vd3akF07acHAFpOA==" saltValue="yVW9XmDwTqEnmpSGai0KYg==" spinCount="100000" sqref="I2:J2 B2:D2" name="Range1_24"/>
    <protectedRange algorithmName="SHA-512" hashValue="ON39YdpmFHfN9f47KpiRvqrKx0V9+erV1CNkpWzYhW/Qyc6aT8rEyCrvauWSYGZK2ia3o7vd3akF07acHAFpOA==" saltValue="yVW9XmDwTqEnmpSGai0KYg==" spinCount="100000" sqref="E2:H2" name="Range1_3_8"/>
    <protectedRange algorithmName="SHA-512" hashValue="ON39YdpmFHfN9f47KpiRvqrKx0V9+erV1CNkpWzYhW/Qyc6aT8rEyCrvauWSYGZK2ia3o7vd3akF07acHAFpOA==" saltValue="yVW9XmDwTqEnmpSGai0KYg==" spinCount="100000" sqref="I21:J21 B21:C21" name="Range1_25"/>
    <protectedRange algorithmName="SHA-512" hashValue="ON39YdpmFHfN9f47KpiRvqrKx0V9+erV1CNkpWzYhW/Qyc6aT8rEyCrvauWSYGZK2ia3o7vd3akF07acHAFpOA==" saltValue="yVW9XmDwTqEnmpSGai0KYg==" spinCount="100000" sqref="D21" name="Range1_1_17"/>
    <protectedRange algorithmName="SHA-512" hashValue="ON39YdpmFHfN9f47KpiRvqrKx0V9+erV1CNkpWzYhW/Qyc6aT8rEyCrvauWSYGZK2ia3o7vd3akF07acHAFpOA==" saltValue="yVW9XmDwTqEnmpSGai0KYg==" spinCount="100000" sqref="E21:H21" name="Range1_3_8_1"/>
    <protectedRange algorithmName="SHA-512" hashValue="ON39YdpmFHfN9f47KpiRvqrKx0V9+erV1CNkpWzYhW/Qyc6aT8rEyCrvauWSYGZK2ia3o7vd3akF07acHAFpOA==" saltValue="yVW9XmDwTqEnmpSGai0KYg==" spinCount="100000" sqref="I22:J22 B22:C22" name="Range1_2"/>
    <protectedRange algorithmName="SHA-512" hashValue="ON39YdpmFHfN9f47KpiRvqrKx0V9+erV1CNkpWzYhW/Qyc6aT8rEyCrvauWSYGZK2ia3o7vd3akF07acHAFpOA==" saltValue="yVW9XmDwTqEnmpSGai0KYg==" spinCount="100000" sqref="D22" name="Range1_1_15"/>
    <protectedRange algorithmName="SHA-512" hashValue="ON39YdpmFHfN9f47KpiRvqrKx0V9+erV1CNkpWzYhW/Qyc6aT8rEyCrvauWSYGZK2ia3o7vd3akF07acHAFpOA==" saltValue="yVW9XmDwTqEnmpSGai0KYg==" spinCount="100000" sqref="E22:H22" name="Range1_3_1"/>
    <protectedRange algorithmName="SHA-512" hashValue="ON39YdpmFHfN9f47KpiRvqrKx0V9+erV1CNkpWzYhW/Qyc6aT8rEyCrvauWSYGZK2ia3o7vd3akF07acHAFpOA==" saltValue="yVW9XmDwTqEnmpSGai0KYg==" spinCount="100000" sqref="I25:J25 B25:C25" name="Range1_27"/>
    <protectedRange algorithmName="SHA-512" hashValue="ON39YdpmFHfN9f47KpiRvqrKx0V9+erV1CNkpWzYhW/Qyc6aT8rEyCrvauWSYGZK2ia3o7vd3akF07acHAFpOA==" saltValue="yVW9XmDwTqEnmpSGai0KYg==" spinCount="100000" sqref="D25" name="Range1_1_24"/>
    <protectedRange algorithmName="SHA-512" hashValue="ON39YdpmFHfN9f47KpiRvqrKx0V9+erV1CNkpWzYhW/Qyc6aT8rEyCrvauWSYGZK2ia3o7vd3akF07acHAFpOA==" saltValue="yVW9XmDwTqEnmpSGai0KYg==" spinCount="100000" sqref="E25:H25" name="Range1_3_10"/>
    <protectedRange algorithmName="SHA-512" hashValue="ON39YdpmFHfN9f47KpiRvqrKx0V9+erV1CNkpWzYhW/Qyc6aT8rEyCrvauWSYGZK2ia3o7vd3akF07acHAFpOA==" saltValue="yVW9XmDwTqEnmpSGai0KYg==" spinCount="100000" sqref="I28:J28 B28:C28" name="Range1_32"/>
    <protectedRange algorithmName="SHA-512" hashValue="ON39YdpmFHfN9f47KpiRvqrKx0V9+erV1CNkpWzYhW/Qyc6aT8rEyCrvauWSYGZK2ia3o7vd3akF07acHAFpOA==" saltValue="yVW9XmDwTqEnmpSGai0KYg==" spinCount="100000" sqref="D28" name="Range1_1_26"/>
    <protectedRange algorithmName="SHA-512" hashValue="ON39YdpmFHfN9f47KpiRvqrKx0V9+erV1CNkpWzYhW/Qyc6aT8rEyCrvauWSYGZK2ia3o7vd3akF07acHAFpOA==" saltValue="yVW9XmDwTqEnmpSGai0KYg==" spinCount="100000" sqref="E28:H28" name="Range1_3_11"/>
  </protectedRanges>
  <hyperlinks>
    <hyperlink ref="Q1" location="'Mississippi Adult Rankings 2024'!A1" display="Back to Ranking" xr:uid="{6B85C049-3AC4-45A1-BB3C-04376959D98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63D004-9105-414C-9793-3794EDDBC5D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2B4D-FB9A-4660-851A-7C1E7BD196A4}">
  <dimension ref="A1:Q38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72</v>
      </c>
      <c r="C2" s="14">
        <v>45407</v>
      </c>
      <c r="D2" s="21" t="s">
        <v>27</v>
      </c>
      <c r="E2" s="15">
        <v>190</v>
      </c>
      <c r="F2" s="15">
        <v>188</v>
      </c>
      <c r="G2" s="15"/>
      <c r="H2" s="15"/>
      <c r="I2" s="15"/>
      <c r="J2" s="15"/>
      <c r="K2" s="16">
        <v>2</v>
      </c>
      <c r="L2" s="16">
        <v>378</v>
      </c>
      <c r="M2" s="17">
        <v>189</v>
      </c>
      <c r="N2" s="18">
        <v>4</v>
      </c>
      <c r="O2" s="19">
        <v>193</v>
      </c>
    </row>
    <row r="3" spans="1:17" x14ac:dyDescent="0.25">
      <c r="A3" s="13" t="s">
        <v>52</v>
      </c>
      <c r="B3" s="22" t="s">
        <v>72</v>
      </c>
      <c r="C3" s="14">
        <v>45414</v>
      </c>
      <c r="D3" s="21" t="s">
        <v>27</v>
      </c>
      <c r="E3" s="15">
        <v>192</v>
      </c>
      <c r="F3" s="15">
        <v>196</v>
      </c>
      <c r="G3" s="15"/>
      <c r="H3" s="15"/>
      <c r="I3" s="15"/>
      <c r="J3" s="15"/>
      <c r="K3" s="16">
        <v>2</v>
      </c>
      <c r="L3" s="16">
        <v>388</v>
      </c>
      <c r="M3" s="17">
        <v>194</v>
      </c>
      <c r="N3" s="18">
        <v>9</v>
      </c>
      <c r="O3" s="19">
        <v>203</v>
      </c>
    </row>
    <row r="4" spans="1:17" x14ac:dyDescent="0.25">
      <c r="A4" s="13" t="s">
        <v>52</v>
      </c>
      <c r="B4" s="22" t="s">
        <v>72</v>
      </c>
      <c r="C4" s="14">
        <v>45421</v>
      </c>
      <c r="D4" s="21" t="s">
        <v>27</v>
      </c>
      <c r="E4" s="15">
        <v>197.01</v>
      </c>
      <c r="F4" s="15">
        <v>191</v>
      </c>
      <c r="G4" s="15"/>
      <c r="H4" s="15"/>
      <c r="I4" s="15"/>
      <c r="J4" s="15"/>
      <c r="K4" s="16">
        <v>2</v>
      </c>
      <c r="L4" s="16">
        <v>388.01</v>
      </c>
      <c r="M4" s="17">
        <v>194</v>
      </c>
      <c r="N4" s="18">
        <v>6</v>
      </c>
      <c r="O4" s="19">
        <v>200.005</v>
      </c>
    </row>
    <row r="5" spans="1:17" x14ac:dyDescent="0.25">
      <c r="A5" s="13" t="s">
        <v>52</v>
      </c>
      <c r="B5" s="22" t="s">
        <v>72</v>
      </c>
      <c r="C5" s="14">
        <v>45423</v>
      </c>
      <c r="D5" s="21" t="s">
        <v>27</v>
      </c>
      <c r="E5" s="15">
        <v>190</v>
      </c>
      <c r="F5" s="15">
        <v>189</v>
      </c>
      <c r="G5" s="15">
        <v>192</v>
      </c>
      <c r="H5" s="15">
        <v>192</v>
      </c>
      <c r="I5" s="15"/>
      <c r="J5" s="15"/>
      <c r="K5" s="16">
        <v>4</v>
      </c>
      <c r="L5" s="16">
        <v>763</v>
      </c>
      <c r="M5" s="17">
        <v>190.75</v>
      </c>
      <c r="N5" s="18">
        <v>4</v>
      </c>
      <c r="O5" s="19">
        <v>194.75</v>
      </c>
    </row>
    <row r="6" spans="1:17" x14ac:dyDescent="0.25">
      <c r="A6" s="13" t="s">
        <v>52</v>
      </c>
      <c r="B6" s="22" t="s">
        <v>72</v>
      </c>
      <c r="C6" s="14">
        <v>45428</v>
      </c>
      <c r="D6" s="21" t="s">
        <v>27</v>
      </c>
      <c r="E6" s="15">
        <v>189</v>
      </c>
      <c r="F6" s="15">
        <v>187</v>
      </c>
      <c r="G6" s="15"/>
      <c r="H6" s="15"/>
      <c r="I6" s="15"/>
      <c r="J6" s="15"/>
      <c r="K6" s="16">
        <v>2</v>
      </c>
      <c r="L6" s="16">
        <v>376</v>
      </c>
      <c r="M6" s="17">
        <v>188</v>
      </c>
      <c r="N6" s="18">
        <v>4</v>
      </c>
      <c r="O6" s="19">
        <v>192</v>
      </c>
    </row>
    <row r="7" spans="1:17" x14ac:dyDescent="0.25">
      <c r="A7" s="13" t="s">
        <v>52</v>
      </c>
      <c r="B7" s="22" t="s">
        <v>72</v>
      </c>
      <c r="C7" s="14">
        <v>45435</v>
      </c>
      <c r="D7" s="21" t="s">
        <v>27</v>
      </c>
      <c r="E7" s="15">
        <v>194</v>
      </c>
      <c r="F7" s="15">
        <v>197</v>
      </c>
      <c r="G7" s="15"/>
      <c r="H7" s="15"/>
      <c r="I7" s="15"/>
      <c r="J7" s="15"/>
      <c r="K7" s="16">
        <v>2</v>
      </c>
      <c r="L7" s="16">
        <v>391</v>
      </c>
      <c r="M7" s="17">
        <v>195.5</v>
      </c>
      <c r="N7" s="18">
        <v>7</v>
      </c>
      <c r="O7" s="19">
        <v>202.5</v>
      </c>
    </row>
    <row r="8" spans="1:17" x14ac:dyDescent="0.25">
      <c r="A8" s="13" t="s">
        <v>52</v>
      </c>
      <c r="B8" s="22" t="s">
        <v>72</v>
      </c>
      <c r="C8" s="14">
        <v>45442</v>
      </c>
      <c r="D8" s="21" t="s">
        <v>27</v>
      </c>
      <c r="E8" s="15">
        <v>191</v>
      </c>
      <c r="F8" s="15">
        <v>196.01</v>
      </c>
      <c r="G8" s="15"/>
      <c r="H8" s="15"/>
      <c r="I8" s="15"/>
      <c r="J8" s="15"/>
      <c r="K8" s="16">
        <v>2</v>
      </c>
      <c r="L8" s="16">
        <v>387.01</v>
      </c>
      <c r="M8" s="17">
        <v>193.505</v>
      </c>
      <c r="N8" s="18">
        <v>6</v>
      </c>
      <c r="O8" s="19">
        <v>199.505</v>
      </c>
    </row>
    <row r="9" spans="1:17" x14ac:dyDescent="0.25">
      <c r="A9" s="13" t="s">
        <v>52</v>
      </c>
      <c r="B9" s="22" t="s">
        <v>72</v>
      </c>
      <c r="C9" s="14">
        <v>45449</v>
      </c>
      <c r="D9" s="21" t="s">
        <v>27</v>
      </c>
      <c r="E9" s="15">
        <v>198</v>
      </c>
      <c r="F9" s="15">
        <v>148</v>
      </c>
      <c r="G9" s="15"/>
      <c r="H9" s="15"/>
      <c r="I9" s="15"/>
      <c r="J9" s="15"/>
      <c r="K9" s="16">
        <v>2</v>
      </c>
      <c r="L9" s="16">
        <v>346</v>
      </c>
      <c r="M9" s="17">
        <v>173</v>
      </c>
      <c r="N9" s="18">
        <v>6</v>
      </c>
      <c r="O9" s="19">
        <v>179</v>
      </c>
    </row>
    <row r="10" spans="1:17" x14ac:dyDescent="0.25">
      <c r="A10" s="13" t="s">
        <v>52</v>
      </c>
      <c r="B10" s="22" t="s">
        <v>72</v>
      </c>
      <c r="C10" s="14">
        <v>45456</v>
      </c>
      <c r="D10" s="21" t="s">
        <v>27</v>
      </c>
      <c r="E10" s="15">
        <v>190</v>
      </c>
      <c r="F10" s="15">
        <v>197</v>
      </c>
      <c r="G10" s="15"/>
      <c r="H10" s="15"/>
      <c r="I10" s="15"/>
      <c r="J10" s="15"/>
      <c r="K10" s="16">
        <v>2</v>
      </c>
      <c r="L10" s="16">
        <v>387</v>
      </c>
      <c r="M10" s="17">
        <v>193.5</v>
      </c>
      <c r="N10" s="18">
        <v>7</v>
      </c>
      <c r="O10" s="19">
        <v>200.5</v>
      </c>
    </row>
    <row r="11" spans="1:17" x14ac:dyDescent="0.25">
      <c r="A11" s="13" t="s">
        <v>52</v>
      </c>
      <c r="B11" s="22" t="s">
        <v>72</v>
      </c>
      <c r="C11" s="14">
        <v>45458</v>
      </c>
      <c r="D11" s="21" t="s">
        <v>27</v>
      </c>
      <c r="E11" s="15">
        <v>191</v>
      </c>
      <c r="F11" s="15">
        <v>196</v>
      </c>
      <c r="G11" s="15">
        <v>195</v>
      </c>
      <c r="H11" s="15">
        <v>192</v>
      </c>
      <c r="I11" s="15"/>
      <c r="J11" s="15"/>
      <c r="K11" s="16">
        <v>4</v>
      </c>
      <c r="L11" s="16">
        <v>774</v>
      </c>
      <c r="M11" s="17">
        <v>193.5</v>
      </c>
      <c r="N11" s="18">
        <v>9</v>
      </c>
      <c r="O11" s="19">
        <v>202.5</v>
      </c>
    </row>
    <row r="12" spans="1:17" x14ac:dyDescent="0.25">
      <c r="A12" s="13" t="s">
        <v>52</v>
      </c>
      <c r="B12" s="22" t="s">
        <v>72</v>
      </c>
      <c r="C12" s="14">
        <v>45463</v>
      </c>
      <c r="D12" s="21" t="s">
        <v>27</v>
      </c>
      <c r="E12" s="15">
        <v>184</v>
      </c>
      <c r="F12" s="15">
        <v>192</v>
      </c>
      <c r="G12" s="15"/>
      <c r="H12" s="15"/>
      <c r="I12" s="15"/>
      <c r="J12" s="15"/>
      <c r="K12" s="16">
        <v>2</v>
      </c>
      <c r="L12" s="16">
        <v>376</v>
      </c>
      <c r="M12" s="17">
        <v>188</v>
      </c>
      <c r="N12" s="18">
        <v>5</v>
      </c>
      <c r="O12" s="19">
        <v>193</v>
      </c>
    </row>
    <row r="13" spans="1:17" x14ac:dyDescent="0.25">
      <c r="A13" s="13" t="s">
        <v>52</v>
      </c>
      <c r="B13" s="22" t="s">
        <v>72</v>
      </c>
      <c r="C13" s="14">
        <v>45470</v>
      </c>
      <c r="D13" s="21" t="s">
        <v>27</v>
      </c>
      <c r="E13" s="15">
        <v>191</v>
      </c>
      <c r="F13" s="15">
        <v>193</v>
      </c>
      <c r="G13" s="15"/>
      <c r="H13" s="15"/>
      <c r="I13" s="15"/>
      <c r="J13" s="15"/>
      <c r="K13" s="16">
        <v>2</v>
      </c>
      <c r="L13" s="16">
        <v>384</v>
      </c>
      <c r="M13" s="17">
        <v>192</v>
      </c>
      <c r="N13" s="18">
        <v>4</v>
      </c>
      <c r="O13" s="19">
        <v>196</v>
      </c>
    </row>
    <row r="14" spans="1:17" x14ac:dyDescent="0.25">
      <c r="A14" s="13" t="s">
        <v>52</v>
      </c>
      <c r="B14" s="22" t="s">
        <v>72</v>
      </c>
      <c r="C14" s="14">
        <v>45477</v>
      </c>
      <c r="D14" s="21" t="s">
        <v>27</v>
      </c>
      <c r="E14" s="15">
        <v>195</v>
      </c>
      <c r="F14" s="15">
        <v>197</v>
      </c>
      <c r="G14" s="15"/>
      <c r="H14" s="15"/>
      <c r="I14" s="15"/>
      <c r="J14" s="15"/>
      <c r="K14" s="16">
        <v>2</v>
      </c>
      <c r="L14" s="16">
        <v>392</v>
      </c>
      <c r="M14" s="17">
        <v>196</v>
      </c>
      <c r="N14" s="18">
        <v>7</v>
      </c>
      <c r="O14" s="19">
        <v>203</v>
      </c>
    </row>
    <row r="15" spans="1:17" x14ac:dyDescent="0.25">
      <c r="A15" s="13" t="s">
        <v>52</v>
      </c>
      <c r="B15" s="22" t="s">
        <v>72</v>
      </c>
      <c r="C15" s="14">
        <v>45484</v>
      </c>
      <c r="D15" s="21" t="s">
        <v>27</v>
      </c>
      <c r="E15" s="15">
        <v>196</v>
      </c>
      <c r="F15" s="15">
        <v>196</v>
      </c>
      <c r="G15" s="15"/>
      <c r="H15" s="15"/>
      <c r="I15" s="15"/>
      <c r="J15" s="15"/>
      <c r="K15" s="16">
        <v>2</v>
      </c>
      <c r="L15" s="16">
        <v>392</v>
      </c>
      <c r="M15" s="17">
        <v>196</v>
      </c>
      <c r="N15" s="18">
        <v>6</v>
      </c>
      <c r="O15" s="19">
        <v>202</v>
      </c>
    </row>
    <row r="16" spans="1:17" x14ac:dyDescent="0.25">
      <c r="A16" s="13" t="s">
        <v>52</v>
      </c>
      <c r="B16" s="22" t="s">
        <v>72</v>
      </c>
      <c r="C16" s="14">
        <v>45486</v>
      </c>
      <c r="D16" s="21" t="s">
        <v>27</v>
      </c>
      <c r="E16" s="15">
        <v>195</v>
      </c>
      <c r="F16" s="15">
        <v>195</v>
      </c>
      <c r="G16" s="15">
        <v>197</v>
      </c>
      <c r="H16" s="15">
        <v>198</v>
      </c>
      <c r="I16" s="15"/>
      <c r="J16" s="15"/>
      <c r="K16" s="16">
        <v>4</v>
      </c>
      <c r="L16" s="16">
        <v>785</v>
      </c>
      <c r="M16" s="17">
        <v>196.25</v>
      </c>
      <c r="N16" s="18">
        <v>9</v>
      </c>
      <c r="O16" s="19">
        <v>205.25</v>
      </c>
    </row>
    <row r="17" spans="1:15" x14ac:dyDescent="0.25">
      <c r="A17" s="13" t="s">
        <v>52</v>
      </c>
      <c r="B17" s="22" t="s">
        <v>72</v>
      </c>
      <c r="C17" s="14">
        <v>45491</v>
      </c>
      <c r="D17" s="21" t="s">
        <v>27</v>
      </c>
      <c r="E17" s="15">
        <v>196</v>
      </c>
      <c r="F17" s="15">
        <v>195</v>
      </c>
      <c r="G17" s="15"/>
      <c r="H17" s="15"/>
      <c r="I17" s="15"/>
      <c r="J17" s="15"/>
      <c r="K17" s="16">
        <v>2</v>
      </c>
      <c r="L17" s="16">
        <v>391</v>
      </c>
      <c r="M17" s="17">
        <v>195.5</v>
      </c>
      <c r="N17" s="18">
        <v>9</v>
      </c>
      <c r="O17" s="19">
        <v>204.5</v>
      </c>
    </row>
    <row r="18" spans="1:15" x14ac:dyDescent="0.25">
      <c r="A18" s="13" t="s">
        <v>52</v>
      </c>
      <c r="B18" s="22" t="s">
        <v>72</v>
      </c>
      <c r="C18" s="14">
        <v>45498</v>
      </c>
      <c r="D18" s="21" t="s">
        <v>27</v>
      </c>
      <c r="E18" s="15">
        <v>198</v>
      </c>
      <c r="F18" s="15">
        <v>191</v>
      </c>
      <c r="G18" s="15"/>
      <c r="H18" s="15"/>
      <c r="I18" s="15"/>
      <c r="J18" s="15"/>
      <c r="K18" s="16">
        <v>2</v>
      </c>
      <c r="L18" s="16">
        <v>389</v>
      </c>
      <c r="M18" s="17">
        <v>194.5</v>
      </c>
      <c r="N18" s="18">
        <v>9</v>
      </c>
      <c r="O18" s="19">
        <v>203.5</v>
      </c>
    </row>
    <row r="19" spans="1:15" x14ac:dyDescent="0.25">
      <c r="A19" s="13" t="s">
        <v>52</v>
      </c>
      <c r="B19" s="22" t="s">
        <v>72</v>
      </c>
      <c r="C19" s="14">
        <v>45505</v>
      </c>
      <c r="D19" s="21" t="s">
        <v>27</v>
      </c>
      <c r="E19" s="15">
        <v>198</v>
      </c>
      <c r="F19" s="15">
        <v>195</v>
      </c>
      <c r="G19" s="15"/>
      <c r="H19" s="15"/>
      <c r="I19" s="15"/>
      <c r="J19" s="15"/>
      <c r="K19" s="16">
        <v>2</v>
      </c>
      <c r="L19" s="16">
        <v>393</v>
      </c>
      <c r="M19" s="17">
        <v>196.5</v>
      </c>
      <c r="N19" s="18">
        <v>4</v>
      </c>
      <c r="O19" s="19">
        <v>200.5</v>
      </c>
    </row>
    <row r="20" spans="1:15" x14ac:dyDescent="0.25">
      <c r="A20" s="13" t="s">
        <v>52</v>
      </c>
      <c r="B20" s="22" t="s">
        <v>72</v>
      </c>
      <c r="C20" s="14">
        <v>45512</v>
      </c>
      <c r="D20" s="21" t="s">
        <v>27</v>
      </c>
      <c r="E20" s="15">
        <v>197</v>
      </c>
      <c r="F20" s="15">
        <v>192</v>
      </c>
      <c r="G20" s="15"/>
      <c r="H20" s="15"/>
      <c r="I20" s="15"/>
      <c r="J20" s="15"/>
      <c r="K20" s="16">
        <v>2</v>
      </c>
      <c r="L20" s="16">
        <v>389</v>
      </c>
      <c r="M20" s="17">
        <v>194.5</v>
      </c>
      <c r="N20" s="18">
        <v>7</v>
      </c>
      <c r="O20" s="19">
        <v>201.5</v>
      </c>
    </row>
    <row r="21" spans="1:15" x14ac:dyDescent="0.25">
      <c r="A21" s="13" t="s">
        <v>52</v>
      </c>
      <c r="B21" s="22" t="s">
        <v>72</v>
      </c>
      <c r="C21" s="14">
        <v>45519</v>
      </c>
      <c r="D21" s="21" t="s">
        <v>27</v>
      </c>
      <c r="E21" s="15">
        <v>196</v>
      </c>
      <c r="F21" s="15">
        <v>197</v>
      </c>
      <c r="G21" s="15"/>
      <c r="H21" s="15"/>
      <c r="I21" s="15"/>
      <c r="J21" s="15"/>
      <c r="K21" s="16">
        <v>2</v>
      </c>
      <c r="L21" s="16">
        <v>393</v>
      </c>
      <c r="M21" s="17">
        <v>196.5</v>
      </c>
      <c r="N21" s="18">
        <v>5</v>
      </c>
      <c r="O21" s="19">
        <v>201.5</v>
      </c>
    </row>
    <row r="22" spans="1:15" x14ac:dyDescent="0.25">
      <c r="A22" s="13" t="s">
        <v>52</v>
      </c>
      <c r="B22" s="22" t="s">
        <v>72</v>
      </c>
      <c r="C22" s="14">
        <v>45526</v>
      </c>
      <c r="D22" s="21" t="s">
        <v>27</v>
      </c>
      <c r="E22" s="15">
        <v>196</v>
      </c>
      <c r="F22" s="15">
        <v>196</v>
      </c>
      <c r="G22" s="15"/>
      <c r="H22" s="15"/>
      <c r="I22" s="15"/>
      <c r="J22" s="15"/>
      <c r="K22" s="16">
        <v>2</v>
      </c>
      <c r="L22" s="16">
        <v>392</v>
      </c>
      <c r="M22" s="17">
        <v>196</v>
      </c>
      <c r="N22" s="18">
        <v>7</v>
      </c>
      <c r="O22" s="19">
        <v>203</v>
      </c>
    </row>
    <row r="23" spans="1:15" x14ac:dyDescent="0.25">
      <c r="A23" s="13" t="s">
        <v>52</v>
      </c>
      <c r="B23" s="22" t="s">
        <v>72</v>
      </c>
      <c r="C23" s="14">
        <v>45533</v>
      </c>
      <c r="D23" s="21" t="s">
        <v>27</v>
      </c>
      <c r="E23" s="15">
        <v>192</v>
      </c>
      <c r="F23" s="15">
        <v>192</v>
      </c>
      <c r="G23" s="15"/>
      <c r="H23" s="15"/>
      <c r="I23" s="15"/>
      <c r="J23" s="15"/>
      <c r="K23" s="16">
        <v>2</v>
      </c>
      <c r="L23" s="16">
        <v>384</v>
      </c>
      <c r="M23" s="17">
        <v>192</v>
      </c>
      <c r="N23" s="18">
        <v>9</v>
      </c>
      <c r="O23" s="19">
        <v>201</v>
      </c>
    </row>
    <row r="24" spans="1:15" x14ac:dyDescent="0.25">
      <c r="A24" s="13" t="s">
        <v>52</v>
      </c>
      <c r="B24" s="22" t="s">
        <v>72</v>
      </c>
      <c r="C24" s="14">
        <v>45540</v>
      </c>
      <c r="D24" s="21" t="s">
        <v>27</v>
      </c>
      <c r="E24" s="15">
        <v>197</v>
      </c>
      <c r="F24" s="15">
        <v>196</v>
      </c>
      <c r="G24" s="15"/>
      <c r="H24" s="15"/>
      <c r="I24" s="15"/>
      <c r="J24" s="15"/>
      <c r="K24" s="16">
        <v>2</v>
      </c>
      <c r="L24" s="16">
        <v>393</v>
      </c>
      <c r="M24" s="17">
        <v>196.5</v>
      </c>
      <c r="N24" s="18">
        <v>5</v>
      </c>
      <c r="O24" s="19">
        <v>201.5</v>
      </c>
    </row>
    <row r="25" spans="1:15" x14ac:dyDescent="0.25">
      <c r="A25" s="13" t="s">
        <v>52</v>
      </c>
      <c r="B25" s="22" t="s">
        <v>72</v>
      </c>
      <c r="C25" s="14">
        <v>45549</v>
      </c>
      <c r="D25" s="21" t="s">
        <v>27</v>
      </c>
      <c r="E25" s="15">
        <v>186</v>
      </c>
      <c r="F25" s="15">
        <v>196</v>
      </c>
      <c r="G25" s="15">
        <v>195</v>
      </c>
      <c r="H25" s="15">
        <v>191</v>
      </c>
      <c r="I25" s="15">
        <v>194</v>
      </c>
      <c r="J25" s="15">
        <v>196</v>
      </c>
      <c r="K25" s="16">
        <v>6</v>
      </c>
      <c r="L25" s="16">
        <v>1158</v>
      </c>
      <c r="M25" s="17">
        <v>193</v>
      </c>
      <c r="N25" s="18">
        <v>16</v>
      </c>
      <c r="O25" s="19">
        <v>209</v>
      </c>
    </row>
    <row r="26" spans="1:15" x14ac:dyDescent="0.25">
      <c r="A26" s="13" t="s">
        <v>52</v>
      </c>
      <c r="B26" s="22" t="s">
        <v>72</v>
      </c>
      <c r="C26" s="14">
        <v>45554</v>
      </c>
      <c r="D26" s="21" t="s">
        <v>27</v>
      </c>
      <c r="E26" s="15">
        <v>194</v>
      </c>
      <c r="F26" s="15">
        <v>194</v>
      </c>
      <c r="G26" s="15"/>
      <c r="H26" s="15"/>
      <c r="I26" s="15"/>
      <c r="J26" s="15"/>
      <c r="K26" s="16">
        <v>2</v>
      </c>
      <c r="L26" s="16">
        <v>388</v>
      </c>
      <c r="M26" s="17">
        <v>194</v>
      </c>
      <c r="N26" s="18">
        <v>9</v>
      </c>
      <c r="O26" s="19">
        <v>203</v>
      </c>
    </row>
    <row r="27" spans="1:15" x14ac:dyDescent="0.25">
      <c r="A27" s="13" t="s">
        <v>52</v>
      </c>
      <c r="B27" s="22" t="s">
        <v>72</v>
      </c>
      <c r="C27" s="14">
        <v>45561</v>
      </c>
      <c r="D27" s="21" t="s">
        <v>27</v>
      </c>
      <c r="E27" s="15">
        <v>195</v>
      </c>
      <c r="F27" s="15">
        <v>190</v>
      </c>
      <c r="G27" s="15"/>
      <c r="H27" s="15"/>
      <c r="I27" s="15"/>
      <c r="J27" s="15"/>
      <c r="K27" s="16">
        <v>2</v>
      </c>
      <c r="L27" s="16">
        <v>385</v>
      </c>
      <c r="M27" s="17">
        <v>192.5</v>
      </c>
      <c r="N27" s="18">
        <v>5</v>
      </c>
      <c r="O27" s="19">
        <v>197.5</v>
      </c>
    </row>
    <row r="28" spans="1:15" x14ac:dyDescent="0.25">
      <c r="A28" s="13" t="s">
        <v>52</v>
      </c>
      <c r="B28" s="22" t="s">
        <v>72</v>
      </c>
      <c r="C28" s="14">
        <v>45568</v>
      </c>
      <c r="D28" s="21" t="s">
        <v>27</v>
      </c>
      <c r="E28" s="15">
        <v>190</v>
      </c>
      <c r="F28" s="15">
        <v>195</v>
      </c>
      <c r="G28" s="15"/>
      <c r="H28" s="15"/>
      <c r="I28" s="15"/>
      <c r="J28" s="15"/>
      <c r="K28" s="16">
        <v>2</v>
      </c>
      <c r="L28" s="16">
        <v>385</v>
      </c>
      <c r="M28" s="17">
        <v>192.5</v>
      </c>
      <c r="N28" s="18">
        <v>9</v>
      </c>
      <c r="O28" s="19">
        <v>201.5</v>
      </c>
    </row>
    <row r="29" spans="1:15" x14ac:dyDescent="0.25">
      <c r="A29" s="13" t="s">
        <v>52</v>
      </c>
      <c r="B29" s="22" t="s">
        <v>72</v>
      </c>
      <c r="C29" s="14">
        <v>45575</v>
      </c>
      <c r="D29" s="21" t="s">
        <v>27</v>
      </c>
      <c r="E29" s="15">
        <v>191</v>
      </c>
      <c r="F29" s="15">
        <v>189</v>
      </c>
      <c r="G29" s="15"/>
      <c r="H29" s="15"/>
      <c r="I29" s="15"/>
      <c r="J29" s="15"/>
      <c r="K29" s="16">
        <v>2</v>
      </c>
      <c r="L29" s="16">
        <v>380</v>
      </c>
      <c r="M29" s="17">
        <v>190</v>
      </c>
      <c r="N29" s="18">
        <v>9</v>
      </c>
      <c r="O29" s="19">
        <v>199</v>
      </c>
    </row>
    <row r="30" spans="1:15" x14ac:dyDescent="0.25">
      <c r="A30" s="13" t="s">
        <v>52</v>
      </c>
      <c r="B30" s="22" t="s">
        <v>72</v>
      </c>
      <c r="C30" s="14">
        <v>45582</v>
      </c>
      <c r="D30" s="21" t="s">
        <v>27</v>
      </c>
      <c r="E30" s="15">
        <v>190</v>
      </c>
      <c r="F30" s="15">
        <v>190</v>
      </c>
      <c r="G30" s="15"/>
      <c r="H30" s="15"/>
      <c r="I30" s="15"/>
      <c r="J30" s="15"/>
      <c r="K30" s="16">
        <v>2</v>
      </c>
      <c r="L30" s="16">
        <v>380</v>
      </c>
      <c r="M30" s="17">
        <v>190</v>
      </c>
      <c r="N30" s="18">
        <v>5</v>
      </c>
      <c r="O30" s="19">
        <v>195</v>
      </c>
    </row>
    <row r="31" spans="1:15" x14ac:dyDescent="0.25">
      <c r="A31" s="13" t="s">
        <v>52</v>
      </c>
      <c r="B31" s="22" t="s">
        <v>72</v>
      </c>
      <c r="C31" s="14">
        <v>45584</v>
      </c>
      <c r="D31" s="21" t="s">
        <v>27</v>
      </c>
      <c r="E31" s="15">
        <v>192</v>
      </c>
      <c r="F31" s="15">
        <v>190</v>
      </c>
      <c r="G31" s="15">
        <v>190</v>
      </c>
      <c r="H31" s="15">
        <v>191</v>
      </c>
      <c r="I31" s="15"/>
      <c r="J31" s="15"/>
      <c r="K31" s="16">
        <v>4</v>
      </c>
      <c r="L31" s="16">
        <v>763</v>
      </c>
      <c r="M31" s="17">
        <v>190.75</v>
      </c>
      <c r="N31" s="18">
        <v>3</v>
      </c>
      <c r="O31" s="19">
        <v>193.75</v>
      </c>
    </row>
    <row r="32" spans="1:15" x14ac:dyDescent="0.25">
      <c r="A32" s="13" t="s">
        <v>52</v>
      </c>
      <c r="B32" s="22" t="s">
        <v>72</v>
      </c>
      <c r="C32" s="14">
        <v>45589</v>
      </c>
      <c r="D32" s="21" t="s">
        <v>27</v>
      </c>
      <c r="E32" s="15">
        <v>190</v>
      </c>
      <c r="F32" s="15">
        <v>192</v>
      </c>
      <c r="G32" s="15"/>
      <c r="H32" s="15"/>
      <c r="I32" s="15"/>
      <c r="J32" s="15"/>
      <c r="K32" s="16">
        <v>2</v>
      </c>
      <c r="L32" s="16">
        <v>382</v>
      </c>
      <c r="M32" s="17">
        <v>191</v>
      </c>
      <c r="N32" s="18">
        <v>4</v>
      </c>
      <c r="O32" s="19">
        <v>195</v>
      </c>
    </row>
    <row r="33" spans="1:15" x14ac:dyDescent="0.25">
      <c r="A33" s="13" t="s">
        <v>52</v>
      </c>
      <c r="B33" s="22" t="s">
        <v>72</v>
      </c>
      <c r="C33" s="14">
        <v>45596</v>
      </c>
      <c r="D33" s="21" t="s">
        <v>27</v>
      </c>
      <c r="E33" s="15">
        <v>194</v>
      </c>
      <c r="F33" s="15">
        <v>192</v>
      </c>
      <c r="G33" s="15"/>
      <c r="H33" s="15"/>
      <c r="I33" s="15"/>
      <c r="J33" s="15"/>
      <c r="K33" s="16">
        <v>2</v>
      </c>
      <c r="L33" s="16">
        <v>386</v>
      </c>
      <c r="M33" s="17">
        <v>193</v>
      </c>
      <c r="N33" s="18">
        <v>9</v>
      </c>
      <c r="O33" s="19">
        <v>202</v>
      </c>
    </row>
    <row r="34" spans="1:15" x14ac:dyDescent="0.25">
      <c r="A34" s="13" t="s">
        <v>52</v>
      </c>
      <c r="B34" s="22" t="s">
        <v>72</v>
      </c>
      <c r="C34" s="14">
        <v>45603</v>
      </c>
      <c r="D34" s="21" t="s">
        <v>27</v>
      </c>
      <c r="E34" s="15">
        <v>195.01</v>
      </c>
      <c r="F34" s="15">
        <v>192</v>
      </c>
      <c r="G34" s="15"/>
      <c r="H34" s="15"/>
      <c r="I34" s="15"/>
      <c r="J34" s="15"/>
      <c r="K34" s="16">
        <v>2</v>
      </c>
      <c r="L34" s="16">
        <v>387.01</v>
      </c>
      <c r="M34" s="17">
        <v>193.5</v>
      </c>
      <c r="N34" s="18">
        <v>4</v>
      </c>
      <c r="O34" s="19">
        <v>197.5</v>
      </c>
    </row>
    <row r="35" spans="1:15" x14ac:dyDescent="0.25">
      <c r="A35" s="13" t="s">
        <v>52</v>
      </c>
      <c r="B35" s="22" t="s">
        <v>72</v>
      </c>
      <c r="C35" s="14">
        <v>45610</v>
      </c>
      <c r="D35" s="21" t="s">
        <v>27</v>
      </c>
      <c r="E35" s="15">
        <v>182</v>
      </c>
      <c r="F35" s="15">
        <v>187</v>
      </c>
      <c r="G35" s="15">
        <v>186</v>
      </c>
      <c r="H35" s="15">
        <v>185</v>
      </c>
      <c r="I35" s="15"/>
      <c r="J35" s="15"/>
      <c r="K35" s="16">
        <v>4</v>
      </c>
      <c r="L35" s="16">
        <v>740</v>
      </c>
      <c r="M35" s="17">
        <v>185</v>
      </c>
      <c r="N35" s="18">
        <v>4</v>
      </c>
      <c r="O35" s="19">
        <v>189</v>
      </c>
    </row>
    <row r="36" spans="1:15" x14ac:dyDescent="0.25">
      <c r="A36" s="13" t="s">
        <v>52</v>
      </c>
      <c r="B36" s="22" t="s">
        <v>72</v>
      </c>
      <c r="C36" s="14">
        <v>45617</v>
      </c>
      <c r="D36" s="21" t="s">
        <v>27</v>
      </c>
      <c r="E36" s="15">
        <v>190</v>
      </c>
      <c r="F36" s="15">
        <v>189</v>
      </c>
      <c r="G36" s="15"/>
      <c r="H36" s="15"/>
      <c r="I36" s="15"/>
      <c r="J36" s="15"/>
      <c r="K36" s="16">
        <v>2</v>
      </c>
      <c r="L36" s="16">
        <v>379</v>
      </c>
      <c r="M36" s="17">
        <v>189.5</v>
      </c>
      <c r="N36" s="18">
        <v>9</v>
      </c>
      <c r="O36" s="19">
        <v>198.5</v>
      </c>
    </row>
    <row r="38" spans="1:15" x14ac:dyDescent="0.25">
      <c r="K38" s="7">
        <f>SUM(K2:K37)</f>
        <v>84</v>
      </c>
      <c r="L38" s="7">
        <f>SUM(L2:L37)</f>
        <v>16144.03</v>
      </c>
      <c r="M38" s="12">
        <f>SUM(L38/K38)</f>
        <v>192.19083333333333</v>
      </c>
      <c r="N38" s="7">
        <f>SUM(N2:N37)</f>
        <v>234</v>
      </c>
      <c r="O38" s="12">
        <f>SUM(M38+N38)</f>
        <v>426.19083333333333</v>
      </c>
    </row>
  </sheetData>
  <protectedRanges>
    <protectedRange algorithmName="SHA-512" hashValue="ON39YdpmFHfN9f47KpiRvqrKx0V9+erV1CNkpWzYhW/Qyc6aT8rEyCrvauWSYGZK2ia3o7vd3akF07acHAFpOA==" saltValue="yVW9XmDwTqEnmpSGai0KYg==" spinCount="100000" sqref="E18:J18 B18:C18" name="Range1_21"/>
    <protectedRange algorithmName="SHA-512" hashValue="ON39YdpmFHfN9f47KpiRvqrKx0V9+erV1CNkpWzYhW/Qyc6aT8rEyCrvauWSYGZK2ia3o7vd3akF07acHAFpOA==" saltValue="yVW9XmDwTqEnmpSGai0KYg==" spinCount="100000" sqref="D18" name="Range1_1_14"/>
    <protectedRange algorithmName="SHA-512" hashValue="ON39YdpmFHfN9f47KpiRvqrKx0V9+erV1CNkpWzYhW/Qyc6aT8rEyCrvauWSYGZK2ia3o7vd3akF07acHAFpOA==" saltValue="yVW9XmDwTqEnmpSGai0KYg==" spinCount="100000" sqref="E22:J22 B22:C22" name="Range1_26"/>
    <protectedRange algorithmName="SHA-512" hashValue="ON39YdpmFHfN9f47KpiRvqrKx0V9+erV1CNkpWzYhW/Qyc6aT8rEyCrvauWSYGZK2ia3o7vd3akF07acHAFpOA==" saltValue="yVW9XmDwTqEnmpSGai0KYg==" spinCount="100000" sqref="D22" name="Range1_1_18"/>
    <protectedRange algorithmName="SHA-512" hashValue="ON39YdpmFHfN9f47KpiRvqrKx0V9+erV1CNkpWzYhW/Qyc6aT8rEyCrvauWSYGZK2ia3o7vd3akF07acHAFpOA==" saltValue="yVW9XmDwTqEnmpSGai0KYg==" spinCount="100000" sqref="E23:J23 B23:C23" name="Range1_5"/>
    <protectedRange algorithmName="SHA-512" hashValue="ON39YdpmFHfN9f47KpiRvqrKx0V9+erV1CNkpWzYhW/Qyc6aT8rEyCrvauWSYGZK2ia3o7vd3akF07acHAFpOA==" saltValue="yVW9XmDwTqEnmpSGai0KYg==" spinCount="100000" sqref="D23" name="Range1_1_16"/>
    <protectedRange algorithmName="SHA-512" hashValue="ON39YdpmFHfN9f47KpiRvqrKx0V9+erV1CNkpWzYhW/Qyc6aT8rEyCrvauWSYGZK2ia3o7vd3akF07acHAFpOA==" saltValue="yVW9XmDwTqEnmpSGai0KYg==" spinCount="100000" sqref="E28:J28 B28:C28" name="Range1_31"/>
    <protectedRange algorithmName="SHA-512" hashValue="ON39YdpmFHfN9f47KpiRvqrKx0V9+erV1CNkpWzYhW/Qyc6aT8rEyCrvauWSYGZK2ia3o7vd3akF07acHAFpOA==" saltValue="yVW9XmDwTqEnmpSGai0KYg==" spinCount="100000" sqref="D28" name="Range1_1_25"/>
    <protectedRange algorithmName="SHA-512" hashValue="ON39YdpmFHfN9f47KpiRvqrKx0V9+erV1CNkpWzYhW/Qyc6aT8rEyCrvauWSYGZK2ia3o7vd3akF07acHAFpOA==" saltValue="yVW9XmDwTqEnmpSGai0KYg==" spinCount="100000" sqref="E31:J31 B31:C31" name="Range1_33"/>
    <protectedRange algorithmName="SHA-512" hashValue="ON39YdpmFHfN9f47KpiRvqrKx0V9+erV1CNkpWzYhW/Qyc6aT8rEyCrvauWSYGZK2ia3o7vd3akF07acHAFpOA==" saltValue="yVW9XmDwTqEnmpSGai0KYg==" spinCount="100000" sqref="D31" name="Range1_1_27"/>
  </protectedRanges>
  <hyperlinks>
    <hyperlink ref="Q1" location="'Mississippi Adult Rankings 2024'!A1" display="Back to Ranking" xr:uid="{04E8357E-8F69-434E-9D76-32E9CB13896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591377-0126-4DC2-99FB-9EB6C6B7090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A50B-DB78-4202-941F-6D1956011FF8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60</v>
      </c>
      <c r="B2" s="22" t="s">
        <v>98</v>
      </c>
      <c r="C2" s="14">
        <v>45549</v>
      </c>
      <c r="D2" s="21" t="s">
        <v>27</v>
      </c>
      <c r="E2" s="15">
        <v>171</v>
      </c>
      <c r="F2" s="15">
        <v>183</v>
      </c>
      <c r="G2" s="15">
        <v>178</v>
      </c>
      <c r="H2" s="15">
        <v>169</v>
      </c>
      <c r="I2" s="15">
        <v>178</v>
      </c>
      <c r="J2" s="15">
        <v>176</v>
      </c>
      <c r="K2" s="16">
        <v>6</v>
      </c>
      <c r="L2" s="16">
        <v>1055</v>
      </c>
      <c r="M2" s="17">
        <v>175.83333333333334</v>
      </c>
      <c r="N2" s="18">
        <v>4</v>
      </c>
      <c r="O2" s="19">
        <v>179.83333333333334</v>
      </c>
    </row>
    <row r="4" spans="1:17" x14ac:dyDescent="0.25">
      <c r="K4" s="7">
        <f>SUM(K2:K3)</f>
        <v>6</v>
      </c>
      <c r="L4" s="7">
        <f>SUM(L2:L3)</f>
        <v>1055</v>
      </c>
      <c r="M4" s="12">
        <f>SUM(L4/K4)</f>
        <v>175.83333333333334</v>
      </c>
      <c r="N4" s="7">
        <f>SUM(N2:N3)</f>
        <v>4</v>
      </c>
      <c r="O4" s="12">
        <f>SUM(M4+N4)</f>
        <v>179.83333333333334</v>
      </c>
    </row>
  </sheetData>
  <hyperlinks>
    <hyperlink ref="Q1" location="'Mississippi Adult Rankings 2024'!A1" display="Back to Ranking" xr:uid="{53660795-A8A0-48B3-AC8C-9F0633B5246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F28F44-FBB8-4193-BA82-D99F410FFA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B3399-86DE-4960-A3D0-DFD68CBEA48E}">
  <dimension ref="A1:Q22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107</v>
      </c>
      <c r="C2" s="14">
        <v>45576</v>
      </c>
      <c r="D2" s="41" t="s">
        <v>105</v>
      </c>
      <c r="E2" s="15">
        <v>182</v>
      </c>
      <c r="F2" s="15">
        <v>177</v>
      </c>
      <c r="G2" s="15">
        <v>188</v>
      </c>
      <c r="H2" s="15">
        <v>182</v>
      </c>
      <c r="I2" s="15"/>
      <c r="J2" s="15"/>
      <c r="K2" s="16">
        <v>4</v>
      </c>
      <c r="L2" s="16">
        <v>729</v>
      </c>
      <c r="M2" s="17">
        <v>182.25</v>
      </c>
      <c r="N2" s="18">
        <v>3</v>
      </c>
      <c r="O2" s="19">
        <v>185.25</v>
      </c>
    </row>
    <row r="3" spans="1:17" x14ac:dyDescent="0.25">
      <c r="A3" s="13" t="s">
        <v>56</v>
      </c>
      <c r="B3" s="22" t="s">
        <v>107</v>
      </c>
      <c r="C3" s="14">
        <v>45583</v>
      </c>
      <c r="D3" s="41" t="s">
        <v>77</v>
      </c>
      <c r="E3" s="15">
        <v>186</v>
      </c>
      <c r="F3" s="15">
        <v>185</v>
      </c>
      <c r="G3" s="15">
        <v>183</v>
      </c>
      <c r="H3" s="15">
        <v>183</v>
      </c>
      <c r="I3" s="15"/>
      <c r="J3" s="15"/>
      <c r="K3" s="16">
        <v>4</v>
      </c>
      <c r="L3" s="16">
        <v>737</v>
      </c>
      <c r="M3" s="17">
        <v>184.25</v>
      </c>
      <c r="N3" s="18">
        <v>4</v>
      </c>
      <c r="O3" s="19">
        <v>188.25</v>
      </c>
    </row>
    <row r="4" spans="1:17" x14ac:dyDescent="0.25">
      <c r="A4" s="13" t="s">
        <v>25</v>
      </c>
      <c r="B4" s="22" t="s">
        <v>107</v>
      </c>
      <c r="C4" s="14">
        <v>45584</v>
      </c>
      <c r="D4" s="21" t="s">
        <v>27</v>
      </c>
      <c r="E4" s="15">
        <v>186</v>
      </c>
      <c r="F4" s="15">
        <v>185</v>
      </c>
      <c r="G4" s="15">
        <v>188</v>
      </c>
      <c r="H4" s="15">
        <v>185</v>
      </c>
      <c r="I4" s="15"/>
      <c r="J4" s="15"/>
      <c r="K4" s="16">
        <v>4</v>
      </c>
      <c r="L4" s="16">
        <v>744</v>
      </c>
      <c r="M4" s="17">
        <v>186</v>
      </c>
      <c r="N4" s="18">
        <v>4</v>
      </c>
      <c r="O4" s="19">
        <v>190</v>
      </c>
    </row>
    <row r="5" spans="1:17" x14ac:dyDescent="0.25">
      <c r="A5" s="13" t="s">
        <v>56</v>
      </c>
      <c r="B5" s="22" t="s">
        <v>107</v>
      </c>
      <c r="C5" s="14">
        <v>45591</v>
      </c>
      <c r="D5" s="41" t="s">
        <v>77</v>
      </c>
      <c r="E5" s="15">
        <v>176</v>
      </c>
      <c r="F5" s="15">
        <v>171</v>
      </c>
      <c r="G5" s="15">
        <v>183</v>
      </c>
      <c r="H5" s="15">
        <v>171</v>
      </c>
      <c r="I5" s="15">
        <v>173</v>
      </c>
      <c r="J5" s="15">
        <v>174</v>
      </c>
      <c r="K5" s="16">
        <v>6</v>
      </c>
      <c r="L5" s="16">
        <v>1048</v>
      </c>
      <c r="M5" s="17">
        <v>174.66666666666666</v>
      </c>
      <c r="N5" s="18">
        <v>4</v>
      </c>
      <c r="O5" s="19">
        <v>178.66666666666666</v>
      </c>
    </row>
    <row r="7" spans="1:17" x14ac:dyDescent="0.25">
      <c r="K7" s="7">
        <f>SUM(K2:K6)</f>
        <v>18</v>
      </c>
      <c r="L7" s="7">
        <f>SUM(L2:L6)</f>
        <v>3258</v>
      </c>
      <c r="M7" s="12">
        <f>SUM(L7/K7)</f>
        <v>181</v>
      </c>
      <c r="N7" s="7">
        <f>SUM(N2:N6)</f>
        <v>15</v>
      </c>
      <c r="O7" s="12">
        <f>SUM(M7+N7)</f>
        <v>196</v>
      </c>
    </row>
    <row r="10" spans="1:17" ht="30" x14ac:dyDescent="0.25">
      <c r="A10" s="1" t="s">
        <v>1</v>
      </c>
      <c r="B10" s="2" t="s">
        <v>2</v>
      </c>
      <c r="C10" s="2" t="s">
        <v>3</v>
      </c>
      <c r="D10" s="3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4" t="s">
        <v>10</v>
      </c>
      <c r="K10" s="4" t="s">
        <v>11</v>
      </c>
      <c r="L10" s="3" t="s">
        <v>12</v>
      </c>
      <c r="M10" s="5" t="s">
        <v>13</v>
      </c>
      <c r="N10" s="2" t="s">
        <v>14</v>
      </c>
      <c r="O10" s="6" t="s">
        <v>15</v>
      </c>
    </row>
    <row r="11" spans="1:17" x14ac:dyDescent="0.25">
      <c r="A11" s="13" t="s">
        <v>52</v>
      </c>
      <c r="B11" s="22" t="s">
        <v>107</v>
      </c>
      <c r="C11" s="14">
        <v>45590</v>
      </c>
      <c r="D11" s="21" t="s">
        <v>77</v>
      </c>
      <c r="E11" s="15">
        <v>177</v>
      </c>
      <c r="F11" s="15">
        <v>181</v>
      </c>
      <c r="G11" s="15">
        <v>165</v>
      </c>
      <c r="H11" s="15">
        <v>174</v>
      </c>
      <c r="I11" s="15"/>
      <c r="J11" s="15"/>
      <c r="K11" s="16">
        <v>4</v>
      </c>
      <c r="L11" s="16">
        <v>697</v>
      </c>
      <c r="M11" s="17">
        <v>174.25</v>
      </c>
      <c r="N11" s="18">
        <v>3</v>
      </c>
      <c r="O11" s="19">
        <v>177.25</v>
      </c>
    </row>
    <row r="13" spans="1:17" x14ac:dyDescent="0.25">
      <c r="K13" s="7">
        <f>SUM(K11:K12)</f>
        <v>4</v>
      </c>
      <c r="L13" s="7">
        <f>SUM(L11:L12)</f>
        <v>697</v>
      </c>
      <c r="M13" s="12">
        <f>SUM(L13/K13)</f>
        <v>174.25</v>
      </c>
      <c r="N13" s="7">
        <f>SUM(N11:N12)</f>
        <v>3</v>
      </c>
      <c r="O13" s="12">
        <f>SUM(M13+N13)</f>
        <v>177.25</v>
      </c>
    </row>
    <row r="16" spans="1:17" ht="30" x14ac:dyDescent="0.25">
      <c r="A16" s="1" t="s">
        <v>1</v>
      </c>
      <c r="B16" s="2" t="s">
        <v>2</v>
      </c>
      <c r="C16" s="2" t="s">
        <v>3</v>
      </c>
      <c r="D16" s="3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4" t="s">
        <v>11</v>
      </c>
      <c r="L16" s="3" t="s">
        <v>12</v>
      </c>
      <c r="M16" s="5" t="s">
        <v>13</v>
      </c>
      <c r="N16" s="2" t="s">
        <v>14</v>
      </c>
      <c r="O16" s="6" t="s">
        <v>15</v>
      </c>
    </row>
    <row r="17" spans="1:15" x14ac:dyDescent="0.25">
      <c r="A17" s="13" t="s">
        <v>31</v>
      </c>
      <c r="B17" s="22" t="s">
        <v>107</v>
      </c>
      <c r="C17" s="14">
        <v>45598</v>
      </c>
      <c r="D17" s="21" t="s">
        <v>30</v>
      </c>
      <c r="E17" s="15">
        <v>197</v>
      </c>
      <c r="F17" s="42">
        <v>200</v>
      </c>
      <c r="G17" s="42">
        <v>200</v>
      </c>
      <c r="H17" s="15">
        <v>197</v>
      </c>
      <c r="I17" s="15">
        <v>199</v>
      </c>
      <c r="J17" s="15">
        <v>198.01</v>
      </c>
      <c r="K17" s="16">
        <v>6</v>
      </c>
      <c r="L17" s="16">
        <v>1191.01</v>
      </c>
      <c r="M17" s="17">
        <v>198.50166666666667</v>
      </c>
      <c r="N17" s="18">
        <v>10</v>
      </c>
      <c r="O17" s="19">
        <v>208.50166666666667</v>
      </c>
    </row>
    <row r="18" spans="1:15" x14ac:dyDescent="0.25">
      <c r="A18" s="13" t="s">
        <v>31</v>
      </c>
      <c r="B18" s="22" t="s">
        <v>107</v>
      </c>
      <c r="C18" s="14">
        <v>45604</v>
      </c>
      <c r="D18" s="21" t="s">
        <v>77</v>
      </c>
      <c r="E18" s="15">
        <v>193</v>
      </c>
      <c r="F18" s="15">
        <v>192</v>
      </c>
      <c r="G18" s="15"/>
      <c r="H18" s="15"/>
      <c r="I18" s="15"/>
      <c r="J18" s="15"/>
      <c r="K18" s="16">
        <v>2</v>
      </c>
      <c r="L18" s="16">
        <v>385</v>
      </c>
      <c r="M18" s="17">
        <v>192.5</v>
      </c>
      <c r="N18" s="18">
        <v>3</v>
      </c>
      <c r="O18" s="19">
        <v>195.5</v>
      </c>
    </row>
    <row r="19" spans="1:15" x14ac:dyDescent="0.25">
      <c r="A19" s="13" t="s">
        <v>31</v>
      </c>
      <c r="B19" s="22" t="s">
        <v>107</v>
      </c>
      <c r="C19" s="14">
        <v>45611</v>
      </c>
      <c r="D19" s="21" t="s">
        <v>77</v>
      </c>
      <c r="E19" s="15">
        <v>196</v>
      </c>
      <c r="F19" s="15">
        <v>197</v>
      </c>
      <c r="G19" s="15"/>
      <c r="H19" s="15"/>
      <c r="I19" s="15"/>
      <c r="J19" s="15"/>
      <c r="K19" s="16">
        <v>2</v>
      </c>
      <c r="L19" s="16">
        <v>393</v>
      </c>
      <c r="M19" s="17">
        <v>196.5</v>
      </c>
      <c r="N19" s="18">
        <v>4</v>
      </c>
      <c r="O19" s="19">
        <v>200.5</v>
      </c>
    </row>
    <row r="20" spans="1:15" x14ac:dyDescent="0.25">
      <c r="A20" s="13" t="s">
        <v>31</v>
      </c>
      <c r="B20" s="22" t="s">
        <v>107</v>
      </c>
      <c r="C20" s="14">
        <v>45626</v>
      </c>
      <c r="D20" s="21" t="s">
        <v>77</v>
      </c>
      <c r="E20" s="15">
        <v>190</v>
      </c>
      <c r="F20" s="15">
        <v>186</v>
      </c>
      <c r="G20" s="15">
        <v>187</v>
      </c>
      <c r="H20" s="15">
        <v>181</v>
      </c>
      <c r="I20" s="15">
        <v>193</v>
      </c>
      <c r="J20" s="15">
        <v>191</v>
      </c>
      <c r="K20" s="16">
        <v>6</v>
      </c>
      <c r="L20" s="16">
        <v>1128</v>
      </c>
      <c r="M20" s="17">
        <v>188</v>
      </c>
      <c r="N20" s="18">
        <v>4</v>
      </c>
      <c r="O20" s="19">
        <v>192</v>
      </c>
    </row>
    <row r="22" spans="1:15" x14ac:dyDescent="0.25">
      <c r="K22" s="7">
        <f>SUM(K17:K21)</f>
        <v>16</v>
      </c>
      <c r="L22" s="7">
        <f>SUM(L17:L21)</f>
        <v>3097.01</v>
      </c>
      <c r="M22" s="12">
        <f>SUM(L22/K22)</f>
        <v>193.56312500000001</v>
      </c>
      <c r="N22" s="7">
        <f>SUM(N17:N21)</f>
        <v>21</v>
      </c>
      <c r="O22" s="12">
        <f>SUM(M22+N22)</f>
        <v>214.56312500000001</v>
      </c>
    </row>
  </sheetData>
  <protectedRanges>
    <protectedRange algorithmName="SHA-512" hashValue="ON39YdpmFHfN9f47KpiRvqrKx0V9+erV1CNkpWzYhW/Qyc6aT8rEyCrvauWSYGZK2ia3o7vd3akF07acHAFpOA==" saltValue="yVW9XmDwTqEnmpSGai0KYg==" spinCount="100000" sqref="E4:J4 B4:C4" name="Range1_34"/>
    <protectedRange algorithmName="SHA-512" hashValue="ON39YdpmFHfN9f47KpiRvqrKx0V9+erV1CNkpWzYhW/Qyc6aT8rEyCrvauWSYGZK2ia3o7vd3akF07acHAFpOA==" saltValue="yVW9XmDwTqEnmpSGai0KYg==" spinCount="100000" sqref="D4" name="Range1_1_28"/>
  </protectedRanges>
  <hyperlinks>
    <hyperlink ref="Q1" location="'Mississippi Adult Rankings 2024'!A1" display="Back to Ranking" xr:uid="{98BAF34E-F352-48BC-A040-931E888E3F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6D0B71-1AA9-437E-9124-B582643BB429}">
          <x14:formula1>
            <xm:f>'C:\Users\abra2\Desktop\ABRA Files and More\AUTO BENCH REST ASSOCIATION FILE\ABRA 2019\Georgia\[Georgia Results 01 19 20.xlsm]DATA SHEET'!#REF!</xm:f>
          </x14:formula1>
          <xm:sqref>B1 B10 B16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B053D-4C6E-4FC0-959F-E3FA5BB75FB3}">
  <dimension ref="A1:Q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26</v>
      </c>
      <c r="B2" s="22" t="s">
        <v>53</v>
      </c>
      <c r="C2" s="14">
        <v>45353</v>
      </c>
      <c r="D2" s="21" t="s">
        <v>30</v>
      </c>
      <c r="E2" s="15">
        <v>184</v>
      </c>
      <c r="F2" s="15">
        <v>193</v>
      </c>
      <c r="G2" s="15">
        <v>188</v>
      </c>
      <c r="H2" s="15">
        <v>190</v>
      </c>
      <c r="I2" s="15"/>
      <c r="J2" s="15"/>
      <c r="K2" s="16">
        <v>4</v>
      </c>
      <c r="L2" s="16">
        <v>755</v>
      </c>
      <c r="M2" s="17">
        <v>188.75</v>
      </c>
      <c r="N2" s="18">
        <v>2</v>
      </c>
      <c r="O2" s="19">
        <v>190.75</v>
      </c>
    </row>
    <row r="3" spans="1:17" x14ac:dyDescent="0.25">
      <c r="A3" s="13" t="s">
        <v>52</v>
      </c>
      <c r="B3" s="22" t="s">
        <v>53</v>
      </c>
      <c r="C3" s="14">
        <v>45388</v>
      </c>
      <c r="D3" s="21" t="s">
        <v>30</v>
      </c>
      <c r="E3" s="15">
        <v>189</v>
      </c>
      <c r="F3" s="15">
        <v>191</v>
      </c>
      <c r="G3" s="15">
        <v>188</v>
      </c>
      <c r="H3" s="15">
        <v>191</v>
      </c>
      <c r="I3" s="15">
        <v>186</v>
      </c>
      <c r="J3" s="15">
        <v>184</v>
      </c>
      <c r="K3" s="16">
        <v>6</v>
      </c>
      <c r="L3" s="16">
        <v>1129</v>
      </c>
      <c r="M3" s="17">
        <v>188.16666666666666</v>
      </c>
      <c r="N3" s="18">
        <v>4</v>
      </c>
      <c r="O3" s="19">
        <v>192.16666666666666</v>
      </c>
    </row>
    <row r="4" spans="1:17" x14ac:dyDescent="0.25">
      <c r="A4" s="13" t="s">
        <v>52</v>
      </c>
      <c r="B4" s="22" t="s">
        <v>53</v>
      </c>
      <c r="C4" s="14">
        <v>45507</v>
      </c>
      <c r="D4" s="21" t="s">
        <v>30</v>
      </c>
      <c r="E4" s="15">
        <v>190</v>
      </c>
      <c r="F4" s="15">
        <v>186</v>
      </c>
      <c r="G4" s="15">
        <v>193</v>
      </c>
      <c r="H4" s="15">
        <v>188</v>
      </c>
      <c r="I4" s="15"/>
      <c r="J4" s="15"/>
      <c r="K4" s="16">
        <v>4</v>
      </c>
      <c r="L4" s="16">
        <v>757</v>
      </c>
      <c r="M4" s="17">
        <v>189.25</v>
      </c>
      <c r="N4" s="18">
        <v>4</v>
      </c>
      <c r="O4" s="19">
        <v>193.25</v>
      </c>
    </row>
    <row r="6" spans="1:17" x14ac:dyDescent="0.25">
      <c r="K6" s="7">
        <f>SUM(K2:K5)</f>
        <v>14</v>
      </c>
      <c r="L6" s="7">
        <f>SUM(L2:L5)</f>
        <v>2641</v>
      </c>
      <c r="M6" s="12">
        <f>SUM(L6/K6)</f>
        <v>188.64285714285714</v>
      </c>
      <c r="N6" s="7">
        <f>SUM(N2:N5)</f>
        <v>10</v>
      </c>
      <c r="O6" s="12">
        <f>SUM(M6+N6)</f>
        <v>198.64285714285714</v>
      </c>
    </row>
  </sheetData>
  <hyperlinks>
    <hyperlink ref="Q1" location="'Mississippi Adult Rankings 2024'!A1" display="Back to Ranking" xr:uid="{82E8FEC8-7F77-470C-AC21-F35895710D6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5DED2EB-1FC9-4DED-972B-DF4773DAC14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58247-FC7C-4F43-9D1C-84BFFC302FE9}">
  <dimension ref="A1:Q10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60</v>
      </c>
      <c r="B2" s="22" t="s">
        <v>80</v>
      </c>
      <c r="C2" s="14">
        <v>45451</v>
      </c>
      <c r="D2" s="21" t="s">
        <v>77</v>
      </c>
      <c r="E2" s="15">
        <v>184</v>
      </c>
      <c r="F2" s="15">
        <v>186</v>
      </c>
      <c r="G2" s="15">
        <v>182</v>
      </c>
      <c r="H2" s="15">
        <v>185</v>
      </c>
      <c r="I2" s="15"/>
      <c r="J2" s="15"/>
      <c r="K2" s="16">
        <v>4</v>
      </c>
      <c r="L2" s="16">
        <v>737</v>
      </c>
      <c r="M2" s="17">
        <v>184.25</v>
      </c>
      <c r="N2" s="18">
        <v>3</v>
      </c>
      <c r="O2" s="19">
        <v>187.25</v>
      </c>
    </row>
    <row r="4" spans="1:17" x14ac:dyDescent="0.25">
      <c r="K4" s="7">
        <f>SUM(K2:K3)</f>
        <v>4</v>
      </c>
      <c r="L4" s="7">
        <f>SUM(L2:L3)</f>
        <v>737</v>
      </c>
      <c r="M4" s="12">
        <f>SUM(L4/K4)</f>
        <v>184.25</v>
      </c>
      <c r="N4" s="7">
        <f>SUM(N2:N3)</f>
        <v>3</v>
      </c>
      <c r="O4" s="12">
        <f>SUM(M4+N4)</f>
        <v>187.25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3" t="s">
        <v>52</v>
      </c>
      <c r="B8" s="22" t="s">
        <v>90</v>
      </c>
      <c r="C8" s="14">
        <v>45507</v>
      </c>
      <c r="D8" s="21" t="s">
        <v>30</v>
      </c>
      <c r="E8" s="15">
        <v>179</v>
      </c>
      <c r="F8" s="15">
        <v>183</v>
      </c>
      <c r="G8" s="15">
        <v>177</v>
      </c>
      <c r="H8" s="15">
        <v>184</v>
      </c>
      <c r="I8" s="15"/>
      <c r="J8" s="15"/>
      <c r="K8" s="16">
        <v>4</v>
      </c>
      <c r="L8" s="16">
        <v>723</v>
      </c>
      <c r="M8" s="17">
        <v>180.75</v>
      </c>
      <c r="N8" s="18">
        <v>2</v>
      </c>
      <c r="O8" s="19">
        <v>182.75</v>
      </c>
    </row>
    <row r="10" spans="1:17" x14ac:dyDescent="0.25">
      <c r="K10" s="7">
        <f>SUM(K8:K9)</f>
        <v>4</v>
      </c>
      <c r="L10" s="7">
        <f>SUM(L8:L9)</f>
        <v>723</v>
      </c>
      <c r="M10" s="12">
        <f>SUM(L10/K10)</f>
        <v>180.75</v>
      </c>
      <c r="N10" s="7">
        <f>SUM(N8:N9)</f>
        <v>2</v>
      </c>
      <c r="O10" s="12">
        <f>SUM(M10+N10)</f>
        <v>182.75</v>
      </c>
    </row>
  </sheetData>
  <protectedRanges>
    <protectedRange algorithmName="SHA-512" hashValue="ON39YdpmFHfN9f47KpiRvqrKx0V9+erV1CNkpWzYhW/Qyc6aT8rEyCrvauWSYGZK2ia3o7vd3akF07acHAFpOA==" saltValue="yVW9XmDwTqEnmpSGai0KYg==" spinCount="100000" sqref="B2:C2 E2:J2" name="Range1_14"/>
    <protectedRange algorithmName="SHA-512" hashValue="ON39YdpmFHfN9f47KpiRvqrKx0V9+erV1CNkpWzYhW/Qyc6aT8rEyCrvauWSYGZK2ia3o7vd3akF07acHAFpOA==" saltValue="yVW9XmDwTqEnmpSGai0KYg==" spinCount="100000" sqref="D2" name="Range1_1_8"/>
  </protectedRanges>
  <hyperlinks>
    <hyperlink ref="Q1" location="'Mississippi Adult Rankings 2024'!A1" display="Back to Ranking" xr:uid="{2DC2ADCB-B3E8-4ACF-A295-AA3619F772A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60509E-94B2-418C-82C1-927B8D584FD0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0AFA3-CFC7-458A-8509-CF939056620E}">
  <dimension ref="A1:Q4"/>
  <sheetViews>
    <sheetView workbookViewId="0"/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68</v>
      </c>
      <c r="C2" s="14">
        <v>45388</v>
      </c>
      <c r="D2" s="41" t="s">
        <v>30</v>
      </c>
      <c r="E2" s="15">
        <v>177</v>
      </c>
      <c r="F2" s="15">
        <v>166</v>
      </c>
      <c r="G2" s="15">
        <v>171</v>
      </c>
      <c r="H2" s="15">
        <v>176</v>
      </c>
      <c r="I2" s="15">
        <v>170</v>
      </c>
      <c r="J2" s="15">
        <v>179</v>
      </c>
      <c r="K2" s="16">
        <v>6</v>
      </c>
      <c r="L2" s="16">
        <v>1039</v>
      </c>
      <c r="M2" s="17">
        <v>173.16666666666666</v>
      </c>
      <c r="N2" s="18">
        <v>6</v>
      </c>
      <c r="O2" s="19">
        <v>179.16666666666666</v>
      </c>
    </row>
    <row r="4" spans="1:17" x14ac:dyDescent="0.25">
      <c r="K4" s="7">
        <f>SUM(K2:K3)</f>
        <v>6</v>
      </c>
      <c r="L4" s="7">
        <f>SUM(L2:L3)</f>
        <v>1039</v>
      </c>
      <c r="M4" s="12">
        <f>SUM(L4/K4)</f>
        <v>173.16666666666666</v>
      </c>
      <c r="N4" s="7">
        <f>SUM(N2:N3)</f>
        <v>6</v>
      </c>
      <c r="O4" s="12">
        <f>SUM(M4+N4)</f>
        <v>179.16666666666666</v>
      </c>
    </row>
  </sheetData>
  <hyperlinks>
    <hyperlink ref="Q1" location="'Mississippi Adult Rankings 2024'!A1" display="Back to Ranking" xr:uid="{0C66CB88-7A29-4265-9D0F-D580E4B1F9A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6C4A74-1D60-472D-84B5-59204E43187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D820A-73AE-4845-8A85-0660EDDEAB76}">
  <dimension ref="A1:Q27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52</v>
      </c>
      <c r="B2" s="22" t="s">
        <v>50</v>
      </c>
      <c r="C2" s="14">
        <v>45353</v>
      </c>
      <c r="D2" s="21" t="s">
        <v>30</v>
      </c>
      <c r="E2" s="15">
        <v>192</v>
      </c>
      <c r="F2" s="15">
        <v>190</v>
      </c>
      <c r="G2" s="15">
        <v>190</v>
      </c>
      <c r="H2" s="15">
        <v>195</v>
      </c>
      <c r="I2" s="15"/>
      <c r="J2" s="15"/>
      <c r="K2" s="16">
        <v>4</v>
      </c>
      <c r="L2" s="16">
        <v>767</v>
      </c>
      <c r="M2" s="17">
        <v>191.75</v>
      </c>
      <c r="N2" s="18">
        <v>11</v>
      </c>
      <c r="O2" s="19">
        <v>202.75</v>
      </c>
    </row>
    <row r="3" spans="1:17" x14ac:dyDescent="0.25">
      <c r="A3" s="13" t="s">
        <v>52</v>
      </c>
      <c r="B3" s="22" t="s">
        <v>50</v>
      </c>
      <c r="C3" s="14">
        <v>45388</v>
      </c>
      <c r="D3" s="21" t="s">
        <v>30</v>
      </c>
      <c r="E3" s="15">
        <v>191</v>
      </c>
      <c r="F3" s="15">
        <v>186</v>
      </c>
      <c r="G3" s="15">
        <v>197.01</v>
      </c>
      <c r="H3" s="15">
        <v>186</v>
      </c>
      <c r="I3" s="15">
        <v>191</v>
      </c>
      <c r="J3" s="15">
        <v>194</v>
      </c>
      <c r="K3" s="16">
        <v>6</v>
      </c>
      <c r="L3" s="16">
        <v>1145.01</v>
      </c>
      <c r="M3" s="17">
        <v>190.83500000000001</v>
      </c>
      <c r="N3" s="18">
        <v>10</v>
      </c>
      <c r="O3" s="19">
        <v>200.83500000000001</v>
      </c>
    </row>
    <row r="4" spans="1:17" x14ac:dyDescent="0.25">
      <c r="A4" s="13" t="s">
        <v>52</v>
      </c>
      <c r="B4" s="22" t="s">
        <v>50</v>
      </c>
      <c r="C4" s="14">
        <v>45437</v>
      </c>
      <c r="D4" s="21" t="s">
        <v>77</v>
      </c>
      <c r="E4" s="15">
        <v>176</v>
      </c>
      <c r="F4" s="15">
        <v>187</v>
      </c>
      <c r="G4" s="15">
        <v>190</v>
      </c>
      <c r="H4" s="15">
        <v>192</v>
      </c>
      <c r="I4" s="15"/>
      <c r="J4" s="15"/>
      <c r="K4" s="16">
        <v>4</v>
      </c>
      <c r="L4" s="16">
        <v>745</v>
      </c>
      <c r="M4" s="17">
        <v>186.25</v>
      </c>
      <c r="N4" s="18">
        <v>4</v>
      </c>
      <c r="O4" s="19">
        <v>190.25</v>
      </c>
    </row>
    <row r="5" spans="1:17" x14ac:dyDescent="0.25">
      <c r="A5" s="13" t="s">
        <v>52</v>
      </c>
      <c r="B5" s="22" t="s">
        <v>50</v>
      </c>
      <c r="C5" s="14">
        <v>45451</v>
      </c>
      <c r="D5" s="21" t="s">
        <v>77</v>
      </c>
      <c r="E5" s="15">
        <v>189</v>
      </c>
      <c r="F5" s="15">
        <v>184</v>
      </c>
      <c r="G5" s="15">
        <v>188</v>
      </c>
      <c r="H5" s="15">
        <v>188</v>
      </c>
      <c r="I5" s="15"/>
      <c r="J5" s="15"/>
      <c r="K5" s="16">
        <v>4</v>
      </c>
      <c r="L5" s="16">
        <v>749</v>
      </c>
      <c r="M5" s="17">
        <v>187.25</v>
      </c>
      <c r="N5" s="18">
        <v>4</v>
      </c>
      <c r="O5" s="19">
        <v>191.25</v>
      </c>
    </row>
    <row r="6" spans="1:17" x14ac:dyDescent="0.25">
      <c r="A6" s="13" t="s">
        <v>52</v>
      </c>
      <c r="B6" s="22" t="s">
        <v>50</v>
      </c>
      <c r="C6" s="14" t="s">
        <v>81</v>
      </c>
      <c r="D6" s="21" t="s">
        <v>77</v>
      </c>
      <c r="E6" s="15">
        <v>190</v>
      </c>
      <c r="F6" s="15">
        <v>193</v>
      </c>
      <c r="G6" s="15">
        <v>193</v>
      </c>
      <c r="H6" s="15">
        <v>189</v>
      </c>
      <c r="I6" s="15"/>
      <c r="J6" s="15"/>
      <c r="K6" s="16">
        <v>4</v>
      </c>
      <c r="L6" s="16">
        <v>765</v>
      </c>
      <c r="M6" s="17">
        <v>191.25</v>
      </c>
      <c r="N6" s="18">
        <v>2</v>
      </c>
      <c r="O6" s="19">
        <v>193.25</v>
      </c>
    </row>
    <row r="7" spans="1:17" x14ac:dyDescent="0.25">
      <c r="A7" s="13" t="s">
        <v>52</v>
      </c>
      <c r="B7" s="22" t="s">
        <v>50</v>
      </c>
      <c r="C7" s="14">
        <v>45113</v>
      </c>
      <c r="D7" s="21" t="s">
        <v>30</v>
      </c>
      <c r="E7" s="15">
        <v>189</v>
      </c>
      <c r="F7" s="15">
        <v>197</v>
      </c>
      <c r="G7" s="15">
        <v>196</v>
      </c>
      <c r="H7" s="15">
        <v>197.01</v>
      </c>
      <c r="I7" s="15"/>
      <c r="J7" s="15"/>
      <c r="K7" s="16">
        <v>4</v>
      </c>
      <c r="L7" s="16">
        <v>779.01</v>
      </c>
      <c r="M7" s="17">
        <v>194.7525</v>
      </c>
      <c r="N7" s="18">
        <v>5</v>
      </c>
      <c r="O7" s="19">
        <v>199.7525</v>
      </c>
    </row>
    <row r="8" spans="1:17" x14ac:dyDescent="0.25">
      <c r="A8" s="13" t="s">
        <v>52</v>
      </c>
      <c r="B8" s="22" t="s">
        <v>50</v>
      </c>
      <c r="C8" s="14">
        <v>45507</v>
      </c>
      <c r="D8" s="21" t="s">
        <v>30</v>
      </c>
      <c r="E8" s="15">
        <v>189</v>
      </c>
      <c r="F8" s="15">
        <v>190</v>
      </c>
      <c r="G8" s="15">
        <v>193</v>
      </c>
      <c r="H8" s="15">
        <v>184</v>
      </c>
      <c r="I8" s="15"/>
      <c r="J8" s="15"/>
      <c r="K8" s="16">
        <v>4</v>
      </c>
      <c r="L8" s="16">
        <v>756</v>
      </c>
      <c r="M8" s="17">
        <v>189</v>
      </c>
      <c r="N8" s="18">
        <v>3</v>
      </c>
      <c r="O8" s="19">
        <v>192</v>
      </c>
    </row>
    <row r="10" spans="1:17" x14ac:dyDescent="0.25">
      <c r="K10" s="7">
        <f>SUM(K2:K9)</f>
        <v>30</v>
      </c>
      <c r="L10" s="7">
        <f>SUM(L2:L9)</f>
        <v>5706.02</v>
      </c>
      <c r="M10" s="12">
        <f>SUM(L10/K10)</f>
        <v>190.20066666666668</v>
      </c>
      <c r="N10" s="7">
        <f>SUM(N2:N9)</f>
        <v>39</v>
      </c>
      <c r="O10" s="12">
        <f>SUM(M10+N10)</f>
        <v>229.20066666666668</v>
      </c>
    </row>
    <row r="13" spans="1:17" ht="30" x14ac:dyDescent="0.25">
      <c r="A13" s="1" t="s">
        <v>1</v>
      </c>
      <c r="B13" s="2" t="s">
        <v>2</v>
      </c>
      <c r="C13" s="2" t="s">
        <v>3</v>
      </c>
      <c r="D13" s="3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3" t="s">
        <v>12</v>
      </c>
      <c r="M13" s="5" t="s">
        <v>13</v>
      </c>
      <c r="N13" s="2" t="s">
        <v>14</v>
      </c>
      <c r="O13" s="6" t="s">
        <v>15</v>
      </c>
    </row>
    <row r="14" spans="1:17" x14ac:dyDescent="0.25">
      <c r="A14" s="13" t="s">
        <v>31</v>
      </c>
      <c r="B14" s="22" t="s">
        <v>50</v>
      </c>
      <c r="C14" s="14">
        <v>45500</v>
      </c>
      <c r="D14" s="21" t="s">
        <v>77</v>
      </c>
      <c r="E14" s="15">
        <v>196</v>
      </c>
      <c r="F14" s="15">
        <v>190</v>
      </c>
      <c r="G14" s="15">
        <v>193</v>
      </c>
      <c r="H14" s="15">
        <v>190</v>
      </c>
      <c r="I14" s="15"/>
      <c r="J14" s="15"/>
      <c r="K14" s="16">
        <v>4</v>
      </c>
      <c r="L14" s="16">
        <v>769</v>
      </c>
      <c r="M14" s="17">
        <v>192.25</v>
      </c>
      <c r="N14" s="18">
        <v>2</v>
      </c>
      <c r="O14" s="19">
        <v>194.25</v>
      </c>
    </row>
    <row r="15" spans="1:17" x14ac:dyDescent="0.25">
      <c r="A15" s="13" t="s">
        <v>31</v>
      </c>
      <c r="B15" s="22" t="s">
        <v>50</v>
      </c>
      <c r="C15" s="14">
        <v>45570</v>
      </c>
      <c r="D15" s="21" t="s">
        <v>30</v>
      </c>
      <c r="E15" s="15">
        <v>195</v>
      </c>
      <c r="F15" s="15">
        <v>194</v>
      </c>
      <c r="G15" s="15">
        <v>195</v>
      </c>
      <c r="H15" s="15">
        <v>196</v>
      </c>
      <c r="I15" s="15"/>
      <c r="J15" s="15"/>
      <c r="K15" s="16">
        <v>4</v>
      </c>
      <c r="L15" s="16">
        <v>780</v>
      </c>
      <c r="M15" s="17">
        <v>195</v>
      </c>
      <c r="N15" s="18">
        <v>2</v>
      </c>
      <c r="O15" s="19">
        <v>197</v>
      </c>
    </row>
    <row r="17" spans="1:15" x14ac:dyDescent="0.25">
      <c r="K17" s="7">
        <f>SUM(K14:K16)</f>
        <v>8</v>
      </c>
      <c r="L17" s="7">
        <f>SUM(L14:L16)</f>
        <v>1549</v>
      </c>
      <c r="M17" s="12">
        <f>SUM(L17/K17)</f>
        <v>193.625</v>
      </c>
      <c r="N17" s="7">
        <f>SUM(N14:N16)</f>
        <v>4</v>
      </c>
      <c r="O17" s="12">
        <f>SUM(M17+N17)</f>
        <v>197.625</v>
      </c>
    </row>
    <row r="20" spans="1:15" ht="30" x14ac:dyDescent="0.25">
      <c r="A20" s="1" t="s">
        <v>1</v>
      </c>
      <c r="B20" s="2" t="s">
        <v>2</v>
      </c>
      <c r="C20" s="2" t="s">
        <v>3</v>
      </c>
      <c r="D20" s="3" t="s">
        <v>4</v>
      </c>
      <c r="E20" s="4" t="s">
        <v>5</v>
      </c>
      <c r="F20" s="4" t="s">
        <v>6</v>
      </c>
      <c r="G20" s="4" t="s">
        <v>7</v>
      </c>
      <c r="H20" s="4" t="s">
        <v>8</v>
      </c>
      <c r="I20" s="4" t="s">
        <v>9</v>
      </c>
      <c r="J20" s="4" t="s">
        <v>10</v>
      </c>
      <c r="K20" s="4" t="s">
        <v>11</v>
      </c>
      <c r="L20" s="3" t="s">
        <v>12</v>
      </c>
      <c r="M20" s="5" t="s">
        <v>13</v>
      </c>
      <c r="N20" s="2" t="s">
        <v>14</v>
      </c>
      <c r="O20" s="6" t="s">
        <v>15</v>
      </c>
    </row>
    <row r="21" spans="1:15" x14ac:dyDescent="0.25">
      <c r="A21" s="13" t="s">
        <v>56</v>
      </c>
      <c r="B21" s="22" t="s">
        <v>50</v>
      </c>
      <c r="C21" s="14">
        <v>45528</v>
      </c>
      <c r="D21" s="41" t="s">
        <v>77</v>
      </c>
      <c r="E21" s="15">
        <v>190</v>
      </c>
      <c r="F21" s="15">
        <v>194</v>
      </c>
      <c r="G21" s="15">
        <v>196</v>
      </c>
      <c r="H21" s="15">
        <v>195</v>
      </c>
      <c r="I21" s="15"/>
      <c r="J21" s="15"/>
      <c r="K21" s="16">
        <v>4</v>
      </c>
      <c r="L21" s="16">
        <v>775</v>
      </c>
      <c r="M21" s="17">
        <v>193.75</v>
      </c>
      <c r="N21" s="18">
        <v>11</v>
      </c>
      <c r="O21" s="19">
        <v>204.75</v>
      </c>
    </row>
    <row r="22" spans="1:15" x14ac:dyDescent="0.25">
      <c r="A22" s="13" t="s">
        <v>25</v>
      </c>
      <c r="B22" s="22" t="s">
        <v>50</v>
      </c>
      <c r="C22" s="14">
        <v>45549</v>
      </c>
      <c r="D22" s="21" t="s">
        <v>27</v>
      </c>
      <c r="E22" s="15">
        <v>185</v>
      </c>
      <c r="F22" s="15">
        <v>196</v>
      </c>
      <c r="G22" s="15">
        <v>195</v>
      </c>
      <c r="H22" s="15">
        <v>195</v>
      </c>
      <c r="I22" s="15">
        <v>191</v>
      </c>
      <c r="J22" s="15">
        <v>196</v>
      </c>
      <c r="K22" s="16">
        <v>6</v>
      </c>
      <c r="L22" s="16">
        <v>1158</v>
      </c>
      <c r="M22" s="17">
        <v>193</v>
      </c>
      <c r="N22" s="18">
        <v>18</v>
      </c>
      <c r="O22" s="19">
        <v>211</v>
      </c>
    </row>
    <row r="23" spans="1:15" x14ac:dyDescent="0.25">
      <c r="A23" s="13" t="s">
        <v>56</v>
      </c>
      <c r="B23" s="22" t="s">
        <v>50</v>
      </c>
      <c r="C23" s="14">
        <v>45598</v>
      </c>
      <c r="D23" s="41" t="s">
        <v>30</v>
      </c>
      <c r="E23" s="15">
        <v>197</v>
      </c>
      <c r="F23" s="15">
        <v>199</v>
      </c>
      <c r="G23" s="15">
        <v>195</v>
      </c>
      <c r="H23" s="15">
        <v>197</v>
      </c>
      <c r="I23" s="15">
        <v>192</v>
      </c>
      <c r="J23" s="15">
        <v>193</v>
      </c>
      <c r="K23" s="16">
        <v>6</v>
      </c>
      <c r="L23" s="16">
        <v>1173</v>
      </c>
      <c r="M23" s="17">
        <v>195.5</v>
      </c>
      <c r="N23" s="18">
        <v>30</v>
      </c>
      <c r="O23" s="19">
        <v>225.5</v>
      </c>
    </row>
    <row r="24" spans="1:15" x14ac:dyDescent="0.25">
      <c r="A24" s="13" t="s">
        <v>56</v>
      </c>
      <c r="B24" s="22" t="s">
        <v>50</v>
      </c>
      <c r="C24" s="14">
        <v>45619</v>
      </c>
      <c r="D24" s="41" t="s">
        <v>77</v>
      </c>
      <c r="E24" s="15">
        <v>192</v>
      </c>
      <c r="F24" s="15">
        <v>193</v>
      </c>
      <c r="G24" s="15">
        <v>191</v>
      </c>
      <c r="H24" s="15">
        <v>192</v>
      </c>
      <c r="I24" s="15"/>
      <c r="J24" s="15"/>
      <c r="K24" s="16">
        <v>4</v>
      </c>
      <c r="L24" s="16">
        <v>768.00099999999998</v>
      </c>
      <c r="M24" s="17">
        <v>192.00024999999999</v>
      </c>
      <c r="N24" s="18">
        <v>6</v>
      </c>
      <c r="O24" s="19">
        <v>198</v>
      </c>
    </row>
    <row r="25" spans="1:15" x14ac:dyDescent="0.25">
      <c r="A25" s="13" t="s">
        <v>56</v>
      </c>
      <c r="B25" s="22" t="s">
        <v>50</v>
      </c>
      <c r="C25" s="14">
        <v>45626</v>
      </c>
      <c r="D25" s="41" t="s">
        <v>77</v>
      </c>
      <c r="E25" s="15">
        <v>191</v>
      </c>
      <c r="F25" s="15">
        <v>186</v>
      </c>
      <c r="G25" s="15">
        <v>194.001</v>
      </c>
      <c r="H25" s="15">
        <v>187</v>
      </c>
      <c r="I25" s="15">
        <v>190</v>
      </c>
      <c r="J25" s="15">
        <v>193</v>
      </c>
      <c r="K25" s="16">
        <v>6</v>
      </c>
      <c r="L25" s="16">
        <v>1141.001</v>
      </c>
      <c r="M25" s="17">
        <v>190.16683333333333</v>
      </c>
      <c r="N25" s="18">
        <v>14</v>
      </c>
      <c r="O25" s="19">
        <v>204.16683333333333</v>
      </c>
    </row>
    <row r="27" spans="1:15" x14ac:dyDescent="0.25">
      <c r="K27" s="7">
        <f>SUM(K21:K26)</f>
        <v>26</v>
      </c>
      <c r="L27" s="7">
        <f>SUM(L21:L26)</f>
        <v>5015.0020000000004</v>
      </c>
      <c r="M27" s="12">
        <f>SUM(L27/K27)</f>
        <v>192.88469230769232</v>
      </c>
      <c r="N27" s="7">
        <f>SUM(N21:N26)</f>
        <v>79</v>
      </c>
      <c r="O27" s="12">
        <f>SUM(M27+N27)</f>
        <v>271.88469230769232</v>
      </c>
    </row>
  </sheetData>
  <protectedRanges>
    <protectedRange algorithmName="SHA-512" hashValue="ON39YdpmFHfN9f47KpiRvqrKx0V9+erV1CNkpWzYhW/Qyc6aT8rEyCrvauWSYGZK2ia3o7vd3akF07acHAFpOA==" saltValue="yVW9XmDwTqEnmpSGai0KYg==" spinCount="100000" sqref="B5:C5 E5:J5" name="Range1_12"/>
    <protectedRange algorithmName="SHA-512" hashValue="ON39YdpmFHfN9f47KpiRvqrKx0V9+erV1CNkpWzYhW/Qyc6aT8rEyCrvauWSYGZK2ia3o7vd3akF07acHAFpOA==" saltValue="yVW9XmDwTqEnmpSGai0KYg==" spinCount="100000" sqref="D5" name="Range1_1_6"/>
    <protectedRange algorithmName="SHA-512" hashValue="ON39YdpmFHfN9f47KpiRvqrKx0V9+erV1CNkpWzYhW/Qyc6aT8rEyCrvauWSYGZK2ia3o7vd3akF07acHAFpOA==" saltValue="yVW9XmDwTqEnmpSGai0KYg==" spinCount="100000" sqref="B6:C6 E6:J6" name="Range1_17"/>
    <protectedRange algorithmName="SHA-512" hashValue="ON39YdpmFHfN9f47KpiRvqrKx0V9+erV1CNkpWzYhW/Qyc6aT8rEyCrvauWSYGZK2ia3o7vd3akF07acHAFpOA==" saltValue="yVW9XmDwTqEnmpSGai0KYg==" spinCount="100000" sqref="D6" name="Range1_1_10"/>
  </protectedRanges>
  <hyperlinks>
    <hyperlink ref="Q1" location="'Mississippi Adult Rankings 2024'!A1" display="Back to Ranking" xr:uid="{9FB925D7-8246-4C66-8FA4-6860BDC076C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41662E-7CCE-4ADE-9996-B90B345B41EC}">
          <x14:formula1>
            <xm:f>'C:\Users\abra2\Desktop\ABRA Files and More\AUTO BENCH REST ASSOCIATION FILE\ABRA 2019\Georgia\[Georgia Results 01 19 20.xlsm]DATA SHEET'!#REF!</xm:f>
          </x14:formula1>
          <xm:sqref>B1 B13 B20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F109-2909-448E-8183-B3C335EA3C86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109</v>
      </c>
      <c r="C2" s="14">
        <v>45598</v>
      </c>
      <c r="D2" s="21" t="s">
        <v>30</v>
      </c>
      <c r="E2" s="15">
        <v>191</v>
      </c>
      <c r="F2" s="15">
        <v>187</v>
      </c>
      <c r="G2" s="15">
        <v>191</v>
      </c>
      <c r="H2" s="15">
        <v>186</v>
      </c>
      <c r="I2" s="15">
        <v>190</v>
      </c>
      <c r="J2" s="15">
        <v>186</v>
      </c>
      <c r="K2" s="16">
        <v>6</v>
      </c>
      <c r="L2" s="16">
        <v>1131</v>
      </c>
      <c r="M2" s="17">
        <v>188.5</v>
      </c>
      <c r="N2" s="18">
        <v>8</v>
      </c>
      <c r="O2" s="19">
        <v>196.5</v>
      </c>
    </row>
    <row r="4" spans="1:17" x14ac:dyDescent="0.25">
      <c r="K4" s="7">
        <f>SUM(K2:K3)</f>
        <v>6</v>
      </c>
      <c r="L4" s="7">
        <f>SUM(L2:L3)</f>
        <v>1131</v>
      </c>
      <c r="M4" s="12">
        <f>SUM(L4/K4)</f>
        <v>188.5</v>
      </c>
      <c r="N4" s="7">
        <f>SUM(N2:N3)</f>
        <v>8</v>
      </c>
      <c r="O4" s="12">
        <f>SUM(M4+N4)</f>
        <v>196.5</v>
      </c>
    </row>
  </sheetData>
  <hyperlinks>
    <hyperlink ref="Q1" location="'Mississippi Adult Rankings 2024'!A1" display="Back to Ranking" xr:uid="{746D2EB9-0152-438F-A818-256BDC6F186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4C36A6-9766-4561-9501-44FABEE6AF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82A6C-188A-4F0C-92CE-3F7B4F19A12E}">
  <dimension ref="A1:Q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22</v>
      </c>
      <c r="B2" s="22" t="s">
        <v>32</v>
      </c>
      <c r="C2" s="14">
        <v>45337</v>
      </c>
      <c r="D2" s="14" t="s">
        <v>27</v>
      </c>
      <c r="E2" s="15">
        <v>197</v>
      </c>
      <c r="F2" s="15">
        <v>199</v>
      </c>
      <c r="G2" s="15"/>
      <c r="H2" s="15"/>
      <c r="I2" s="15"/>
      <c r="J2" s="15"/>
      <c r="K2" s="16">
        <v>2</v>
      </c>
      <c r="L2" s="16">
        <v>396</v>
      </c>
      <c r="M2" s="17">
        <v>198</v>
      </c>
      <c r="N2" s="18">
        <v>5</v>
      </c>
      <c r="O2" s="19">
        <v>203</v>
      </c>
    </row>
    <row r="3" spans="1:17" x14ac:dyDescent="0.25">
      <c r="A3" s="13" t="s">
        <v>22</v>
      </c>
      <c r="B3" s="22" t="s">
        <v>32</v>
      </c>
      <c r="C3" s="14">
        <v>45344</v>
      </c>
      <c r="D3" s="14" t="s">
        <v>27</v>
      </c>
      <c r="E3" s="15">
        <v>193</v>
      </c>
      <c r="F3" s="15">
        <v>192</v>
      </c>
      <c r="G3" s="15"/>
      <c r="H3" s="15"/>
      <c r="I3" s="15"/>
      <c r="J3" s="15"/>
      <c r="K3" s="16">
        <v>2</v>
      </c>
      <c r="L3" s="16">
        <v>385</v>
      </c>
      <c r="M3" s="17">
        <v>192.5</v>
      </c>
      <c r="N3" s="18">
        <v>2</v>
      </c>
      <c r="O3" s="19">
        <v>194.5</v>
      </c>
    </row>
    <row r="4" spans="1:17" x14ac:dyDescent="0.25">
      <c r="A4" s="13" t="s">
        <v>22</v>
      </c>
      <c r="B4" s="22" t="s">
        <v>32</v>
      </c>
      <c r="C4" s="14">
        <v>45351</v>
      </c>
      <c r="D4" s="14" t="s">
        <v>27</v>
      </c>
      <c r="E4" s="15">
        <v>185</v>
      </c>
      <c r="F4" s="15">
        <v>191</v>
      </c>
      <c r="G4" s="15"/>
      <c r="H4" s="15"/>
      <c r="I4" s="15"/>
      <c r="J4" s="15"/>
      <c r="K4" s="16">
        <v>2</v>
      </c>
      <c r="L4" s="16">
        <v>376</v>
      </c>
      <c r="M4" s="17">
        <v>188</v>
      </c>
      <c r="N4" s="18">
        <v>2</v>
      </c>
      <c r="O4" s="19">
        <v>190</v>
      </c>
    </row>
    <row r="6" spans="1:17" x14ac:dyDescent="0.25">
      <c r="K6" s="7">
        <f>SUM(K2:K5)</f>
        <v>6</v>
      </c>
      <c r="L6" s="7">
        <f>SUM(L2:L5)</f>
        <v>1157</v>
      </c>
      <c r="M6" s="12">
        <f>SUM(L6/K6)</f>
        <v>192.83333333333334</v>
      </c>
      <c r="N6" s="7">
        <f>SUM(N2:N5)</f>
        <v>9</v>
      </c>
      <c r="O6" s="12">
        <f>SUM(M6+N6)</f>
        <v>201.83333333333334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2:D2" name="Range1_24"/>
    <protectedRange algorithmName="SHA-512" hashValue="ON39YdpmFHfN9f47KpiRvqrKx0V9+erV1CNkpWzYhW/Qyc6aT8rEyCrvauWSYGZK2ia3o7vd3akF07acHAFpOA==" saltValue="yVW9XmDwTqEnmpSGai0KYg==" spinCount="100000" sqref="E2:J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B3" name="Range1_2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  <protectedRange algorithmName="SHA-512" hashValue="ON39YdpmFHfN9f47KpiRvqrKx0V9+erV1CNkpWzYhW/Qyc6aT8rEyCrvauWSYGZK2ia3o7vd3akF07acHAFpOA==" saltValue="yVW9XmDwTqEnmpSGai0KYg==" spinCount="100000" sqref="D4" name="Range1_24_2"/>
    <protectedRange algorithmName="SHA-512" hashValue="ON39YdpmFHfN9f47KpiRvqrKx0V9+erV1CNkpWzYhW/Qyc6aT8rEyCrvauWSYGZK2ia3o7vd3akF07acHAFpOA==" saltValue="yVW9XmDwTqEnmpSGai0KYg==" spinCount="100000" sqref="I4:J4 B4:C4" name="Range1"/>
    <protectedRange algorithmName="SHA-512" hashValue="ON39YdpmFHfN9f47KpiRvqrKx0V9+erV1CNkpWzYhW/Qyc6aT8rEyCrvauWSYGZK2ia3o7vd3akF07acHAFpOA==" saltValue="yVW9XmDwTqEnmpSGai0KYg==" spinCount="100000" sqref="E4:H4" name="Range1_3"/>
  </protectedRanges>
  <hyperlinks>
    <hyperlink ref="Q1" location="'Mississippi Adult Rankings 2024'!A1" display="Back to Ranking" xr:uid="{CA97A68F-BD28-4444-8790-36E619CD20F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6C6B0A-F196-475F-96FE-8869B5CF3A43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46B1B-B12D-43DB-A85C-DF90A727DB0E}">
  <dimension ref="A1:Q13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33</v>
      </c>
      <c r="C2" s="14">
        <v>45337</v>
      </c>
      <c r="D2" s="14" t="s">
        <v>27</v>
      </c>
      <c r="E2" s="15">
        <v>186</v>
      </c>
      <c r="F2" s="15">
        <v>191</v>
      </c>
      <c r="G2" s="15"/>
      <c r="H2" s="15"/>
      <c r="I2" s="15"/>
      <c r="J2" s="15"/>
      <c r="K2" s="16">
        <v>2</v>
      </c>
      <c r="L2" s="16">
        <v>377</v>
      </c>
      <c r="M2" s="17">
        <v>188.5</v>
      </c>
      <c r="N2" s="18">
        <v>2</v>
      </c>
      <c r="O2" s="19">
        <v>190.5</v>
      </c>
    </row>
    <row r="3" spans="1:17" x14ac:dyDescent="0.25">
      <c r="A3" s="13" t="s">
        <v>22</v>
      </c>
      <c r="B3" s="22" t="s">
        <v>33</v>
      </c>
      <c r="C3" s="14">
        <v>45344</v>
      </c>
      <c r="D3" s="14" t="s">
        <v>27</v>
      </c>
      <c r="E3" s="15">
        <v>183</v>
      </c>
      <c r="F3" s="15">
        <v>192</v>
      </c>
      <c r="G3" s="15"/>
      <c r="H3" s="15"/>
      <c r="I3" s="15"/>
      <c r="J3" s="15"/>
      <c r="K3" s="16">
        <v>2</v>
      </c>
      <c r="L3" s="16">
        <v>375</v>
      </c>
      <c r="M3" s="17">
        <v>187.5</v>
      </c>
      <c r="N3" s="18">
        <v>2</v>
      </c>
      <c r="O3" s="19">
        <v>189.5</v>
      </c>
    </row>
    <row r="4" spans="1:17" x14ac:dyDescent="0.25">
      <c r="A4" s="13" t="s">
        <v>22</v>
      </c>
      <c r="B4" s="22" t="s">
        <v>33</v>
      </c>
      <c r="C4" s="14">
        <v>45358</v>
      </c>
      <c r="D4" s="21" t="s">
        <v>27</v>
      </c>
      <c r="E4" s="15">
        <v>191</v>
      </c>
      <c r="F4" s="15">
        <v>188</v>
      </c>
      <c r="G4" s="15"/>
      <c r="H4" s="15"/>
      <c r="I4" s="15"/>
      <c r="J4" s="15"/>
      <c r="K4" s="16">
        <v>2</v>
      </c>
      <c r="L4" s="16">
        <v>379</v>
      </c>
      <c r="M4" s="17">
        <v>189.5</v>
      </c>
      <c r="N4" s="18">
        <v>2</v>
      </c>
      <c r="O4" s="19">
        <v>191.5</v>
      </c>
    </row>
    <row r="5" spans="1:17" x14ac:dyDescent="0.25">
      <c r="A5" s="13" t="s">
        <v>22</v>
      </c>
      <c r="B5" s="22" t="s">
        <v>33</v>
      </c>
      <c r="C5" s="14">
        <v>45358</v>
      </c>
      <c r="D5" s="21" t="s">
        <v>27</v>
      </c>
      <c r="E5" s="15">
        <v>191</v>
      </c>
      <c r="F5" s="15">
        <v>188</v>
      </c>
      <c r="G5" s="15"/>
      <c r="H5" s="15"/>
      <c r="I5" s="15"/>
      <c r="J5" s="15"/>
      <c r="K5" s="16">
        <v>2</v>
      </c>
      <c r="L5" s="16">
        <v>379</v>
      </c>
      <c r="M5" s="17">
        <v>189.5</v>
      </c>
      <c r="N5" s="18">
        <v>2</v>
      </c>
      <c r="O5" s="19">
        <v>191.5</v>
      </c>
    </row>
    <row r="6" spans="1:17" x14ac:dyDescent="0.25">
      <c r="A6" s="13" t="s">
        <v>22</v>
      </c>
      <c r="B6" s="22" t="s">
        <v>33</v>
      </c>
      <c r="C6" s="14">
        <v>45372</v>
      </c>
      <c r="D6" s="21" t="s">
        <v>27</v>
      </c>
      <c r="E6" s="15">
        <v>193</v>
      </c>
      <c r="F6" s="15">
        <v>193</v>
      </c>
      <c r="G6" s="15"/>
      <c r="H6" s="15"/>
      <c r="I6" s="15"/>
      <c r="J6" s="15"/>
      <c r="K6" s="16">
        <v>2</v>
      </c>
      <c r="L6" s="16">
        <v>386</v>
      </c>
      <c r="M6" s="17">
        <v>193</v>
      </c>
      <c r="N6" s="18">
        <v>2</v>
      </c>
      <c r="O6" s="19">
        <v>195</v>
      </c>
    </row>
    <row r="7" spans="1:17" x14ac:dyDescent="0.25">
      <c r="A7" s="13" t="s">
        <v>22</v>
      </c>
      <c r="B7" s="22" t="s">
        <v>33</v>
      </c>
      <c r="C7" s="14">
        <v>45379</v>
      </c>
      <c r="D7" s="21" t="s">
        <v>27</v>
      </c>
      <c r="E7" s="15">
        <v>188</v>
      </c>
      <c r="F7" s="15">
        <v>181</v>
      </c>
      <c r="G7" s="15"/>
      <c r="H7" s="15"/>
      <c r="I7" s="15"/>
      <c r="J7" s="15"/>
      <c r="K7" s="16">
        <v>2</v>
      </c>
      <c r="L7" s="16">
        <v>369</v>
      </c>
      <c r="M7" s="17">
        <v>184.5</v>
      </c>
      <c r="N7" s="18">
        <v>2</v>
      </c>
      <c r="O7" s="19">
        <v>186.5</v>
      </c>
    </row>
    <row r="8" spans="1:17" x14ac:dyDescent="0.25">
      <c r="A8" s="13" t="s">
        <v>22</v>
      </c>
      <c r="B8" s="22" t="s">
        <v>33</v>
      </c>
      <c r="C8" s="14">
        <v>45386</v>
      </c>
      <c r="D8" s="21" t="s">
        <v>27</v>
      </c>
      <c r="E8" s="15">
        <v>191</v>
      </c>
      <c r="F8" s="15">
        <v>187</v>
      </c>
      <c r="G8" s="15"/>
      <c r="H8" s="15"/>
      <c r="I8" s="15"/>
      <c r="J8" s="15"/>
      <c r="K8" s="16">
        <v>2</v>
      </c>
      <c r="L8" s="16">
        <v>378</v>
      </c>
      <c r="M8" s="17">
        <v>189</v>
      </c>
      <c r="N8" s="18">
        <v>2</v>
      </c>
      <c r="O8" s="19">
        <v>191</v>
      </c>
    </row>
    <row r="9" spans="1:17" x14ac:dyDescent="0.25">
      <c r="A9" s="13" t="s">
        <v>22</v>
      </c>
      <c r="B9" s="22" t="s">
        <v>33</v>
      </c>
      <c r="C9" s="14">
        <v>45393</v>
      </c>
      <c r="D9" s="21" t="s">
        <v>27</v>
      </c>
      <c r="E9" s="15">
        <v>189</v>
      </c>
      <c r="F9" s="15">
        <v>190</v>
      </c>
      <c r="G9" s="15"/>
      <c r="H9" s="15"/>
      <c r="I9" s="15"/>
      <c r="J9" s="15"/>
      <c r="K9" s="16">
        <v>2</v>
      </c>
      <c r="L9" s="16">
        <v>379</v>
      </c>
      <c r="M9" s="17">
        <v>189.5</v>
      </c>
      <c r="N9" s="18">
        <v>3</v>
      </c>
      <c r="O9" s="19">
        <v>192.5</v>
      </c>
    </row>
    <row r="10" spans="1:17" x14ac:dyDescent="0.25">
      <c r="A10" s="13" t="s">
        <v>22</v>
      </c>
      <c r="B10" s="22" t="s">
        <v>33</v>
      </c>
      <c r="C10" s="14">
        <v>45423</v>
      </c>
      <c r="D10" s="21" t="s">
        <v>27</v>
      </c>
      <c r="E10" s="15">
        <v>192</v>
      </c>
      <c r="F10" s="15">
        <v>191</v>
      </c>
      <c r="G10" s="15">
        <v>192</v>
      </c>
      <c r="H10" s="15">
        <v>193</v>
      </c>
      <c r="I10" s="15"/>
      <c r="J10" s="15"/>
      <c r="K10" s="16">
        <v>4</v>
      </c>
      <c r="L10" s="16">
        <v>768</v>
      </c>
      <c r="M10" s="17">
        <v>192</v>
      </c>
      <c r="N10" s="18">
        <v>2</v>
      </c>
      <c r="O10" s="19">
        <v>194</v>
      </c>
    </row>
    <row r="11" spans="1:17" x14ac:dyDescent="0.25">
      <c r="A11" s="13" t="s">
        <v>22</v>
      </c>
      <c r="B11" s="22" t="s">
        <v>33</v>
      </c>
      <c r="C11" s="14">
        <v>45486</v>
      </c>
      <c r="D11" s="21" t="s">
        <v>27</v>
      </c>
      <c r="E11" s="15">
        <v>196</v>
      </c>
      <c r="F11" s="15">
        <v>193</v>
      </c>
      <c r="G11" s="15">
        <v>191</v>
      </c>
      <c r="H11" s="15">
        <v>194</v>
      </c>
      <c r="I11" s="15"/>
      <c r="J11" s="15"/>
      <c r="K11" s="16">
        <v>4</v>
      </c>
      <c r="L11" s="16">
        <v>774</v>
      </c>
      <c r="M11" s="17">
        <v>193.5</v>
      </c>
      <c r="N11" s="18">
        <v>2</v>
      </c>
      <c r="O11" s="19">
        <v>195.5</v>
      </c>
    </row>
    <row r="13" spans="1:17" x14ac:dyDescent="0.25">
      <c r="K13" s="7">
        <f>SUM(K2:K12)</f>
        <v>24</v>
      </c>
      <c r="L13" s="7">
        <f>SUM(L2:L12)</f>
        <v>4564</v>
      </c>
      <c r="M13" s="12">
        <f>SUM(L13/K13)</f>
        <v>190.16666666666666</v>
      </c>
      <c r="N13" s="7">
        <f>SUM(N2:N12)</f>
        <v>21</v>
      </c>
      <c r="O13" s="12">
        <f>SUM(M13+N13)</f>
        <v>211.16666666666666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2:D2" name="Range1_24"/>
    <protectedRange algorithmName="SHA-512" hashValue="ON39YdpmFHfN9f47KpiRvqrKx0V9+erV1CNkpWzYhW/Qyc6aT8rEyCrvauWSYGZK2ia3o7vd3akF07acHAFpOA==" saltValue="yVW9XmDwTqEnmpSGai0KYg==" spinCount="100000" sqref="E2:J2" name="Range1_3_8"/>
    <protectedRange algorithmName="SHA-512" hashValue="ON39YdpmFHfN9f47KpiRvqrKx0V9+erV1CNkpWzYhW/Qyc6aT8rEyCrvauWSYGZK2ia3o7vd3akF07acHAFpOA==" saltValue="yVW9XmDwTqEnmpSGai0KYg==" spinCount="100000" sqref="D3" name="Range1_24_1"/>
    <protectedRange algorithmName="SHA-512" hashValue="ON39YdpmFHfN9f47KpiRvqrKx0V9+erV1CNkpWzYhW/Qyc6aT8rEyCrvauWSYGZK2ia3o7vd3akF07acHAFpOA==" saltValue="yVW9XmDwTqEnmpSGai0KYg==" spinCount="100000" sqref="B3" name="Range1_2"/>
    <protectedRange algorithmName="SHA-512" hashValue="ON39YdpmFHfN9f47KpiRvqrKx0V9+erV1CNkpWzYhW/Qyc6aT8rEyCrvauWSYGZK2ia3o7vd3akF07acHAFpOA==" saltValue="yVW9XmDwTqEnmpSGai0KYg==" spinCount="100000" sqref="E3:J3" name="Range1_3_1"/>
    <protectedRange algorithmName="SHA-512" hashValue="ON39YdpmFHfN9f47KpiRvqrKx0V9+erV1CNkpWzYhW/Qyc6aT8rEyCrvauWSYGZK2ia3o7vd3akF07acHAFpOA==" saltValue="yVW9XmDwTqEnmpSGai0KYg==" spinCount="100000" sqref="C3" name="Range1_5"/>
  </protectedRanges>
  <hyperlinks>
    <hyperlink ref="Q1" location="'Mississippi Adult Rankings 2024'!A1" display="Back to Ranking" xr:uid="{C989ABEB-6D5B-4944-8AD2-05FA6E81F5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03DE43-2051-4EAA-A943-BF1D6832C08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CAA2-B011-4219-9AE5-DD577FC28127}">
  <dimension ref="A1:Q30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9.5703125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31" t="s">
        <v>31</v>
      </c>
      <c r="B2" s="22" t="s">
        <v>45</v>
      </c>
      <c r="C2" s="14">
        <v>45353</v>
      </c>
      <c r="D2" s="21" t="s">
        <v>30</v>
      </c>
      <c r="E2" s="15">
        <v>192</v>
      </c>
      <c r="F2" s="15">
        <v>194</v>
      </c>
      <c r="G2" s="15">
        <v>193</v>
      </c>
      <c r="H2" s="15">
        <v>199.01</v>
      </c>
      <c r="I2" s="15"/>
      <c r="J2" s="15"/>
      <c r="K2" s="16">
        <v>4</v>
      </c>
      <c r="L2" s="16">
        <v>778.01</v>
      </c>
      <c r="M2" s="17">
        <v>194.5025</v>
      </c>
      <c r="N2" s="18">
        <v>4</v>
      </c>
      <c r="O2" s="19">
        <v>198.5025</v>
      </c>
    </row>
    <row r="3" spans="1:17" x14ac:dyDescent="0.25">
      <c r="A3" s="13" t="s">
        <v>31</v>
      </c>
      <c r="B3" s="22" t="s">
        <v>45</v>
      </c>
      <c r="C3" s="14">
        <v>45388</v>
      </c>
      <c r="D3" s="21" t="s">
        <v>30</v>
      </c>
      <c r="E3" s="15">
        <v>196</v>
      </c>
      <c r="F3" s="15">
        <v>193</v>
      </c>
      <c r="G3" s="15">
        <v>192</v>
      </c>
      <c r="H3" s="15">
        <v>195</v>
      </c>
      <c r="I3" s="15">
        <v>187</v>
      </c>
      <c r="J3" s="15">
        <v>196</v>
      </c>
      <c r="K3" s="16">
        <v>6</v>
      </c>
      <c r="L3" s="16">
        <v>1159</v>
      </c>
      <c r="M3" s="17">
        <v>193.16666666666666</v>
      </c>
      <c r="N3" s="18">
        <v>4</v>
      </c>
      <c r="O3" s="19">
        <v>197.16666666666666</v>
      </c>
    </row>
    <row r="4" spans="1:17" x14ac:dyDescent="0.25">
      <c r="A4" s="13" t="s">
        <v>22</v>
      </c>
      <c r="B4" s="22" t="s">
        <v>45</v>
      </c>
      <c r="C4" s="14">
        <v>45395</v>
      </c>
      <c r="D4" s="21" t="s">
        <v>27</v>
      </c>
      <c r="E4" s="15">
        <v>196</v>
      </c>
      <c r="F4" s="15">
        <v>199</v>
      </c>
      <c r="G4" s="15">
        <v>195</v>
      </c>
      <c r="H4" s="15">
        <v>196</v>
      </c>
      <c r="I4" s="15"/>
      <c r="J4" s="15"/>
      <c r="K4" s="16">
        <v>4</v>
      </c>
      <c r="L4" s="16">
        <v>786</v>
      </c>
      <c r="M4" s="17">
        <v>196.5</v>
      </c>
      <c r="N4" s="18">
        <v>3</v>
      </c>
      <c r="O4" s="19">
        <v>199.5</v>
      </c>
    </row>
    <row r="5" spans="1:17" x14ac:dyDescent="0.25">
      <c r="A5" s="13" t="s">
        <v>31</v>
      </c>
      <c r="B5" s="22" t="s">
        <v>45</v>
      </c>
      <c r="C5" s="14">
        <v>45050</v>
      </c>
      <c r="D5" s="21" t="s">
        <v>30</v>
      </c>
      <c r="E5" s="42">
        <v>200.01</v>
      </c>
      <c r="F5" s="15">
        <v>197</v>
      </c>
      <c r="G5" s="15">
        <v>196.01</v>
      </c>
      <c r="H5" s="15">
        <v>198.01</v>
      </c>
      <c r="I5" s="15"/>
      <c r="J5" s="15"/>
      <c r="K5" s="16">
        <v>4</v>
      </c>
      <c r="L5" s="16">
        <v>791.03</v>
      </c>
      <c r="M5" s="17">
        <v>197.75749999999999</v>
      </c>
      <c r="N5" s="18">
        <v>6</v>
      </c>
      <c r="O5" s="19">
        <v>203.75749999999999</v>
      </c>
    </row>
    <row r="6" spans="1:17" x14ac:dyDescent="0.25">
      <c r="A6" s="13" t="s">
        <v>22</v>
      </c>
      <c r="B6" s="22" t="s">
        <v>45</v>
      </c>
      <c r="C6" s="14">
        <v>45423</v>
      </c>
      <c r="D6" s="21" t="s">
        <v>27</v>
      </c>
      <c r="E6" s="15">
        <v>195</v>
      </c>
      <c r="F6" s="15">
        <v>198</v>
      </c>
      <c r="G6" s="15">
        <v>195</v>
      </c>
      <c r="H6" s="15">
        <v>197</v>
      </c>
      <c r="I6" s="15"/>
      <c r="J6" s="15"/>
      <c r="K6" s="16">
        <v>4</v>
      </c>
      <c r="L6" s="16">
        <v>785</v>
      </c>
      <c r="M6" s="17">
        <v>196.25</v>
      </c>
      <c r="N6" s="18">
        <v>4</v>
      </c>
      <c r="O6" s="19">
        <v>200.25</v>
      </c>
    </row>
    <row r="7" spans="1:17" x14ac:dyDescent="0.25">
      <c r="A7" s="13" t="s">
        <v>22</v>
      </c>
      <c r="B7" s="22" t="s">
        <v>45</v>
      </c>
      <c r="C7" s="14">
        <v>45458</v>
      </c>
      <c r="D7" s="21" t="s">
        <v>27</v>
      </c>
      <c r="E7" s="15">
        <v>194</v>
      </c>
      <c r="F7" s="15">
        <v>196</v>
      </c>
      <c r="G7" s="15">
        <v>196</v>
      </c>
      <c r="H7" s="15">
        <v>198</v>
      </c>
      <c r="I7" s="15"/>
      <c r="J7" s="15"/>
      <c r="K7" s="16">
        <v>4</v>
      </c>
      <c r="L7" s="16">
        <v>784</v>
      </c>
      <c r="M7" s="17">
        <v>196</v>
      </c>
      <c r="N7" s="18">
        <v>4</v>
      </c>
      <c r="O7" s="19">
        <v>200</v>
      </c>
    </row>
    <row r="8" spans="1:17" x14ac:dyDescent="0.25">
      <c r="A8" s="13" t="s">
        <v>31</v>
      </c>
      <c r="B8" s="22" t="s">
        <v>45</v>
      </c>
      <c r="C8" s="14">
        <v>45113</v>
      </c>
      <c r="D8" s="21" t="s">
        <v>30</v>
      </c>
      <c r="E8" s="15">
        <v>195</v>
      </c>
      <c r="F8" s="15">
        <v>196</v>
      </c>
      <c r="G8" s="15">
        <v>195</v>
      </c>
      <c r="H8" s="15">
        <v>194</v>
      </c>
      <c r="I8" s="15"/>
      <c r="J8" s="15"/>
      <c r="K8" s="16">
        <v>4</v>
      </c>
      <c r="L8" s="16">
        <v>780</v>
      </c>
      <c r="M8" s="17">
        <v>195</v>
      </c>
      <c r="N8" s="18">
        <v>2</v>
      </c>
      <c r="O8" s="19">
        <v>197</v>
      </c>
    </row>
    <row r="9" spans="1:17" x14ac:dyDescent="0.25">
      <c r="A9" s="13" t="s">
        <v>22</v>
      </c>
      <c r="B9" s="22" t="s">
        <v>45</v>
      </c>
      <c r="C9" s="14">
        <v>45486</v>
      </c>
      <c r="D9" s="21" t="s">
        <v>27</v>
      </c>
      <c r="E9" s="15">
        <v>198</v>
      </c>
      <c r="F9" s="15">
        <v>195</v>
      </c>
      <c r="G9" s="15">
        <v>195</v>
      </c>
      <c r="H9" s="15">
        <v>196</v>
      </c>
      <c r="I9" s="15"/>
      <c r="J9" s="15"/>
      <c r="K9" s="16">
        <v>4</v>
      </c>
      <c r="L9" s="16">
        <v>784</v>
      </c>
      <c r="M9" s="17">
        <v>196</v>
      </c>
      <c r="N9" s="18">
        <v>2</v>
      </c>
      <c r="O9" s="19">
        <v>198</v>
      </c>
    </row>
    <row r="10" spans="1:17" x14ac:dyDescent="0.25">
      <c r="A10" s="13" t="s">
        <v>31</v>
      </c>
      <c r="B10" s="22" t="s">
        <v>45</v>
      </c>
      <c r="C10" s="14">
        <v>45507</v>
      </c>
      <c r="D10" s="21" t="s">
        <v>30</v>
      </c>
      <c r="E10" s="15">
        <v>196</v>
      </c>
      <c r="F10" s="15">
        <v>196</v>
      </c>
      <c r="G10" s="15">
        <v>198</v>
      </c>
      <c r="H10" s="15">
        <v>196</v>
      </c>
      <c r="I10" s="15"/>
      <c r="J10" s="15"/>
      <c r="K10" s="16">
        <v>4</v>
      </c>
      <c r="L10" s="16">
        <v>786</v>
      </c>
      <c r="M10" s="17">
        <v>196.5</v>
      </c>
      <c r="N10" s="18">
        <v>3</v>
      </c>
      <c r="O10" s="19">
        <v>199.5</v>
      </c>
    </row>
    <row r="11" spans="1:17" x14ac:dyDescent="0.25">
      <c r="A11" s="13" t="s">
        <v>22</v>
      </c>
      <c r="B11" s="22" t="s">
        <v>45</v>
      </c>
      <c r="C11" s="14">
        <v>45514</v>
      </c>
      <c r="D11" s="21" t="s">
        <v>27</v>
      </c>
      <c r="E11" s="15">
        <v>197</v>
      </c>
      <c r="F11" s="15">
        <v>194</v>
      </c>
      <c r="G11" s="15">
        <v>194</v>
      </c>
      <c r="H11" s="15">
        <v>196.01</v>
      </c>
      <c r="I11" s="15"/>
      <c r="J11" s="15"/>
      <c r="K11" s="16">
        <v>4</v>
      </c>
      <c r="L11" s="16">
        <v>781.01</v>
      </c>
      <c r="M11" s="17">
        <v>195.2525</v>
      </c>
      <c r="N11" s="18">
        <v>4</v>
      </c>
      <c r="O11" s="19">
        <v>199.2525</v>
      </c>
    </row>
    <row r="12" spans="1:17" x14ac:dyDescent="0.25">
      <c r="A12" s="13" t="s">
        <v>31</v>
      </c>
      <c r="B12" s="22" t="s">
        <v>45</v>
      </c>
      <c r="C12" s="14">
        <v>45570</v>
      </c>
      <c r="D12" s="21" t="s">
        <v>30</v>
      </c>
      <c r="E12" s="15">
        <v>190</v>
      </c>
      <c r="F12" s="15">
        <v>193</v>
      </c>
      <c r="G12" s="15">
        <v>199</v>
      </c>
      <c r="H12" s="15">
        <v>196</v>
      </c>
      <c r="I12" s="15"/>
      <c r="J12" s="15"/>
      <c r="K12" s="16">
        <v>4</v>
      </c>
      <c r="L12" s="16">
        <v>778</v>
      </c>
      <c r="M12" s="17">
        <v>194.5</v>
      </c>
      <c r="N12" s="18">
        <v>2</v>
      </c>
      <c r="O12" s="19">
        <v>196.5</v>
      </c>
    </row>
    <row r="13" spans="1:17" x14ac:dyDescent="0.25">
      <c r="A13" s="13" t="s">
        <v>22</v>
      </c>
      <c r="B13" s="22" t="s">
        <v>45</v>
      </c>
      <c r="C13" s="14">
        <v>45584</v>
      </c>
      <c r="D13" s="21" t="s">
        <v>27</v>
      </c>
      <c r="E13" s="15">
        <v>195</v>
      </c>
      <c r="F13" s="15">
        <v>195</v>
      </c>
      <c r="G13" s="15">
        <v>196</v>
      </c>
      <c r="H13" s="15">
        <v>197.01</v>
      </c>
      <c r="I13" s="15"/>
      <c r="J13" s="15"/>
      <c r="K13" s="16">
        <v>4</v>
      </c>
      <c r="L13" s="16">
        <v>783.01</v>
      </c>
      <c r="M13" s="17">
        <v>195.7525</v>
      </c>
      <c r="N13" s="18">
        <v>7</v>
      </c>
      <c r="O13" s="19">
        <v>202.7525</v>
      </c>
    </row>
    <row r="15" spans="1:17" x14ac:dyDescent="0.25">
      <c r="K15" s="7">
        <f>SUM(K2:K14)</f>
        <v>50</v>
      </c>
      <c r="L15" s="7">
        <f>SUM(L2:L14)</f>
        <v>9775.06</v>
      </c>
      <c r="M15" s="12">
        <f>SUM(L15/K15)</f>
        <v>195.50119999999998</v>
      </c>
      <c r="N15" s="7">
        <f>SUM(N2:N14)</f>
        <v>45</v>
      </c>
      <c r="O15" s="12">
        <f>SUM(M15+N15)</f>
        <v>240.50119999999998</v>
      </c>
    </row>
    <row r="18" spans="1:15" ht="30" x14ac:dyDescent="0.25">
      <c r="A18" s="1" t="s">
        <v>1</v>
      </c>
      <c r="B18" s="2" t="s">
        <v>2</v>
      </c>
      <c r="C18" s="2" t="s">
        <v>3</v>
      </c>
      <c r="D18" s="3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10</v>
      </c>
      <c r="K18" s="4" t="s">
        <v>11</v>
      </c>
      <c r="L18" s="3" t="s">
        <v>12</v>
      </c>
      <c r="M18" s="5" t="s">
        <v>13</v>
      </c>
      <c r="N18" s="2" t="s">
        <v>14</v>
      </c>
      <c r="O18" s="6" t="s">
        <v>15</v>
      </c>
    </row>
    <row r="19" spans="1:15" x14ac:dyDescent="0.25">
      <c r="A19" s="13" t="s">
        <v>52</v>
      </c>
      <c r="B19" s="22" t="s">
        <v>45</v>
      </c>
      <c r="C19" s="14">
        <v>45388</v>
      </c>
      <c r="D19" s="21" t="s">
        <v>30</v>
      </c>
      <c r="E19" s="15">
        <v>197</v>
      </c>
      <c r="F19" s="15">
        <v>191</v>
      </c>
      <c r="G19" s="15">
        <v>192</v>
      </c>
      <c r="H19" s="15">
        <v>187</v>
      </c>
      <c r="I19" s="15">
        <v>194</v>
      </c>
      <c r="J19" s="15">
        <v>190</v>
      </c>
      <c r="K19" s="16">
        <v>6</v>
      </c>
      <c r="L19" s="16">
        <v>1151</v>
      </c>
      <c r="M19" s="17">
        <v>191.83333333333334</v>
      </c>
      <c r="N19" s="18">
        <v>12</v>
      </c>
      <c r="O19" s="19">
        <v>203.83333333333334</v>
      </c>
    </row>
    <row r="20" spans="1:15" x14ac:dyDescent="0.25">
      <c r="A20" s="13" t="s">
        <v>52</v>
      </c>
      <c r="B20" s="22" t="s">
        <v>45</v>
      </c>
      <c r="C20" s="14">
        <v>45395</v>
      </c>
      <c r="D20" s="21" t="s">
        <v>27</v>
      </c>
      <c r="E20" s="15">
        <v>196</v>
      </c>
      <c r="F20" s="15">
        <v>196</v>
      </c>
      <c r="G20" s="15">
        <v>196</v>
      </c>
      <c r="H20" s="15">
        <v>199</v>
      </c>
      <c r="I20" s="15"/>
      <c r="J20" s="15"/>
      <c r="K20" s="16">
        <v>4</v>
      </c>
      <c r="L20" s="16">
        <v>787</v>
      </c>
      <c r="M20" s="17">
        <v>196.75</v>
      </c>
      <c r="N20" s="18">
        <v>13</v>
      </c>
      <c r="O20" s="19">
        <v>209.75</v>
      </c>
    </row>
    <row r="21" spans="1:15" x14ac:dyDescent="0.25">
      <c r="A21" s="13" t="s">
        <v>52</v>
      </c>
      <c r="B21" s="22" t="s">
        <v>45</v>
      </c>
      <c r="C21" s="14">
        <v>45050</v>
      </c>
      <c r="D21" s="21" t="s">
        <v>30</v>
      </c>
      <c r="E21" s="15">
        <v>196</v>
      </c>
      <c r="F21" s="15">
        <v>195</v>
      </c>
      <c r="G21" s="15">
        <v>197</v>
      </c>
      <c r="H21" s="15">
        <v>194</v>
      </c>
      <c r="I21" s="15"/>
      <c r="J21" s="15"/>
      <c r="K21" s="16">
        <v>4</v>
      </c>
      <c r="L21" s="16">
        <v>782</v>
      </c>
      <c r="M21" s="17">
        <v>195.5</v>
      </c>
      <c r="N21" s="18">
        <v>3</v>
      </c>
      <c r="O21" s="19">
        <v>198.5</v>
      </c>
    </row>
    <row r="22" spans="1:15" x14ac:dyDescent="0.25">
      <c r="A22" s="13" t="s">
        <v>52</v>
      </c>
      <c r="B22" s="22" t="s">
        <v>45</v>
      </c>
      <c r="C22" s="14">
        <v>45423</v>
      </c>
      <c r="D22" s="21" t="s">
        <v>27</v>
      </c>
      <c r="E22" s="50">
        <v>192</v>
      </c>
      <c r="F22" s="50">
        <v>194</v>
      </c>
      <c r="G22" s="50">
        <v>192</v>
      </c>
      <c r="H22" s="50">
        <v>182</v>
      </c>
      <c r="I22" s="50"/>
      <c r="J22" s="50"/>
      <c r="K22" s="16">
        <v>4</v>
      </c>
      <c r="L22" s="16">
        <v>760</v>
      </c>
      <c r="M22" s="17">
        <v>190</v>
      </c>
      <c r="N22" s="18">
        <v>3</v>
      </c>
      <c r="O22" s="19">
        <v>193</v>
      </c>
    </row>
    <row r="23" spans="1:15" x14ac:dyDescent="0.25">
      <c r="A23" s="13" t="s">
        <v>52</v>
      </c>
      <c r="B23" s="22" t="s">
        <v>45</v>
      </c>
      <c r="C23" s="14">
        <v>45458</v>
      </c>
      <c r="D23" s="21" t="s">
        <v>27</v>
      </c>
      <c r="E23" s="15">
        <v>194</v>
      </c>
      <c r="F23" s="15">
        <v>194</v>
      </c>
      <c r="G23" s="15">
        <v>191</v>
      </c>
      <c r="H23" s="15">
        <v>194</v>
      </c>
      <c r="I23" s="15"/>
      <c r="J23" s="15"/>
      <c r="K23" s="16">
        <v>4</v>
      </c>
      <c r="L23" s="16">
        <v>773</v>
      </c>
      <c r="M23" s="17">
        <v>193.25</v>
      </c>
      <c r="N23" s="18">
        <v>6</v>
      </c>
      <c r="O23" s="19">
        <v>199.25</v>
      </c>
    </row>
    <row r="24" spans="1:15" x14ac:dyDescent="0.25">
      <c r="A24" s="13" t="s">
        <v>52</v>
      </c>
      <c r="B24" s="22" t="s">
        <v>45</v>
      </c>
      <c r="C24" s="14">
        <v>45113</v>
      </c>
      <c r="D24" s="21" t="s">
        <v>30</v>
      </c>
      <c r="E24" s="15">
        <v>191</v>
      </c>
      <c r="F24" s="15">
        <v>196</v>
      </c>
      <c r="G24" s="15">
        <v>196</v>
      </c>
      <c r="H24" s="15">
        <v>196</v>
      </c>
      <c r="I24" s="15"/>
      <c r="J24" s="15"/>
      <c r="K24" s="16">
        <v>4</v>
      </c>
      <c r="L24" s="16">
        <v>779</v>
      </c>
      <c r="M24" s="17">
        <v>194.75</v>
      </c>
      <c r="N24" s="18">
        <v>2</v>
      </c>
      <c r="O24" s="19">
        <v>196.75</v>
      </c>
    </row>
    <row r="25" spans="1:15" x14ac:dyDescent="0.25">
      <c r="A25" s="13" t="s">
        <v>52</v>
      </c>
      <c r="B25" s="22" t="s">
        <v>45</v>
      </c>
      <c r="C25" s="14">
        <v>45486</v>
      </c>
      <c r="D25" s="21" t="s">
        <v>27</v>
      </c>
      <c r="E25" s="15">
        <v>188</v>
      </c>
      <c r="F25" s="15">
        <v>195</v>
      </c>
      <c r="G25" s="15">
        <v>195</v>
      </c>
      <c r="H25" s="15">
        <v>192</v>
      </c>
      <c r="I25" s="15"/>
      <c r="J25" s="15"/>
      <c r="K25" s="16">
        <v>4</v>
      </c>
      <c r="L25" s="16">
        <v>770</v>
      </c>
      <c r="M25" s="17">
        <v>192.5</v>
      </c>
      <c r="N25" s="18">
        <v>3</v>
      </c>
      <c r="O25" s="19">
        <v>195.5</v>
      </c>
    </row>
    <row r="26" spans="1:15" x14ac:dyDescent="0.25">
      <c r="A26" s="13" t="s">
        <v>52</v>
      </c>
      <c r="B26" s="22" t="s">
        <v>45</v>
      </c>
      <c r="C26" s="14">
        <v>45514</v>
      </c>
      <c r="D26" s="21" t="s">
        <v>27</v>
      </c>
      <c r="E26" s="15">
        <v>194</v>
      </c>
      <c r="F26" s="15">
        <v>195</v>
      </c>
      <c r="G26" s="15">
        <v>191</v>
      </c>
      <c r="H26" s="15">
        <v>189</v>
      </c>
      <c r="I26" s="15"/>
      <c r="J26" s="15"/>
      <c r="K26" s="16">
        <v>4</v>
      </c>
      <c r="L26" s="16">
        <v>769</v>
      </c>
      <c r="M26" s="17">
        <v>192.25</v>
      </c>
      <c r="N26" s="18">
        <v>3</v>
      </c>
      <c r="O26" s="19">
        <v>195.25</v>
      </c>
    </row>
    <row r="27" spans="1:15" x14ac:dyDescent="0.25">
      <c r="A27" s="13" t="s">
        <v>52</v>
      </c>
      <c r="B27" s="22" t="s">
        <v>45</v>
      </c>
      <c r="C27" s="14">
        <v>45570</v>
      </c>
      <c r="D27" s="21" t="s">
        <v>30</v>
      </c>
      <c r="E27" s="15">
        <v>193</v>
      </c>
      <c r="F27" s="15">
        <v>182</v>
      </c>
      <c r="G27" s="15">
        <v>195</v>
      </c>
      <c r="H27" s="15">
        <v>188</v>
      </c>
      <c r="I27" s="15"/>
      <c r="J27" s="15"/>
      <c r="K27" s="16">
        <v>4</v>
      </c>
      <c r="L27" s="16">
        <v>758</v>
      </c>
      <c r="M27" s="17">
        <v>189.5</v>
      </c>
      <c r="N27" s="18">
        <v>3</v>
      </c>
      <c r="O27" s="19">
        <v>192.5</v>
      </c>
    </row>
    <row r="28" spans="1:15" x14ac:dyDescent="0.25">
      <c r="A28" s="13" t="s">
        <v>52</v>
      </c>
      <c r="B28" s="22" t="s">
        <v>45</v>
      </c>
      <c r="C28" s="14">
        <v>45584</v>
      </c>
      <c r="D28" s="21" t="s">
        <v>27</v>
      </c>
      <c r="E28" s="15">
        <v>191</v>
      </c>
      <c r="F28" s="15">
        <v>192</v>
      </c>
      <c r="G28" s="15">
        <v>194</v>
      </c>
      <c r="H28" s="15">
        <v>190</v>
      </c>
      <c r="I28" s="15"/>
      <c r="J28" s="15"/>
      <c r="K28" s="16">
        <v>4</v>
      </c>
      <c r="L28" s="16">
        <v>767</v>
      </c>
      <c r="M28" s="17">
        <v>191.75</v>
      </c>
      <c r="N28" s="18">
        <v>4</v>
      </c>
      <c r="O28" s="19">
        <v>195.75</v>
      </c>
    </row>
    <row r="30" spans="1:15" x14ac:dyDescent="0.25">
      <c r="K30" s="7">
        <f>SUM(K19:K29)</f>
        <v>42</v>
      </c>
      <c r="L30" s="7">
        <f>SUM(L19:L29)</f>
        <v>8096</v>
      </c>
      <c r="M30" s="12">
        <f>SUM(L30/K30)</f>
        <v>192.76190476190476</v>
      </c>
      <c r="N30" s="7">
        <f>SUM(N19:N29)</f>
        <v>52</v>
      </c>
      <c r="O30" s="12">
        <f>SUM(M30+N30)</f>
        <v>244.76190476190476</v>
      </c>
    </row>
  </sheetData>
  <protectedRanges>
    <protectedRange sqref="C5" name="Range1_6"/>
    <protectedRange sqref="D5" name="Range1_1_1"/>
    <protectedRange sqref="F5:J5" name="Range1_3_3"/>
    <protectedRange sqref="B5" name="Range1_2_1"/>
    <protectedRange sqref="E5" name="Range1_3_1_1"/>
    <protectedRange sqref="C21 F21:J21" name="Range1_7"/>
    <protectedRange sqref="D21" name="Range1_1_2"/>
    <protectedRange sqref="B21" name="Range1_5_1"/>
    <protectedRange sqref="E21" name="Range1_6_1"/>
    <protectedRange algorithmName="SHA-512" hashValue="ON39YdpmFHfN9f47KpiRvqrKx0V9+erV1CNkpWzYhW/Qyc6aT8rEyCrvauWSYGZK2ia3o7vd3akF07acHAFpOA==" saltValue="yVW9XmDwTqEnmpSGai0KYg==" spinCount="100000" sqref="I13:J13 B13:C13" name="Range1_32"/>
    <protectedRange algorithmName="SHA-512" hashValue="ON39YdpmFHfN9f47KpiRvqrKx0V9+erV1CNkpWzYhW/Qyc6aT8rEyCrvauWSYGZK2ia3o7vd3akF07acHAFpOA==" saltValue="yVW9XmDwTqEnmpSGai0KYg==" spinCount="100000" sqref="D13" name="Range1_1_26"/>
    <protectedRange algorithmName="SHA-512" hashValue="ON39YdpmFHfN9f47KpiRvqrKx0V9+erV1CNkpWzYhW/Qyc6aT8rEyCrvauWSYGZK2ia3o7vd3akF07acHAFpOA==" saltValue="yVW9XmDwTqEnmpSGai0KYg==" spinCount="100000" sqref="E13:H13" name="Range1_3_11"/>
    <protectedRange algorithmName="SHA-512" hashValue="ON39YdpmFHfN9f47KpiRvqrKx0V9+erV1CNkpWzYhW/Qyc6aT8rEyCrvauWSYGZK2ia3o7vd3akF07acHAFpOA==" saltValue="yVW9XmDwTqEnmpSGai0KYg==" spinCount="100000" sqref="E28:J28 B28:C28" name="Range1_33"/>
    <protectedRange algorithmName="SHA-512" hashValue="ON39YdpmFHfN9f47KpiRvqrKx0V9+erV1CNkpWzYhW/Qyc6aT8rEyCrvauWSYGZK2ia3o7vd3akF07acHAFpOA==" saltValue="yVW9XmDwTqEnmpSGai0KYg==" spinCount="100000" sqref="D28" name="Range1_1_27"/>
  </protectedRanges>
  <hyperlinks>
    <hyperlink ref="Q1" location="'Mississippi Adult Rankings 2024'!A1" display="Back to Ranking" xr:uid="{793B729F-FA7D-40D3-AF63-6DEFB6B3F54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8C0444-D8B6-46E2-8982-79DDB071253C}">
          <x14:formula1>
            <xm:f>'C:\Users\abra2\Desktop\ABRA Files and More\AUTO BENCH REST ASSOCIATION FILE\ABRA 2019\Georgia\[Georgia Results 01 19 20.xlsm]DATA SHEET'!#REF!</xm:f>
          </x14:formula1>
          <xm:sqref>B1 B18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3F31-9ADF-4B5B-9B1A-AC01E88E2422}">
  <dimension ref="A1:Q4"/>
  <sheetViews>
    <sheetView workbookViewId="0"/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60</v>
      </c>
      <c r="B2" s="22" t="s">
        <v>59</v>
      </c>
      <c r="C2" s="14">
        <v>45353</v>
      </c>
      <c r="D2" s="21" t="s">
        <v>30</v>
      </c>
      <c r="E2" s="15">
        <v>175</v>
      </c>
      <c r="F2" s="15">
        <v>173</v>
      </c>
      <c r="G2" s="15">
        <v>176</v>
      </c>
      <c r="H2" s="15">
        <v>167</v>
      </c>
      <c r="I2" s="15"/>
      <c r="J2" s="15"/>
      <c r="K2" s="16">
        <v>4</v>
      </c>
      <c r="L2" s="16">
        <v>691</v>
      </c>
      <c r="M2" s="17">
        <v>172.75</v>
      </c>
      <c r="N2" s="18">
        <v>3</v>
      </c>
      <c r="O2" s="19">
        <v>175.75</v>
      </c>
    </row>
    <row r="4" spans="1:17" x14ac:dyDescent="0.25">
      <c r="K4" s="7">
        <f>SUM(K2:K3)</f>
        <v>4</v>
      </c>
      <c r="L4" s="7">
        <f>SUM(L2:L3)</f>
        <v>691</v>
      </c>
      <c r="M4" s="12">
        <f>SUM(L4/K4)</f>
        <v>172.75</v>
      </c>
      <c r="N4" s="7">
        <f>SUM(N2:N3)</f>
        <v>3</v>
      </c>
      <c r="O4" s="12">
        <f>SUM(M4+N4)</f>
        <v>175.75</v>
      </c>
    </row>
  </sheetData>
  <hyperlinks>
    <hyperlink ref="Q1" location="'Mississippi Adult Rankings 2024'!A1" display="Back to Ranking" xr:uid="{54AF9D26-8151-4FFE-B8E5-A7BA02AA9A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261EBE-2FA0-4D9D-A765-5D1F70CB4E10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662B-F805-479F-90FE-2DE890BA8D84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97</v>
      </c>
      <c r="C2" s="14">
        <v>45549</v>
      </c>
      <c r="D2" s="21" t="s">
        <v>27</v>
      </c>
      <c r="E2" s="15">
        <v>192</v>
      </c>
      <c r="F2" s="15">
        <v>191</v>
      </c>
      <c r="G2" s="15">
        <v>191</v>
      </c>
      <c r="H2" s="15">
        <v>189</v>
      </c>
      <c r="I2" s="15">
        <v>192</v>
      </c>
      <c r="J2" s="15">
        <v>192</v>
      </c>
      <c r="K2" s="16">
        <v>6</v>
      </c>
      <c r="L2" s="16">
        <v>1147</v>
      </c>
      <c r="M2" s="17">
        <v>191.16666666666666</v>
      </c>
      <c r="N2" s="18">
        <v>4</v>
      </c>
      <c r="O2" s="19">
        <v>195.16666666666666</v>
      </c>
    </row>
    <row r="4" spans="1:17" x14ac:dyDescent="0.25">
      <c r="K4" s="7">
        <f>SUM(K2:K3)</f>
        <v>6</v>
      </c>
      <c r="L4" s="7">
        <f>SUM(L2:L3)</f>
        <v>1147</v>
      </c>
      <c r="M4" s="12">
        <f>SUM(L4/K4)</f>
        <v>191.16666666666666</v>
      </c>
      <c r="N4" s="7">
        <f>SUM(N2:N3)</f>
        <v>4</v>
      </c>
      <c r="O4" s="12">
        <f>SUM(M4+N4)</f>
        <v>195.16666666666666</v>
      </c>
    </row>
  </sheetData>
  <hyperlinks>
    <hyperlink ref="Q1" location="'Mississippi Adult Rankings 2024'!A1" display="Back to Ranking" xr:uid="{8249F0AA-680D-486D-A6F4-CA389E58C2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40047D-FB8B-4F43-978B-93157FB91A6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544E-ABAE-4BF6-A1C2-821D70DE38E0}">
  <dimension ref="A1:Q10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20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31</v>
      </c>
      <c r="B2" s="22" t="s">
        <v>82</v>
      </c>
      <c r="C2" s="14" t="s">
        <v>81</v>
      </c>
      <c r="D2" s="21" t="s">
        <v>77</v>
      </c>
      <c r="E2" s="15">
        <v>197</v>
      </c>
      <c r="F2" s="15">
        <v>191</v>
      </c>
      <c r="G2" s="15">
        <v>195</v>
      </c>
      <c r="H2" s="15">
        <v>197</v>
      </c>
      <c r="I2" s="15"/>
      <c r="J2" s="15"/>
      <c r="K2" s="16">
        <v>4</v>
      </c>
      <c r="L2" s="16">
        <v>780</v>
      </c>
      <c r="M2" s="17">
        <v>195</v>
      </c>
      <c r="N2" s="18">
        <v>2</v>
      </c>
      <c r="O2" s="19">
        <v>197</v>
      </c>
    </row>
    <row r="4" spans="1:17" x14ac:dyDescent="0.25">
      <c r="K4" s="7">
        <f>SUM(K2:K3)</f>
        <v>4</v>
      </c>
      <c r="L4" s="7">
        <f>SUM(L2:L3)</f>
        <v>780</v>
      </c>
      <c r="M4" s="12">
        <f>SUM(L4/K4)</f>
        <v>195</v>
      </c>
      <c r="N4" s="7">
        <f>SUM(N2:N3)</f>
        <v>2</v>
      </c>
      <c r="O4" s="12">
        <f>SUM(M4+N4)</f>
        <v>197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3" t="s">
        <v>52</v>
      </c>
      <c r="B8" s="22" t="s">
        <v>82</v>
      </c>
      <c r="C8" s="14" t="s">
        <v>81</v>
      </c>
      <c r="D8" s="21" t="s">
        <v>77</v>
      </c>
      <c r="E8" s="15">
        <v>196</v>
      </c>
      <c r="F8" s="15">
        <v>195</v>
      </c>
      <c r="G8" s="15">
        <v>192</v>
      </c>
      <c r="H8" s="15">
        <v>195</v>
      </c>
      <c r="I8" s="15"/>
      <c r="J8" s="15"/>
      <c r="K8" s="16">
        <v>4</v>
      </c>
      <c r="L8" s="16">
        <v>778</v>
      </c>
      <c r="M8" s="17">
        <v>194.5</v>
      </c>
      <c r="N8" s="18">
        <v>4</v>
      </c>
      <c r="O8" s="19">
        <v>198.5</v>
      </c>
    </row>
    <row r="10" spans="1:17" x14ac:dyDescent="0.25">
      <c r="K10" s="7">
        <f>SUM(K8:K9)</f>
        <v>4</v>
      </c>
      <c r="L10" s="7">
        <f>SUM(L8:L9)</f>
        <v>778</v>
      </c>
      <c r="M10" s="12">
        <f>SUM(L10/K10)</f>
        <v>194.5</v>
      </c>
      <c r="N10" s="7">
        <f>SUM(N8:N9)</f>
        <v>4</v>
      </c>
      <c r="O10" s="12">
        <f>SUM(M10+N10)</f>
        <v>198.5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6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E2:J2" name="Range1_3_5"/>
    <protectedRange algorithmName="SHA-512" hashValue="ON39YdpmFHfN9f47KpiRvqrKx0V9+erV1CNkpWzYhW/Qyc6aT8rEyCrvauWSYGZK2ia3o7vd3akF07acHAFpOA==" saltValue="yVW9XmDwTqEnmpSGai0KYg==" spinCount="100000" sqref="B8:C8 E8:J8" name="Range1_17"/>
    <protectedRange algorithmName="SHA-512" hashValue="ON39YdpmFHfN9f47KpiRvqrKx0V9+erV1CNkpWzYhW/Qyc6aT8rEyCrvauWSYGZK2ia3o7vd3akF07acHAFpOA==" saltValue="yVW9XmDwTqEnmpSGai0KYg==" spinCount="100000" sqref="D8" name="Range1_1_10"/>
  </protectedRanges>
  <hyperlinks>
    <hyperlink ref="Q1" location="'Mississippi Adult Rankings 2024'!A1" display="Back to Ranking" xr:uid="{5CE5A1CE-18D2-47FB-ADE8-46BE9A4E51E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AC2220-00E6-419F-8C05-113E317B4A5C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1528-C1E4-4F9E-9C33-CCA4F67667C6}">
  <dimension ref="A1:Q4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110</v>
      </c>
      <c r="C2" s="14">
        <v>45598</v>
      </c>
      <c r="D2" s="21" t="s">
        <v>30</v>
      </c>
      <c r="E2" s="15">
        <v>178</v>
      </c>
      <c r="F2" s="15">
        <v>183</v>
      </c>
      <c r="G2" s="15">
        <v>184</v>
      </c>
      <c r="H2" s="15">
        <v>182</v>
      </c>
      <c r="I2" s="15">
        <v>176</v>
      </c>
      <c r="J2" s="15">
        <v>178</v>
      </c>
      <c r="K2" s="16">
        <v>6</v>
      </c>
      <c r="L2" s="16">
        <v>1081</v>
      </c>
      <c r="M2" s="17">
        <v>180.16666666666666</v>
      </c>
      <c r="N2" s="18">
        <v>6</v>
      </c>
      <c r="O2" s="19">
        <v>186.16666666666666</v>
      </c>
    </row>
    <row r="4" spans="1:17" x14ac:dyDescent="0.25">
      <c r="K4" s="7">
        <f>SUM(K2:K3)</f>
        <v>6</v>
      </c>
      <c r="L4" s="7">
        <f>SUM(L2:L3)</f>
        <v>1081</v>
      </c>
      <c r="M4" s="12">
        <f>SUM(L4/K4)</f>
        <v>180.16666666666666</v>
      </c>
      <c r="N4" s="7">
        <f>SUM(N2:N3)</f>
        <v>6</v>
      </c>
      <c r="O4" s="12">
        <f>SUM(M4+N4)</f>
        <v>186.16666666666666</v>
      </c>
    </row>
  </sheetData>
  <hyperlinks>
    <hyperlink ref="Q1" location="'Mississippi Adult Rankings 2024'!A1" display="Back to Ranking" xr:uid="{FECB4246-49A6-4CB7-B46D-0B1EAB9B8B3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2071CF-33B1-44A0-8285-1187D09643D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E6BE-6F25-4EE1-98B2-93F4B78C35F1}">
  <dimension ref="A1:Q12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71</v>
      </c>
      <c r="C2" s="14">
        <v>45400</v>
      </c>
      <c r="D2" s="21" t="s">
        <v>27</v>
      </c>
      <c r="E2" s="15">
        <v>179</v>
      </c>
      <c r="F2" s="15">
        <v>173</v>
      </c>
      <c r="G2" s="15"/>
      <c r="H2" s="15"/>
      <c r="I2" s="15"/>
      <c r="J2" s="15"/>
      <c r="K2" s="16">
        <v>2</v>
      </c>
      <c r="L2" s="16">
        <v>352</v>
      </c>
      <c r="M2" s="17">
        <v>176</v>
      </c>
      <c r="N2" s="18">
        <v>4</v>
      </c>
      <c r="O2" s="19">
        <v>180</v>
      </c>
    </row>
    <row r="3" spans="1:17" x14ac:dyDescent="0.25">
      <c r="A3" s="13" t="s">
        <v>52</v>
      </c>
      <c r="B3" s="22" t="s">
        <v>71</v>
      </c>
      <c r="C3" s="14">
        <v>45407</v>
      </c>
      <c r="D3" s="21" t="s">
        <v>27</v>
      </c>
      <c r="E3" s="15">
        <v>181</v>
      </c>
      <c r="F3" s="15">
        <v>182</v>
      </c>
      <c r="G3" s="15"/>
      <c r="H3" s="15"/>
      <c r="I3" s="15"/>
      <c r="J3" s="15"/>
      <c r="K3" s="16">
        <v>2</v>
      </c>
      <c r="L3" s="16">
        <v>363</v>
      </c>
      <c r="M3" s="17">
        <v>181.5</v>
      </c>
      <c r="N3" s="18">
        <v>2</v>
      </c>
      <c r="O3" s="19">
        <v>183.5</v>
      </c>
    </row>
    <row r="4" spans="1:17" x14ac:dyDescent="0.25">
      <c r="A4" s="13" t="s">
        <v>52</v>
      </c>
      <c r="B4" s="22" t="s">
        <v>71</v>
      </c>
      <c r="C4" s="14">
        <v>45414</v>
      </c>
      <c r="D4" s="21" t="s">
        <v>27</v>
      </c>
      <c r="E4" s="15">
        <v>182</v>
      </c>
      <c r="F4" s="15">
        <v>181</v>
      </c>
      <c r="G4" s="15"/>
      <c r="H4" s="15"/>
      <c r="I4" s="15"/>
      <c r="J4" s="15"/>
      <c r="K4" s="16">
        <v>2</v>
      </c>
      <c r="L4" s="16">
        <v>363</v>
      </c>
      <c r="M4" s="17">
        <v>181.5</v>
      </c>
      <c r="N4" s="18">
        <v>2</v>
      </c>
      <c r="O4" s="19">
        <v>183.5</v>
      </c>
    </row>
    <row r="5" spans="1:17" x14ac:dyDescent="0.25">
      <c r="A5" s="13" t="s">
        <v>52</v>
      </c>
      <c r="B5" s="22" t="s">
        <v>71</v>
      </c>
      <c r="C5" s="14">
        <v>45421</v>
      </c>
      <c r="D5" s="21" t="s">
        <v>27</v>
      </c>
      <c r="E5" s="15">
        <v>179</v>
      </c>
      <c r="F5" s="15">
        <v>186</v>
      </c>
      <c r="G5" s="15"/>
      <c r="H5" s="15"/>
      <c r="I5" s="15"/>
      <c r="J5" s="15"/>
      <c r="K5" s="16">
        <v>2</v>
      </c>
      <c r="L5" s="16">
        <v>365</v>
      </c>
      <c r="M5" s="17">
        <v>182.5</v>
      </c>
      <c r="N5" s="18">
        <v>2</v>
      </c>
      <c r="O5" s="19">
        <v>184.5</v>
      </c>
    </row>
    <row r="6" spans="1:17" x14ac:dyDescent="0.25">
      <c r="A6" s="13" t="s">
        <v>52</v>
      </c>
      <c r="B6" s="22" t="s">
        <v>71</v>
      </c>
      <c r="C6" s="14">
        <v>45423</v>
      </c>
      <c r="D6" s="21" t="s">
        <v>27</v>
      </c>
      <c r="E6" s="15">
        <v>185</v>
      </c>
      <c r="F6" s="15">
        <v>183</v>
      </c>
      <c r="G6" s="15">
        <v>185</v>
      </c>
      <c r="H6" s="15">
        <v>182</v>
      </c>
      <c r="I6" s="15"/>
      <c r="J6" s="15"/>
      <c r="K6" s="16">
        <v>4</v>
      </c>
      <c r="L6" s="16">
        <v>735</v>
      </c>
      <c r="M6" s="17">
        <v>183.75</v>
      </c>
      <c r="N6" s="18">
        <v>2</v>
      </c>
      <c r="O6" s="19">
        <v>185.75</v>
      </c>
    </row>
    <row r="7" spans="1:17" x14ac:dyDescent="0.25">
      <c r="A7" s="13" t="s">
        <v>52</v>
      </c>
      <c r="B7" s="22" t="s">
        <v>71</v>
      </c>
      <c r="C7" s="14">
        <v>45428</v>
      </c>
      <c r="D7" s="21" t="s">
        <v>27</v>
      </c>
      <c r="E7" s="15">
        <v>186</v>
      </c>
      <c r="F7" s="15">
        <v>183</v>
      </c>
      <c r="G7" s="15"/>
      <c r="H7" s="15"/>
      <c r="I7" s="15"/>
      <c r="J7" s="15"/>
      <c r="K7" s="16">
        <v>2</v>
      </c>
      <c r="L7" s="16">
        <v>369</v>
      </c>
      <c r="M7" s="17">
        <v>184.5</v>
      </c>
      <c r="N7" s="18">
        <v>3</v>
      </c>
      <c r="O7" s="19">
        <v>187.5</v>
      </c>
    </row>
    <row r="8" spans="1:17" x14ac:dyDescent="0.25">
      <c r="A8" s="13" t="s">
        <v>52</v>
      </c>
      <c r="B8" s="22" t="s">
        <v>71</v>
      </c>
      <c r="C8" s="14">
        <v>45435</v>
      </c>
      <c r="D8" s="21" t="s">
        <v>27</v>
      </c>
      <c r="E8" s="15">
        <v>181</v>
      </c>
      <c r="F8" s="15">
        <v>179</v>
      </c>
      <c r="G8" s="15"/>
      <c r="H8" s="15"/>
      <c r="I8" s="15"/>
      <c r="J8" s="15"/>
      <c r="K8" s="16">
        <v>2</v>
      </c>
      <c r="L8" s="16">
        <v>360</v>
      </c>
      <c r="M8" s="17">
        <v>180</v>
      </c>
      <c r="N8" s="18">
        <v>3</v>
      </c>
      <c r="O8" s="19">
        <v>183</v>
      </c>
    </row>
    <row r="9" spans="1:17" x14ac:dyDescent="0.25">
      <c r="A9" s="13" t="s">
        <v>52</v>
      </c>
      <c r="B9" s="22" t="s">
        <v>71</v>
      </c>
      <c r="C9" s="14">
        <v>45463</v>
      </c>
      <c r="D9" s="21" t="s">
        <v>27</v>
      </c>
      <c r="E9" s="15">
        <v>182</v>
      </c>
      <c r="F9" s="15">
        <v>186</v>
      </c>
      <c r="G9" s="15"/>
      <c r="H9" s="15"/>
      <c r="I9" s="15"/>
      <c r="J9" s="15"/>
      <c r="K9" s="16">
        <v>2</v>
      </c>
      <c r="L9" s="16">
        <v>368</v>
      </c>
      <c r="M9" s="17">
        <v>184</v>
      </c>
      <c r="N9" s="18">
        <v>2</v>
      </c>
      <c r="O9" s="19">
        <v>186</v>
      </c>
    </row>
    <row r="10" spans="1:17" x14ac:dyDescent="0.25">
      <c r="A10" s="13" t="s">
        <v>52</v>
      </c>
      <c r="B10" s="22" t="s">
        <v>71</v>
      </c>
      <c r="C10" s="14">
        <v>45470</v>
      </c>
      <c r="D10" s="21" t="s">
        <v>27</v>
      </c>
      <c r="E10" s="15">
        <v>185</v>
      </c>
      <c r="F10" s="15">
        <v>187</v>
      </c>
      <c r="G10" s="15"/>
      <c r="H10" s="15"/>
      <c r="I10" s="15"/>
      <c r="J10" s="15"/>
      <c r="K10" s="16">
        <v>2</v>
      </c>
      <c r="L10" s="16">
        <v>372</v>
      </c>
      <c r="M10" s="17">
        <v>186</v>
      </c>
      <c r="N10" s="18">
        <v>2</v>
      </c>
      <c r="O10" s="19">
        <v>188</v>
      </c>
    </row>
    <row r="12" spans="1:17" x14ac:dyDescent="0.25">
      <c r="K12" s="7">
        <f>SUM(K2:K11)</f>
        <v>20</v>
      </c>
      <c r="L12" s="7">
        <f>SUM(L2:L11)</f>
        <v>3647</v>
      </c>
      <c r="M12" s="12">
        <f>SUM(L12/K12)</f>
        <v>182.35</v>
      </c>
      <c r="N12" s="7">
        <f>SUM(N2:N11)</f>
        <v>22</v>
      </c>
      <c r="O12" s="12">
        <f>SUM(M12+N12)</f>
        <v>204.35</v>
      </c>
    </row>
  </sheetData>
  <hyperlinks>
    <hyperlink ref="Q1" location="'Mississippi Adult Rankings 2024'!A1" display="Back to Ranking" xr:uid="{C395E726-D966-4BFA-9048-582DB774481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4D2863-F578-4508-941C-A76C8C91E5FB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B6B8-D3D8-4D53-B266-1F9CF0528D2B}">
  <dimension ref="A1:Q6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26</v>
      </c>
      <c r="B2" s="22" t="s">
        <v>51</v>
      </c>
      <c r="C2" s="14">
        <v>45353</v>
      </c>
      <c r="D2" s="21" t="s">
        <v>30</v>
      </c>
      <c r="E2" s="15">
        <v>189</v>
      </c>
      <c r="F2" s="15">
        <v>190</v>
      </c>
      <c r="G2" s="15">
        <v>189</v>
      </c>
      <c r="H2" s="15">
        <v>191</v>
      </c>
      <c r="I2" s="15"/>
      <c r="J2" s="15"/>
      <c r="K2" s="16">
        <v>4</v>
      </c>
      <c r="L2" s="16">
        <v>759</v>
      </c>
      <c r="M2" s="17">
        <v>189.75</v>
      </c>
      <c r="N2" s="18">
        <v>4</v>
      </c>
      <c r="O2" s="19">
        <v>193.75</v>
      </c>
    </row>
    <row r="3" spans="1:17" x14ac:dyDescent="0.25">
      <c r="A3" s="13" t="s">
        <v>52</v>
      </c>
      <c r="B3" s="22" t="s">
        <v>63</v>
      </c>
      <c r="C3" s="14">
        <v>45386</v>
      </c>
      <c r="D3" s="21" t="s">
        <v>27</v>
      </c>
      <c r="E3" s="15">
        <v>194.01</v>
      </c>
      <c r="F3" s="15">
        <v>188</v>
      </c>
      <c r="G3" s="15"/>
      <c r="H3" s="15"/>
      <c r="I3" s="15"/>
      <c r="J3" s="15"/>
      <c r="K3" s="16">
        <v>2</v>
      </c>
      <c r="L3" s="16">
        <v>382.01</v>
      </c>
      <c r="M3" s="17">
        <v>191.005</v>
      </c>
      <c r="N3" s="18">
        <v>5</v>
      </c>
      <c r="O3" s="19">
        <v>196.005</v>
      </c>
    </row>
    <row r="4" spans="1:17" x14ac:dyDescent="0.25">
      <c r="A4" s="13" t="s">
        <v>52</v>
      </c>
      <c r="B4" s="22" t="s">
        <v>51</v>
      </c>
      <c r="C4" s="14">
        <v>45388</v>
      </c>
      <c r="D4" s="21" t="s">
        <v>30</v>
      </c>
      <c r="E4" s="15">
        <v>191</v>
      </c>
      <c r="F4" s="15">
        <v>190</v>
      </c>
      <c r="G4" s="15">
        <v>186</v>
      </c>
      <c r="H4" s="15">
        <v>186</v>
      </c>
      <c r="I4" s="15">
        <v>193</v>
      </c>
      <c r="J4" s="15">
        <v>187</v>
      </c>
      <c r="K4" s="16">
        <v>6</v>
      </c>
      <c r="L4" s="16">
        <v>1133</v>
      </c>
      <c r="M4" s="17">
        <v>188.83333333333334</v>
      </c>
      <c r="N4" s="18">
        <v>4</v>
      </c>
      <c r="O4" s="19">
        <v>192.83333333333334</v>
      </c>
    </row>
    <row r="6" spans="1:17" x14ac:dyDescent="0.25">
      <c r="K6" s="7">
        <f>SUM(K2:K5)</f>
        <v>12</v>
      </c>
      <c r="L6" s="7">
        <f>SUM(L2:L5)</f>
        <v>2274.0100000000002</v>
      </c>
      <c r="M6" s="12">
        <f>SUM(L6/K6)</f>
        <v>189.50083333333336</v>
      </c>
      <c r="N6" s="7">
        <f>SUM(N2:N5)</f>
        <v>13</v>
      </c>
      <c r="O6" s="12">
        <f>SUM(M6+N6)</f>
        <v>202.50083333333336</v>
      </c>
    </row>
  </sheetData>
  <hyperlinks>
    <hyperlink ref="Q1" location="'Mississippi Adult Rankings 2024'!A1" display="Back to Ranking" xr:uid="{674A37CB-76AF-48B9-965E-C0C19A1EB12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2DA2E3-524C-4DAC-8EAC-98123A2B60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0A80D-0E7A-4606-8464-EF3BD73A8488}">
  <dimension ref="A1:Q4"/>
  <sheetViews>
    <sheetView workbookViewId="0"/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52</v>
      </c>
      <c r="B2" s="22" t="s">
        <v>103</v>
      </c>
      <c r="C2" s="14">
        <v>45570</v>
      </c>
      <c r="D2" s="21" t="s">
        <v>30</v>
      </c>
      <c r="E2" s="15">
        <v>165</v>
      </c>
      <c r="F2" s="15">
        <v>170</v>
      </c>
      <c r="G2" s="15">
        <v>152</v>
      </c>
      <c r="H2" s="15">
        <v>162</v>
      </c>
      <c r="I2" s="15"/>
      <c r="J2" s="15"/>
      <c r="K2" s="16">
        <v>4</v>
      </c>
      <c r="L2" s="16">
        <v>649</v>
      </c>
      <c r="M2" s="17">
        <v>162.25</v>
      </c>
      <c r="N2" s="18">
        <v>2</v>
      </c>
      <c r="O2" s="19">
        <v>164.25</v>
      </c>
    </row>
    <row r="4" spans="1:17" x14ac:dyDescent="0.25">
      <c r="K4" s="7">
        <f>SUM(K2:K3)</f>
        <v>4</v>
      </c>
      <c r="L4" s="7">
        <f>SUM(L2:L3)</f>
        <v>649</v>
      </c>
      <c r="M4" s="12">
        <f>SUM(L4/K4)</f>
        <v>162.25</v>
      </c>
      <c r="N4" s="7">
        <f>SUM(N2:N3)</f>
        <v>2</v>
      </c>
      <c r="O4" s="12">
        <f>SUM(M4+N4)</f>
        <v>164.25</v>
      </c>
    </row>
  </sheetData>
  <hyperlinks>
    <hyperlink ref="Q1" location="'Mississippi Adult Rankings 2024'!A1" display="Back to Ranking" xr:uid="{6F37F6B3-AEE7-4F89-8043-9650C552A5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A30F00-5FB1-4ADE-AFA7-4D2A474E683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0556-FBB3-4583-B5F0-9B3E1C8E81C2}">
  <dimension ref="A1:Q30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36</v>
      </c>
      <c r="B2" s="22" t="s">
        <v>58</v>
      </c>
      <c r="C2" s="14">
        <v>45353</v>
      </c>
      <c r="D2" s="21" t="s">
        <v>30</v>
      </c>
      <c r="E2" s="15">
        <v>183</v>
      </c>
      <c r="F2" s="15">
        <v>186</v>
      </c>
      <c r="G2" s="15">
        <v>186.001</v>
      </c>
      <c r="H2" s="15">
        <v>183</v>
      </c>
      <c r="I2" s="15"/>
      <c r="J2" s="15"/>
      <c r="K2" s="16">
        <f t="shared" ref="K2" si="0">COUNT(E2:J2)</f>
        <v>4</v>
      </c>
      <c r="L2" s="16">
        <f t="shared" ref="L2" si="1">SUM(E2:J2)</f>
        <v>738.00099999999998</v>
      </c>
      <c r="M2" s="17">
        <f t="shared" ref="M2" si="2">IFERROR(L2/K2,0)</f>
        <v>184.50024999999999</v>
      </c>
      <c r="N2" s="18">
        <v>13</v>
      </c>
      <c r="O2" s="19">
        <f t="shared" ref="O2" si="3">SUM(M2+N2)</f>
        <v>197.50024999999999</v>
      </c>
    </row>
    <row r="3" spans="1:17" x14ac:dyDescent="0.25">
      <c r="A3" s="13" t="s">
        <v>60</v>
      </c>
      <c r="B3" s="22" t="s">
        <v>58</v>
      </c>
      <c r="C3" s="14">
        <v>45388</v>
      </c>
      <c r="D3" s="21" t="s">
        <v>30</v>
      </c>
      <c r="E3" s="15">
        <v>188</v>
      </c>
      <c r="F3" s="15">
        <v>180</v>
      </c>
      <c r="G3" s="15">
        <v>188</v>
      </c>
      <c r="H3" s="15">
        <v>189</v>
      </c>
      <c r="I3" s="15">
        <v>191</v>
      </c>
      <c r="J3" s="15">
        <v>192</v>
      </c>
      <c r="K3" s="16">
        <v>6</v>
      </c>
      <c r="L3" s="16">
        <v>1128</v>
      </c>
      <c r="M3" s="17">
        <v>188</v>
      </c>
      <c r="N3" s="18">
        <v>22</v>
      </c>
      <c r="O3" s="19">
        <v>210</v>
      </c>
    </row>
    <row r="4" spans="1:17" x14ac:dyDescent="0.25">
      <c r="A4" s="13" t="s">
        <v>60</v>
      </c>
      <c r="B4" s="22" t="s">
        <v>58</v>
      </c>
      <c r="C4" s="14">
        <v>45050</v>
      </c>
      <c r="D4" s="21" t="s">
        <v>30</v>
      </c>
      <c r="E4" s="15">
        <v>190.001</v>
      </c>
      <c r="F4" s="15">
        <v>186</v>
      </c>
      <c r="G4" s="15">
        <v>180</v>
      </c>
      <c r="H4" s="15">
        <v>191</v>
      </c>
      <c r="I4" s="15"/>
      <c r="J4" s="15"/>
      <c r="K4" s="16">
        <v>4</v>
      </c>
      <c r="L4" s="16">
        <v>747.00099999999998</v>
      </c>
      <c r="M4" s="17">
        <v>186.75024999999999</v>
      </c>
      <c r="N4" s="18">
        <v>8</v>
      </c>
      <c r="O4" s="19">
        <v>194.75024999999999</v>
      </c>
    </row>
    <row r="5" spans="1:17" x14ac:dyDescent="0.25">
      <c r="A5" s="13" t="s">
        <v>60</v>
      </c>
      <c r="B5" s="22" t="s">
        <v>58</v>
      </c>
      <c r="C5" s="14">
        <v>45451</v>
      </c>
      <c r="D5" s="21" t="s">
        <v>77</v>
      </c>
      <c r="E5" s="15">
        <v>183</v>
      </c>
      <c r="F5" s="15">
        <v>190</v>
      </c>
      <c r="G5" s="15">
        <v>189.001</v>
      </c>
      <c r="H5" s="15">
        <v>188</v>
      </c>
      <c r="I5" s="15"/>
      <c r="J5" s="15"/>
      <c r="K5" s="16">
        <v>4</v>
      </c>
      <c r="L5" s="16">
        <v>750.00099999999998</v>
      </c>
      <c r="M5" s="17">
        <v>187.50024999999999</v>
      </c>
      <c r="N5" s="18">
        <v>9</v>
      </c>
      <c r="O5" s="19">
        <v>196.50024999999999</v>
      </c>
    </row>
    <row r="6" spans="1:17" x14ac:dyDescent="0.25">
      <c r="A6" s="13" t="s">
        <v>60</v>
      </c>
      <c r="B6" s="22" t="s">
        <v>58</v>
      </c>
      <c r="C6" s="14" t="s">
        <v>81</v>
      </c>
      <c r="D6" s="21" t="s">
        <v>77</v>
      </c>
      <c r="E6" s="15">
        <v>183</v>
      </c>
      <c r="F6" s="15">
        <v>184</v>
      </c>
      <c r="G6" s="15">
        <v>187</v>
      </c>
      <c r="H6" s="15">
        <v>191</v>
      </c>
      <c r="I6" s="15"/>
      <c r="J6" s="15"/>
      <c r="K6" s="16">
        <v>4</v>
      </c>
      <c r="L6" s="16">
        <v>745</v>
      </c>
      <c r="M6" s="17">
        <v>186.25</v>
      </c>
      <c r="N6" s="18">
        <v>8</v>
      </c>
      <c r="O6" s="19">
        <v>194.25</v>
      </c>
    </row>
    <row r="7" spans="1:17" x14ac:dyDescent="0.25">
      <c r="A7" s="13" t="s">
        <v>36</v>
      </c>
      <c r="B7" s="22" t="s">
        <v>58</v>
      </c>
      <c r="C7" s="14">
        <v>45486</v>
      </c>
      <c r="D7" s="21" t="s">
        <v>27</v>
      </c>
      <c r="E7" s="15">
        <v>189</v>
      </c>
      <c r="F7" s="15">
        <v>193</v>
      </c>
      <c r="G7" s="42">
        <v>194</v>
      </c>
      <c r="H7" s="15">
        <v>190</v>
      </c>
      <c r="I7" s="15"/>
      <c r="J7" s="15"/>
      <c r="K7" s="16">
        <v>4</v>
      </c>
      <c r="L7" s="16">
        <v>766</v>
      </c>
      <c r="M7" s="17">
        <v>191.5</v>
      </c>
      <c r="N7" s="18">
        <v>9</v>
      </c>
      <c r="O7" s="19">
        <v>200.5</v>
      </c>
    </row>
    <row r="8" spans="1:17" x14ac:dyDescent="0.25">
      <c r="A8" s="13" t="s">
        <v>60</v>
      </c>
      <c r="B8" s="22" t="s">
        <v>58</v>
      </c>
      <c r="C8" s="14">
        <v>45499</v>
      </c>
      <c r="D8" s="21" t="s">
        <v>77</v>
      </c>
      <c r="E8" s="15">
        <v>188</v>
      </c>
      <c r="F8" s="15">
        <v>188</v>
      </c>
      <c r="G8" s="15"/>
      <c r="H8" s="15"/>
      <c r="I8" s="15"/>
      <c r="J8" s="15"/>
      <c r="K8" s="16">
        <v>2</v>
      </c>
      <c r="L8" s="16">
        <v>376</v>
      </c>
      <c r="M8" s="17">
        <v>188</v>
      </c>
      <c r="N8" s="18">
        <v>3</v>
      </c>
      <c r="O8" s="19">
        <v>191</v>
      </c>
    </row>
    <row r="9" spans="1:17" x14ac:dyDescent="0.25">
      <c r="A9" s="13" t="s">
        <v>60</v>
      </c>
      <c r="B9" s="22" t="s">
        <v>58</v>
      </c>
      <c r="C9" s="14">
        <v>45500</v>
      </c>
      <c r="D9" s="21" t="s">
        <v>77</v>
      </c>
      <c r="E9" s="15">
        <v>192.001</v>
      </c>
      <c r="F9" s="15">
        <v>191</v>
      </c>
      <c r="G9" s="15">
        <v>191</v>
      </c>
      <c r="H9" s="15">
        <v>190</v>
      </c>
      <c r="I9" s="15"/>
      <c r="J9" s="15"/>
      <c r="K9" s="16">
        <v>4</v>
      </c>
      <c r="L9" s="16">
        <v>764.00099999999998</v>
      </c>
      <c r="M9" s="17">
        <v>191.00024999999999</v>
      </c>
      <c r="N9" s="18">
        <v>6</v>
      </c>
      <c r="O9" s="19">
        <v>197.00024999999999</v>
      </c>
    </row>
    <row r="10" spans="1:17" x14ac:dyDescent="0.25">
      <c r="A10" s="13" t="s">
        <v>60</v>
      </c>
      <c r="B10" s="22" t="s">
        <v>58</v>
      </c>
      <c r="C10" s="14">
        <v>45507</v>
      </c>
      <c r="D10" s="21" t="s">
        <v>30</v>
      </c>
      <c r="E10" s="15">
        <v>188</v>
      </c>
      <c r="F10" s="15">
        <v>179</v>
      </c>
      <c r="G10" s="15">
        <v>189</v>
      </c>
      <c r="H10" s="42">
        <v>193</v>
      </c>
      <c r="I10" s="15"/>
      <c r="J10" s="15"/>
      <c r="K10" s="16">
        <v>4</v>
      </c>
      <c r="L10" s="16">
        <v>749</v>
      </c>
      <c r="M10" s="17">
        <v>187.25</v>
      </c>
      <c r="N10" s="18">
        <v>11</v>
      </c>
      <c r="O10" s="19">
        <v>198.25</v>
      </c>
    </row>
    <row r="11" spans="1:17" x14ac:dyDescent="0.25">
      <c r="A11" s="13" t="s">
        <v>60</v>
      </c>
      <c r="B11" s="22" t="s">
        <v>58</v>
      </c>
      <c r="C11" s="14">
        <v>45513</v>
      </c>
      <c r="D11" s="21" t="s">
        <v>77</v>
      </c>
      <c r="E11" s="15">
        <v>187</v>
      </c>
      <c r="F11" s="15">
        <v>189.001</v>
      </c>
      <c r="G11" s="15"/>
      <c r="H11" s="15"/>
      <c r="I11" s="15"/>
      <c r="J11" s="15"/>
      <c r="K11" s="16">
        <v>2</v>
      </c>
      <c r="L11" s="16">
        <v>376.00099999999998</v>
      </c>
      <c r="M11" s="17">
        <v>188.00049999999999</v>
      </c>
      <c r="N11" s="18">
        <v>4</v>
      </c>
      <c r="O11" s="19">
        <v>192.00049999999999</v>
      </c>
    </row>
    <row r="12" spans="1:17" x14ac:dyDescent="0.25">
      <c r="A12" s="13" t="s">
        <v>60</v>
      </c>
      <c r="B12" s="22" t="s">
        <v>58</v>
      </c>
      <c r="C12" s="14">
        <v>45527</v>
      </c>
      <c r="D12" s="21" t="s">
        <v>77</v>
      </c>
      <c r="E12" s="15">
        <v>191.001</v>
      </c>
      <c r="F12" s="42">
        <v>194</v>
      </c>
      <c r="G12" s="15"/>
      <c r="H12" s="15"/>
      <c r="I12" s="15"/>
      <c r="J12" s="15"/>
      <c r="K12" s="16">
        <v>2</v>
      </c>
      <c r="L12" s="16">
        <v>385.00099999999998</v>
      </c>
      <c r="M12" s="17">
        <v>192.50049999999999</v>
      </c>
      <c r="N12" s="18">
        <v>7</v>
      </c>
      <c r="O12" s="19">
        <v>199.50049999999999</v>
      </c>
    </row>
    <row r="13" spans="1:17" x14ac:dyDescent="0.25">
      <c r="A13" s="13" t="s">
        <v>60</v>
      </c>
      <c r="B13" s="22" t="s">
        <v>58</v>
      </c>
      <c r="C13" s="14">
        <v>45541</v>
      </c>
      <c r="D13" s="21" t="s">
        <v>77</v>
      </c>
      <c r="E13" s="15">
        <v>192</v>
      </c>
      <c r="F13" s="42">
        <v>194</v>
      </c>
      <c r="G13" s="42">
        <v>193</v>
      </c>
      <c r="H13" s="42">
        <v>194</v>
      </c>
      <c r="I13" s="15"/>
      <c r="J13" s="15"/>
      <c r="K13" s="16">
        <v>4</v>
      </c>
      <c r="L13" s="16">
        <v>773</v>
      </c>
      <c r="M13" s="17">
        <v>193.25</v>
      </c>
      <c r="N13" s="18">
        <v>6</v>
      </c>
      <c r="O13" s="19">
        <v>199.25</v>
      </c>
    </row>
    <row r="14" spans="1:17" x14ac:dyDescent="0.25">
      <c r="A14" s="13" t="s">
        <v>60</v>
      </c>
      <c r="B14" s="22" t="s">
        <v>58</v>
      </c>
      <c r="C14" s="14">
        <v>45548</v>
      </c>
      <c r="D14" s="21" t="s">
        <v>77</v>
      </c>
      <c r="E14" s="42">
        <v>195</v>
      </c>
      <c r="F14" s="15">
        <v>191</v>
      </c>
      <c r="G14" s="15">
        <v>191</v>
      </c>
      <c r="H14" s="15">
        <v>191</v>
      </c>
      <c r="I14" s="15"/>
      <c r="J14" s="15"/>
      <c r="K14" s="16">
        <v>4</v>
      </c>
      <c r="L14" s="16">
        <v>768</v>
      </c>
      <c r="M14" s="17">
        <v>192</v>
      </c>
      <c r="N14" s="18">
        <v>6</v>
      </c>
      <c r="O14" s="19">
        <v>198</v>
      </c>
    </row>
    <row r="15" spans="1:17" x14ac:dyDescent="0.25">
      <c r="A15" s="13" t="s">
        <v>36</v>
      </c>
      <c r="B15" s="22" t="s">
        <v>58</v>
      </c>
      <c r="C15" s="14">
        <v>45549</v>
      </c>
      <c r="D15" s="21" t="s">
        <v>27</v>
      </c>
      <c r="E15" s="42">
        <v>194</v>
      </c>
      <c r="F15" s="15">
        <v>192</v>
      </c>
      <c r="G15" s="42">
        <v>194</v>
      </c>
      <c r="H15" s="15">
        <v>191</v>
      </c>
      <c r="I15" s="15">
        <v>186</v>
      </c>
      <c r="J15" s="15">
        <v>190</v>
      </c>
      <c r="K15" s="16">
        <v>6</v>
      </c>
      <c r="L15" s="16">
        <v>1147</v>
      </c>
      <c r="M15" s="17">
        <v>191.16666666666666</v>
      </c>
      <c r="N15" s="18">
        <v>22</v>
      </c>
      <c r="O15" s="19">
        <v>213.16666666666666</v>
      </c>
    </row>
    <row r="16" spans="1:17" x14ac:dyDescent="0.25">
      <c r="A16" s="13" t="s">
        <v>60</v>
      </c>
      <c r="B16" s="22" t="s">
        <v>58</v>
      </c>
      <c r="C16" s="14" t="s">
        <v>99</v>
      </c>
      <c r="D16" s="21" t="s">
        <v>77</v>
      </c>
      <c r="E16" s="15">
        <v>192</v>
      </c>
      <c r="F16" s="15">
        <v>192</v>
      </c>
      <c r="G16" s="15">
        <v>191</v>
      </c>
      <c r="H16" s="15">
        <v>192</v>
      </c>
      <c r="I16" s="15"/>
      <c r="J16" s="15"/>
      <c r="K16" s="16">
        <v>4</v>
      </c>
      <c r="L16" s="16">
        <v>767</v>
      </c>
      <c r="M16" s="17">
        <v>191.75</v>
      </c>
      <c r="N16" s="18">
        <v>4</v>
      </c>
      <c r="O16" s="19">
        <v>195.75</v>
      </c>
    </row>
    <row r="17" spans="1:15" x14ac:dyDescent="0.25">
      <c r="A17" s="13" t="s">
        <v>60</v>
      </c>
      <c r="B17" s="22" t="s">
        <v>58</v>
      </c>
      <c r="C17" s="14">
        <v>45569</v>
      </c>
      <c r="D17" s="21" t="s">
        <v>77</v>
      </c>
      <c r="E17" s="15">
        <v>192</v>
      </c>
      <c r="F17" s="15">
        <v>191</v>
      </c>
      <c r="G17" s="15">
        <v>191</v>
      </c>
      <c r="H17" s="15">
        <v>192</v>
      </c>
      <c r="I17" s="15"/>
      <c r="J17" s="15"/>
      <c r="K17" s="16">
        <v>4</v>
      </c>
      <c r="L17" s="16">
        <v>766</v>
      </c>
      <c r="M17" s="17">
        <v>191.5</v>
      </c>
      <c r="N17" s="18">
        <v>4</v>
      </c>
      <c r="O17" s="19">
        <v>195.5</v>
      </c>
    </row>
    <row r="18" spans="1:15" x14ac:dyDescent="0.25">
      <c r="A18" s="13" t="s">
        <v>60</v>
      </c>
      <c r="B18" s="22" t="s">
        <v>58</v>
      </c>
      <c r="C18" s="14">
        <v>45576</v>
      </c>
      <c r="D18" s="21" t="s">
        <v>105</v>
      </c>
      <c r="E18" s="42">
        <v>196</v>
      </c>
      <c r="F18" s="15">
        <v>192</v>
      </c>
      <c r="G18" s="42">
        <v>194</v>
      </c>
      <c r="H18" s="15">
        <v>192</v>
      </c>
      <c r="I18" s="15"/>
      <c r="J18" s="15"/>
      <c r="K18" s="16">
        <v>4</v>
      </c>
      <c r="L18" s="16">
        <v>774</v>
      </c>
      <c r="M18" s="17">
        <v>193.5</v>
      </c>
      <c r="N18" s="18">
        <v>4</v>
      </c>
      <c r="O18" s="19">
        <v>197.5</v>
      </c>
    </row>
    <row r="19" spans="1:15" x14ac:dyDescent="0.25">
      <c r="A19" s="13" t="s">
        <v>60</v>
      </c>
      <c r="B19" s="22" t="s">
        <v>58</v>
      </c>
      <c r="C19" s="14">
        <v>45583</v>
      </c>
      <c r="D19" s="21" t="s">
        <v>77</v>
      </c>
      <c r="E19" s="15">
        <v>190</v>
      </c>
      <c r="F19" s="15">
        <v>190</v>
      </c>
      <c r="G19" s="42">
        <v>195</v>
      </c>
      <c r="H19" s="15">
        <v>191</v>
      </c>
      <c r="I19" s="15"/>
      <c r="J19" s="15"/>
      <c r="K19" s="16">
        <v>4</v>
      </c>
      <c r="L19" s="16">
        <v>766</v>
      </c>
      <c r="M19" s="17">
        <v>191.5</v>
      </c>
      <c r="N19" s="18">
        <v>6</v>
      </c>
      <c r="O19" s="19">
        <v>197.5</v>
      </c>
    </row>
    <row r="20" spans="1:15" x14ac:dyDescent="0.25">
      <c r="A20" s="13" t="s">
        <v>60</v>
      </c>
      <c r="B20" s="22" t="s">
        <v>58</v>
      </c>
      <c r="C20" s="14">
        <v>45611</v>
      </c>
      <c r="D20" s="21" t="s">
        <v>77</v>
      </c>
      <c r="E20" s="15">
        <v>192</v>
      </c>
      <c r="F20" s="15">
        <v>191</v>
      </c>
      <c r="G20" s="15"/>
      <c r="H20" s="15"/>
      <c r="I20" s="15"/>
      <c r="J20" s="15"/>
      <c r="K20" s="16">
        <v>2</v>
      </c>
      <c r="L20" s="16">
        <v>383</v>
      </c>
      <c r="M20" s="17">
        <v>191.5</v>
      </c>
      <c r="N20" s="18">
        <v>5</v>
      </c>
      <c r="O20" s="19">
        <v>196.5</v>
      </c>
    </row>
    <row r="21" spans="1:15" x14ac:dyDescent="0.25">
      <c r="A21" s="13" t="s">
        <v>60</v>
      </c>
      <c r="B21" s="22" t="s">
        <v>58</v>
      </c>
      <c r="C21" s="14">
        <v>45619</v>
      </c>
      <c r="D21" s="21" t="s">
        <v>77</v>
      </c>
      <c r="E21" s="15">
        <v>190</v>
      </c>
      <c r="F21" s="15">
        <v>186</v>
      </c>
      <c r="G21" s="42">
        <v>193</v>
      </c>
      <c r="H21" s="15">
        <v>189</v>
      </c>
      <c r="I21" s="15"/>
      <c r="J21" s="15"/>
      <c r="K21" s="16">
        <v>4</v>
      </c>
      <c r="L21" s="16">
        <v>758</v>
      </c>
      <c r="M21" s="17">
        <v>189.5</v>
      </c>
      <c r="N21" s="18">
        <v>9</v>
      </c>
      <c r="O21" s="19">
        <v>198.5</v>
      </c>
    </row>
    <row r="22" spans="1:15" x14ac:dyDescent="0.25">
      <c r="A22" s="13" t="s">
        <v>60</v>
      </c>
      <c r="B22" s="22" t="s">
        <v>58</v>
      </c>
      <c r="C22" s="14">
        <v>45626</v>
      </c>
      <c r="D22" s="21" t="s">
        <v>77</v>
      </c>
      <c r="E22" s="15">
        <v>191</v>
      </c>
      <c r="F22" s="15">
        <v>190</v>
      </c>
      <c r="G22" s="42">
        <v>193</v>
      </c>
      <c r="H22" s="15">
        <v>186</v>
      </c>
      <c r="I22" s="15">
        <v>192</v>
      </c>
      <c r="J22" s="15">
        <v>186</v>
      </c>
      <c r="K22" s="16">
        <v>6</v>
      </c>
      <c r="L22" s="16">
        <v>1138</v>
      </c>
      <c r="M22" s="17">
        <v>189.66666666666666</v>
      </c>
      <c r="N22" s="18">
        <v>24</v>
      </c>
      <c r="O22" s="19">
        <v>213.66666666666666</v>
      </c>
    </row>
    <row r="24" spans="1:15" x14ac:dyDescent="0.25">
      <c r="K24" s="7">
        <f>SUM(K2:K23)</f>
        <v>82</v>
      </c>
      <c r="L24" s="7">
        <f>SUM(L2:L23)</f>
        <v>15564.006000000001</v>
      </c>
      <c r="M24" s="12">
        <f>SUM(L24/K24)</f>
        <v>189.80495121951222</v>
      </c>
      <c r="N24" s="7">
        <f>SUM(N2:N23)</f>
        <v>190</v>
      </c>
      <c r="O24" s="12">
        <f>SUM(M24+N24)</f>
        <v>379.80495121951219</v>
      </c>
    </row>
    <row r="27" spans="1:15" ht="30" x14ac:dyDescent="0.25">
      <c r="A27" s="1" t="s">
        <v>1</v>
      </c>
      <c r="B27" s="2" t="s">
        <v>2</v>
      </c>
      <c r="C27" s="2" t="s">
        <v>3</v>
      </c>
      <c r="D27" s="3" t="s">
        <v>4</v>
      </c>
      <c r="E27" s="4" t="s">
        <v>5</v>
      </c>
      <c r="F27" s="4" t="s">
        <v>6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3" t="s">
        <v>12</v>
      </c>
      <c r="M27" s="5" t="s">
        <v>13</v>
      </c>
      <c r="N27" s="2" t="s">
        <v>14</v>
      </c>
      <c r="O27" s="6" t="s">
        <v>15</v>
      </c>
    </row>
    <row r="28" spans="1:15" x14ac:dyDescent="0.25">
      <c r="A28" s="13" t="s">
        <v>31</v>
      </c>
      <c r="B28" s="22" t="s">
        <v>58</v>
      </c>
      <c r="C28" s="14">
        <v>45541</v>
      </c>
      <c r="D28" s="21" t="s">
        <v>77</v>
      </c>
      <c r="E28" s="15">
        <v>197</v>
      </c>
      <c r="F28" s="15">
        <v>196</v>
      </c>
      <c r="G28" s="15">
        <v>197</v>
      </c>
      <c r="H28" s="15">
        <v>195</v>
      </c>
      <c r="I28" s="15"/>
      <c r="J28" s="15"/>
      <c r="K28" s="16">
        <v>4</v>
      </c>
      <c r="L28" s="16">
        <v>785</v>
      </c>
      <c r="M28" s="17">
        <v>196.25</v>
      </c>
      <c r="N28" s="18">
        <v>4</v>
      </c>
      <c r="O28" s="19">
        <v>200.25</v>
      </c>
    </row>
    <row r="30" spans="1:15" x14ac:dyDescent="0.25">
      <c r="K30" s="7">
        <f>SUM(K28:K29)</f>
        <v>4</v>
      </c>
      <c r="L30" s="7">
        <f>SUM(L28:L29)</f>
        <v>785</v>
      </c>
      <c r="M30" s="12">
        <f>SUM(L30/K30)</f>
        <v>196.25</v>
      </c>
      <c r="N30" s="7">
        <f>SUM(N28:N29)</f>
        <v>4</v>
      </c>
      <c r="O30" s="12">
        <f>SUM(M30+N30)</f>
        <v>200.25</v>
      </c>
    </row>
  </sheetData>
  <protectedRanges>
    <protectedRange sqref="E2:J2" name="Range1_1"/>
    <protectedRange sqref="C4 F4:J4" name="Range1_9"/>
    <protectedRange sqref="D4" name="Range1_1_4"/>
    <protectedRange sqref="B4" name="Range1_8_1"/>
    <protectedRange sqref="E4" name="Range1_9_1"/>
    <protectedRange algorithmName="SHA-512" hashValue="ON39YdpmFHfN9f47KpiRvqrKx0V9+erV1CNkpWzYhW/Qyc6aT8rEyCrvauWSYGZK2ia3o7vd3akF07acHAFpOA==" saltValue="yVW9XmDwTqEnmpSGai0KYg==" spinCount="100000" sqref="B5:C5 E5:J5" name="Range1_14"/>
    <protectedRange algorithmName="SHA-512" hashValue="ON39YdpmFHfN9f47KpiRvqrKx0V9+erV1CNkpWzYhW/Qyc6aT8rEyCrvauWSYGZK2ia3o7vd3akF07acHAFpOA==" saltValue="yVW9XmDwTqEnmpSGai0KYg==" spinCount="100000" sqref="D5" name="Range1_1_8"/>
    <protectedRange algorithmName="SHA-512" hashValue="ON39YdpmFHfN9f47KpiRvqrKx0V9+erV1CNkpWzYhW/Qyc6aT8rEyCrvauWSYGZK2ia3o7vd3akF07acHAFpOA==" saltValue="yVW9XmDwTqEnmpSGai0KYg==" spinCount="100000" sqref="B6:C6 E6:J6" name="Range1_19"/>
    <protectedRange algorithmName="SHA-512" hashValue="ON39YdpmFHfN9f47KpiRvqrKx0V9+erV1CNkpWzYhW/Qyc6aT8rEyCrvauWSYGZK2ia3o7vd3akF07acHAFpOA==" saltValue="yVW9XmDwTqEnmpSGai0KYg==" spinCount="100000" sqref="D6" name="Range1_1_12"/>
    <protectedRange algorithmName="SHA-512" hashValue="ON39YdpmFHfN9f47KpiRvqrKx0V9+erV1CNkpWzYhW/Qyc6aT8rEyCrvauWSYGZK2ia3o7vd3akF07acHAFpOA==" saltValue="yVW9XmDwTqEnmpSGai0KYg==" spinCount="100000" sqref="B28:C28" name="Range1_22"/>
    <protectedRange algorithmName="SHA-512" hashValue="ON39YdpmFHfN9f47KpiRvqrKx0V9+erV1CNkpWzYhW/Qyc6aT8rEyCrvauWSYGZK2ia3o7vd3akF07acHAFpOA==" saltValue="yVW9XmDwTqEnmpSGai0KYg==" spinCount="100000" sqref="D28" name="Range1_1_19"/>
    <protectedRange algorithmName="SHA-512" hashValue="ON39YdpmFHfN9f47KpiRvqrKx0V9+erV1CNkpWzYhW/Qyc6aT8rEyCrvauWSYGZK2ia3o7vd3akF07acHAFpOA==" saltValue="yVW9XmDwTqEnmpSGai0KYg==" spinCount="100000" sqref="E28:J28" name="Range1_3_7"/>
    <protectedRange algorithmName="SHA-512" hashValue="ON39YdpmFHfN9f47KpiRvqrKx0V9+erV1CNkpWzYhW/Qyc6aT8rEyCrvauWSYGZK2ia3o7vd3akF07acHAFpOA==" saltValue="yVW9XmDwTqEnmpSGai0KYg==" spinCount="100000" sqref="B13:C13 E13:J13" name="Range1_28"/>
    <protectedRange algorithmName="SHA-512" hashValue="ON39YdpmFHfN9f47KpiRvqrKx0V9+erV1CNkpWzYhW/Qyc6aT8rEyCrvauWSYGZK2ia3o7vd3akF07acHAFpOA==" saltValue="yVW9XmDwTqEnmpSGai0KYg==" spinCount="100000" sqref="D13" name="Range1_1_20"/>
    <protectedRange algorithmName="SHA-512" hashValue="ON39YdpmFHfN9f47KpiRvqrKx0V9+erV1CNkpWzYhW/Qyc6aT8rEyCrvauWSYGZK2ia3o7vd3akF07acHAFpOA==" saltValue="yVW9XmDwTqEnmpSGai0KYg==" spinCount="100000" sqref="B16:C16 E16:J16" name="Range1_30"/>
    <protectedRange algorithmName="SHA-512" hashValue="ON39YdpmFHfN9f47KpiRvqrKx0V9+erV1CNkpWzYhW/Qyc6aT8rEyCrvauWSYGZK2ia3o7vd3akF07acHAFpOA==" saltValue="yVW9XmDwTqEnmpSGai0KYg==" spinCount="100000" sqref="D16" name="Range1_1_23"/>
  </protectedRanges>
  <hyperlinks>
    <hyperlink ref="Q1" location="'Mississippi Adult Rankings 2024'!A1" display="Back to Ranking" xr:uid="{D0D248FE-A07E-41E1-B2CA-13E3E7A523B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BAE054-0365-4168-AD5D-2DD08C7379B9}">
          <x14:formula1>
            <xm:f>'C:\Users\abra2\Desktop\ABRA Files and More\AUTO BENCH REST ASSOCIATION FILE\ABRA 2019\Georgia\[Georgia Results 01 19 20.xlsm]DATA SHEET'!#REF!</xm:f>
          </x14:formula1>
          <xm:sqref>B1 B27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DA27-48CC-4B35-8134-94CBBCC085BE}">
  <dimension ref="A1:Q32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x14ac:dyDescent="0.25">
      <c r="A2" s="13" t="s">
        <v>25</v>
      </c>
      <c r="B2" s="22" t="s">
        <v>76</v>
      </c>
      <c r="C2" s="14">
        <v>45353</v>
      </c>
      <c r="D2" s="41" t="s">
        <v>30</v>
      </c>
      <c r="E2" s="15">
        <v>175</v>
      </c>
      <c r="F2" s="15">
        <v>193</v>
      </c>
      <c r="G2" s="15">
        <v>185</v>
      </c>
      <c r="H2" s="15">
        <v>186</v>
      </c>
      <c r="I2" s="15"/>
      <c r="J2" s="15"/>
      <c r="K2" s="16">
        <v>4</v>
      </c>
      <c r="L2" s="16">
        <v>739</v>
      </c>
      <c r="M2" s="17">
        <v>184.75</v>
      </c>
      <c r="N2" s="18">
        <v>3</v>
      </c>
      <c r="O2" s="19">
        <v>187.75</v>
      </c>
    </row>
    <row r="3" spans="1:17" x14ac:dyDescent="0.25">
      <c r="A3" s="13" t="s">
        <v>56</v>
      </c>
      <c r="B3" s="22" t="s">
        <v>76</v>
      </c>
      <c r="C3" s="14">
        <v>45050</v>
      </c>
      <c r="D3" s="41" t="s">
        <v>30</v>
      </c>
      <c r="E3" s="15">
        <v>184</v>
      </c>
      <c r="F3" s="15">
        <v>185</v>
      </c>
      <c r="G3" s="15">
        <v>187</v>
      </c>
      <c r="H3" s="15">
        <v>183</v>
      </c>
      <c r="I3" s="15"/>
      <c r="J3" s="15"/>
      <c r="K3" s="16">
        <v>4</v>
      </c>
      <c r="L3" s="16">
        <v>739</v>
      </c>
      <c r="M3" s="17">
        <v>184.75</v>
      </c>
      <c r="N3" s="18">
        <v>3</v>
      </c>
      <c r="O3" s="19">
        <v>187.75</v>
      </c>
    </row>
    <row r="4" spans="1:17" x14ac:dyDescent="0.25">
      <c r="A4" s="13" t="s">
        <v>56</v>
      </c>
      <c r="B4" s="22" t="s">
        <v>76</v>
      </c>
      <c r="C4" s="14" t="s">
        <v>81</v>
      </c>
      <c r="D4" s="41" t="s">
        <v>77</v>
      </c>
      <c r="E4" s="15">
        <v>183</v>
      </c>
      <c r="F4" s="15">
        <v>183</v>
      </c>
      <c r="G4" s="15">
        <v>181</v>
      </c>
      <c r="H4" s="15">
        <v>186</v>
      </c>
      <c r="I4" s="15"/>
      <c r="J4" s="15"/>
      <c r="K4" s="16">
        <v>4</v>
      </c>
      <c r="L4" s="16">
        <v>733</v>
      </c>
      <c r="M4" s="17">
        <v>183.25</v>
      </c>
      <c r="N4" s="18">
        <v>2</v>
      </c>
      <c r="O4" s="19">
        <v>185.25</v>
      </c>
    </row>
    <row r="5" spans="1:17" x14ac:dyDescent="0.25">
      <c r="A5" s="13" t="s">
        <v>56</v>
      </c>
      <c r="B5" s="22" t="s">
        <v>76</v>
      </c>
      <c r="C5" s="14">
        <v>45113</v>
      </c>
      <c r="D5" s="41" t="s">
        <v>30</v>
      </c>
      <c r="E5" s="15">
        <v>179</v>
      </c>
      <c r="F5" s="15">
        <v>187</v>
      </c>
      <c r="G5" s="15">
        <v>188</v>
      </c>
      <c r="H5" s="15">
        <v>185</v>
      </c>
      <c r="I5" s="15"/>
      <c r="J5" s="15"/>
      <c r="K5" s="16">
        <v>4</v>
      </c>
      <c r="L5" s="16">
        <v>739</v>
      </c>
      <c r="M5" s="17">
        <v>184.75</v>
      </c>
      <c r="N5" s="18">
        <v>2</v>
      </c>
      <c r="O5" s="19">
        <v>186.75</v>
      </c>
    </row>
    <row r="6" spans="1:17" x14ac:dyDescent="0.25">
      <c r="A6" s="13" t="s">
        <v>56</v>
      </c>
      <c r="B6" s="22" t="s">
        <v>76</v>
      </c>
      <c r="C6" s="14">
        <v>45500</v>
      </c>
      <c r="D6" s="41" t="s">
        <v>77</v>
      </c>
      <c r="E6" s="15">
        <v>178</v>
      </c>
      <c r="F6" s="15">
        <v>187</v>
      </c>
      <c r="G6" s="15">
        <v>190</v>
      </c>
      <c r="H6" s="15">
        <v>182</v>
      </c>
      <c r="I6" s="15"/>
      <c r="J6" s="15"/>
      <c r="K6" s="16">
        <v>4</v>
      </c>
      <c r="L6" s="16">
        <v>737</v>
      </c>
      <c r="M6" s="17">
        <v>184.25</v>
      </c>
      <c r="N6" s="18">
        <v>5</v>
      </c>
      <c r="O6" s="19">
        <v>189.25</v>
      </c>
    </row>
    <row r="7" spans="1:17" x14ac:dyDescent="0.25">
      <c r="A7" s="13" t="s">
        <v>56</v>
      </c>
      <c r="B7" s="22" t="s">
        <v>76</v>
      </c>
      <c r="C7" s="14">
        <v>45507</v>
      </c>
      <c r="D7" s="41" t="s">
        <v>30</v>
      </c>
      <c r="E7" s="15">
        <v>191</v>
      </c>
      <c r="F7" s="15">
        <v>188</v>
      </c>
      <c r="G7" s="15">
        <v>194</v>
      </c>
      <c r="H7" s="15">
        <v>191</v>
      </c>
      <c r="I7" s="15"/>
      <c r="J7" s="15"/>
      <c r="K7" s="16">
        <v>4</v>
      </c>
      <c r="L7" s="16">
        <v>764</v>
      </c>
      <c r="M7" s="17">
        <v>191</v>
      </c>
      <c r="N7" s="18">
        <v>2</v>
      </c>
      <c r="O7" s="19">
        <v>193</v>
      </c>
    </row>
    <row r="8" spans="1:17" x14ac:dyDescent="0.25">
      <c r="A8" s="13" t="s">
        <v>56</v>
      </c>
      <c r="B8" s="22" t="s">
        <v>76</v>
      </c>
      <c r="C8" s="14">
        <v>45542</v>
      </c>
      <c r="D8" s="41" t="s">
        <v>30</v>
      </c>
      <c r="E8" s="15">
        <v>189</v>
      </c>
      <c r="F8" s="15">
        <v>188</v>
      </c>
      <c r="G8" s="15">
        <v>190</v>
      </c>
      <c r="H8" s="15">
        <v>189</v>
      </c>
      <c r="I8" s="15"/>
      <c r="J8" s="15"/>
      <c r="K8" s="16">
        <v>4</v>
      </c>
      <c r="L8" s="16">
        <v>756</v>
      </c>
      <c r="M8" s="17">
        <v>189</v>
      </c>
      <c r="N8" s="18">
        <v>2</v>
      </c>
      <c r="O8" s="19">
        <v>191</v>
      </c>
    </row>
    <row r="9" spans="1:17" x14ac:dyDescent="0.25">
      <c r="A9" s="13" t="s">
        <v>25</v>
      </c>
      <c r="B9" s="22" t="s">
        <v>96</v>
      </c>
      <c r="C9" s="14">
        <v>45549</v>
      </c>
      <c r="D9" s="21" t="s">
        <v>27</v>
      </c>
      <c r="E9" s="15">
        <v>184</v>
      </c>
      <c r="F9" s="15">
        <v>185</v>
      </c>
      <c r="G9" s="15">
        <v>193</v>
      </c>
      <c r="H9" s="15">
        <v>190</v>
      </c>
      <c r="I9" s="15">
        <v>187</v>
      </c>
      <c r="J9" s="15">
        <v>187</v>
      </c>
      <c r="K9" s="16">
        <v>6</v>
      </c>
      <c r="L9" s="16">
        <v>1126</v>
      </c>
      <c r="M9" s="17">
        <v>187.66666666666666</v>
      </c>
      <c r="N9" s="18">
        <v>4</v>
      </c>
      <c r="O9" s="19">
        <v>191.66666666666666</v>
      </c>
    </row>
    <row r="10" spans="1:17" x14ac:dyDescent="0.25">
      <c r="A10" s="13" t="s">
        <v>56</v>
      </c>
      <c r="B10" s="22" t="s">
        <v>76</v>
      </c>
      <c r="C10" s="14">
        <v>45563</v>
      </c>
      <c r="D10" s="41" t="s">
        <v>77</v>
      </c>
      <c r="E10" s="15">
        <v>186</v>
      </c>
      <c r="F10" s="15">
        <v>188</v>
      </c>
      <c r="G10" s="15">
        <v>192</v>
      </c>
      <c r="H10" s="15">
        <v>189.001</v>
      </c>
      <c r="I10" s="15"/>
      <c r="J10" s="15"/>
      <c r="K10" s="16">
        <v>4</v>
      </c>
      <c r="L10" s="16">
        <v>755.00099999999998</v>
      </c>
      <c r="M10" s="17">
        <v>188.75024999999999</v>
      </c>
      <c r="N10" s="18">
        <v>13</v>
      </c>
      <c r="O10" s="19">
        <v>201.75024999999999</v>
      </c>
    </row>
    <row r="11" spans="1:17" x14ac:dyDescent="0.25">
      <c r="A11" s="13" t="s">
        <v>56</v>
      </c>
      <c r="B11" s="22" t="s">
        <v>76</v>
      </c>
      <c r="C11" s="14">
        <v>45570</v>
      </c>
      <c r="D11" s="41" t="s">
        <v>30</v>
      </c>
      <c r="E11" s="15">
        <v>188</v>
      </c>
      <c r="F11" s="15">
        <v>193</v>
      </c>
      <c r="G11" s="15">
        <v>193</v>
      </c>
      <c r="H11" s="15">
        <v>186</v>
      </c>
      <c r="I11" s="15"/>
      <c r="J11" s="15"/>
      <c r="K11" s="16">
        <v>4</v>
      </c>
      <c r="L11" s="16">
        <v>760</v>
      </c>
      <c r="M11" s="17">
        <v>190</v>
      </c>
      <c r="N11" s="18">
        <v>4</v>
      </c>
      <c r="O11" s="19">
        <v>194</v>
      </c>
    </row>
    <row r="12" spans="1:17" x14ac:dyDescent="0.25">
      <c r="A12" s="13" t="s">
        <v>56</v>
      </c>
      <c r="B12" s="22" t="s">
        <v>106</v>
      </c>
      <c r="C12" s="14">
        <v>45576</v>
      </c>
      <c r="D12" s="41" t="s">
        <v>105</v>
      </c>
      <c r="E12" s="15">
        <v>194</v>
      </c>
      <c r="F12" s="15">
        <v>187</v>
      </c>
      <c r="G12" s="15">
        <v>192</v>
      </c>
      <c r="H12" s="15">
        <v>190</v>
      </c>
      <c r="I12" s="15"/>
      <c r="J12" s="15"/>
      <c r="K12" s="16">
        <v>4</v>
      </c>
      <c r="L12" s="16">
        <v>763</v>
      </c>
      <c r="M12" s="17">
        <v>190.75</v>
      </c>
      <c r="N12" s="18">
        <v>4</v>
      </c>
      <c r="O12" s="19">
        <v>194.75</v>
      </c>
    </row>
    <row r="13" spans="1:17" x14ac:dyDescent="0.25">
      <c r="A13" s="13" t="s">
        <v>56</v>
      </c>
      <c r="B13" s="22" t="s">
        <v>76</v>
      </c>
      <c r="C13" s="14">
        <v>45591</v>
      </c>
      <c r="D13" s="41" t="s">
        <v>77</v>
      </c>
      <c r="E13" s="15">
        <v>194</v>
      </c>
      <c r="F13" s="15">
        <v>192</v>
      </c>
      <c r="G13" s="15">
        <v>188</v>
      </c>
      <c r="H13" s="15">
        <v>193</v>
      </c>
      <c r="I13" s="15">
        <v>184</v>
      </c>
      <c r="J13" s="15">
        <v>192</v>
      </c>
      <c r="K13" s="16">
        <v>6</v>
      </c>
      <c r="L13" s="16">
        <v>1143</v>
      </c>
      <c r="M13" s="17">
        <v>190.5</v>
      </c>
      <c r="N13" s="18">
        <v>12</v>
      </c>
      <c r="O13" s="19">
        <v>202.5</v>
      </c>
    </row>
    <row r="14" spans="1:17" x14ac:dyDescent="0.25">
      <c r="A14" s="13" t="s">
        <v>56</v>
      </c>
      <c r="B14" s="22" t="s">
        <v>76</v>
      </c>
      <c r="C14" s="14">
        <v>45598</v>
      </c>
      <c r="D14" s="41" t="s">
        <v>30</v>
      </c>
      <c r="E14" s="15">
        <v>190</v>
      </c>
      <c r="F14" s="15">
        <v>188</v>
      </c>
      <c r="G14" s="15">
        <v>190</v>
      </c>
      <c r="H14" s="15">
        <v>192</v>
      </c>
      <c r="I14" s="15">
        <v>193.001</v>
      </c>
      <c r="J14" s="15">
        <v>190</v>
      </c>
      <c r="K14" s="16">
        <v>6</v>
      </c>
      <c r="L14" s="16">
        <v>1143.001</v>
      </c>
      <c r="M14" s="17">
        <v>190.50016666666667</v>
      </c>
      <c r="N14" s="18">
        <v>12</v>
      </c>
      <c r="O14" s="19">
        <v>202.50016666666667</v>
      </c>
    </row>
    <row r="16" spans="1:17" x14ac:dyDescent="0.25">
      <c r="K16" s="7">
        <f>SUM(K2:K15)</f>
        <v>58</v>
      </c>
      <c r="L16" s="7">
        <f>SUM(L2:L15)</f>
        <v>10897.002</v>
      </c>
      <c r="M16" s="12">
        <f>SUM(L16/K16)</f>
        <v>187.87934482758621</v>
      </c>
      <c r="N16" s="7">
        <f>SUM(N2:N15)</f>
        <v>68</v>
      </c>
      <c r="O16" s="12">
        <f>SUM(M16+N16)</f>
        <v>255.87934482758621</v>
      </c>
    </row>
    <row r="19" spans="1:15" ht="30" x14ac:dyDescent="0.25">
      <c r="A19" s="1" t="s">
        <v>1</v>
      </c>
      <c r="B19" s="2" t="s">
        <v>2</v>
      </c>
      <c r="C19" s="2" t="s">
        <v>3</v>
      </c>
      <c r="D19" s="3" t="s">
        <v>4</v>
      </c>
      <c r="E19" s="4" t="s">
        <v>5</v>
      </c>
      <c r="F19" s="4" t="s">
        <v>6</v>
      </c>
      <c r="G19" s="4" t="s">
        <v>7</v>
      </c>
      <c r="H19" s="4" t="s">
        <v>8</v>
      </c>
      <c r="I19" s="4" t="s">
        <v>9</v>
      </c>
      <c r="J19" s="4" t="s">
        <v>10</v>
      </c>
      <c r="K19" s="4" t="s">
        <v>11</v>
      </c>
      <c r="L19" s="3" t="s">
        <v>12</v>
      </c>
      <c r="M19" s="5" t="s">
        <v>13</v>
      </c>
      <c r="N19" s="2" t="s">
        <v>14</v>
      </c>
      <c r="O19" s="6" t="s">
        <v>15</v>
      </c>
    </row>
    <row r="20" spans="1:15" x14ac:dyDescent="0.25">
      <c r="A20" s="13" t="s">
        <v>31</v>
      </c>
      <c r="B20" s="22" t="s">
        <v>76</v>
      </c>
      <c r="C20" s="14" t="s">
        <v>81</v>
      </c>
      <c r="D20" s="21" t="s">
        <v>77</v>
      </c>
      <c r="E20" s="15">
        <v>195</v>
      </c>
      <c r="F20" s="15">
        <v>196</v>
      </c>
      <c r="G20" s="15">
        <v>195</v>
      </c>
      <c r="H20" s="15">
        <v>194</v>
      </c>
      <c r="I20" s="15"/>
      <c r="J20" s="15"/>
      <c r="K20" s="16">
        <v>4</v>
      </c>
      <c r="L20" s="16">
        <v>780</v>
      </c>
      <c r="M20" s="17">
        <v>195</v>
      </c>
      <c r="N20" s="18">
        <v>2</v>
      </c>
      <c r="O20" s="19">
        <v>197</v>
      </c>
    </row>
    <row r="21" spans="1:15" x14ac:dyDescent="0.25">
      <c r="A21" s="13" t="s">
        <v>31</v>
      </c>
      <c r="B21" s="22" t="s">
        <v>76</v>
      </c>
      <c r="C21" s="14">
        <v>45113</v>
      </c>
      <c r="D21" s="21" t="s">
        <v>30</v>
      </c>
      <c r="E21" s="15">
        <v>194</v>
      </c>
      <c r="F21" s="15">
        <v>194</v>
      </c>
      <c r="G21" s="15">
        <v>198</v>
      </c>
      <c r="H21" s="15">
        <v>195</v>
      </c>
      <c r="I21" s="15"/>
      <c r="J21" s="15"/>
      <c r="K21" s="16">
        <v>4</v>
      </c>
      <c r="L21" s="16">
        <v>781</v>
      </c>
      <c r="M21" s="17">
        <v>195.25</v>
      </c>
      <c r="N21" s="18">
        <v>2</v>
      </c>
      <c r="O21" s="19">
        <v>197.25</v>
      </c>
    </row>
    <row r="22" spans="1:15" x14ac:dyDescent="0.25">
      <c r="A22" s="13" t="s">
        <v>31</v>
      </c>
      <c r="B22" s="22" t="s">
        <v>76</v>
      </c>
      <c r="C22" s="14">
        <v>45542</v>
      </c>
      <c r="D22" s="21" t="s">
        <v>30</v>
      </c>
      <c r="E22" s="15">
        <v>196</v>
      </c>
      <c r="F22" s="15">
        <v>194</v>
      </c>
      <c r="G22" s="15">
        <v>197</v>
      </c>
      <c r="H22" s="15">
        <v>190</v>
      </c>
      <c r="I22" s="15"/>
      <c r="J22" s="15"/>
      <c r="K22" s="16">
        <v>4</v>
      </c>
      <c r="L22" s="16">
        <v>777</v>
      </c>
      <c r="M22" s="17">
        <v>194.25</v>
      </c>
      <c r="N22" s="18">
        <v>2</v>
      </c>
      <c r="O22" s="19">
        <v>196.25</v>
      </c>
    </row>
    <row r="24" spans="1:15" x14ac:dyDescent="0.25">
      <c r="K24" s="7">
        <f>SUM(K20:K23)</f>
        <v>12</v>
      </c>
      <c r="L24" s="7">
        <f>SUM(L20:L23)</f>
        <v>2338</v>
      </c>
      <c r="M24" s="12">
        <f>SUM(L24/K24)</f>
        <v>194.83333333333334</v>
      </c>
      <c r="N24" s="7">
        <f>SUM(N20:N23)</f>
        <v>6</v>
      </c>
      <c r="O24" s="12">
        <f>SUM(M24+N24)</f>
        <v>200.83333333333334</v>
      </c>
    </row>
    <row r="27" spans="1:15" ht="30" x14ac:dyDescent="0.25">
      <c r="A27" s="1" t="s">
        <v>1</v>
      </c>
      <c r="B27" s="2" t="s">
        <v>2</v>
      </c>
      <c r="C27" s="2" t="s">
        <v>3</v>
      </c>
      <c r="D27" s="3" t="s">
        <v>4</v>
      </c>
      <c r="E27" s="4" t="s">
        <v>5</v>
      </c>
      <c r="F27" s="4" t="s">
        <v>6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3" t="s">
        <v>12</v>
      </c>
      <c r="M27" s="5" t="s">
        <v>13</v>
      </c>
      <c r="N27" s="2" t="s">
        <v>14</v>
      </c>
      <c r="O27" s="6" t="s">
        <v>15</v>
      </c>
    </row>
    <row r="28" spans="1:15" x14ac:dyDescent="0.25">
      <c r="A28" s="13" t="s">
        <v>60</v>
      </c>
      <c r="B28" s="22" t="s">
        <v>76</v>
      </c>
      <c r="C28" s="14">
        <v>45563</v>
      </c>
      <c r="D28" s="21" t="s">
        <v>77</v>
      </c>
      <c r="E28" s="15">
        <v>192</v>
      </c>
      <c r="F28" s="15">
        <v>191</v>
      </c>
      <c r="G28" s="15">
        <v>191</v>
      </c>
      <c r="H28" s="15">
        <v>192</v>
      </c>
      <c r="I28" s="15"/>
      <c r="J28" s="15"/>
      <c r="K28" s="16">
        <v>4</v>
      </c>
      <c r="L28" s="16">
        <v>766</v>
      </c>
      <c r="M28" s="17">
        <v>191.5</v>
      </c>
      <c r="N28" s="18">
        <v>4</v>
      </c>
      <c r="O28" s="19">
        <v>195.5</v>
      </c>
    </row>
    <row r="29" spans="1:15" x14ac:dyDescent="0.25">
      <c r="A29" s="13" t="s">
        <v>60</v>
      </c>
      <c r="B29" s="22" t="s">
        <v>76</v>
      </c>
      <c r="C29" s="14">
        <v>45570</v>
      </c>
      <c r="D29" s="21" t="s">
        <v>30</v>
      </c>
      <c r="E29" s="15">
        <v>182</v>
      </c>
      <c r="F29" s="15">
        <v>186</v>
      </c>
      <c r="G29" s="15">
        <v>189</v>
      </c>
      <c r="H29" s="15">
        <v>192</v>
      </c>
      <c r="I29" s="15"/>
      <c r="J29" s="15"/>
      <c r="K29" s="16">
        <v>4</v>
      </c>
      <c r="L29" s="16">
        <v>749</v>
      </c>
      <c r="M29" s="17">
        <v>187.25</v>
      </c>
      <c r="N29" s="18">
        <v>6</v>
      </c>
      <c r="O29" s="19">
        <v>193.25</v>
      </c>
    </row>
    <row r="30" spans="1:15" x14ac:dyDescent="0.25">
      <c r="A30" s="13" t="s">
        <v>60</v>
      </c>
      <c r="B30" s="22" t="s">
        <v>76</v>
      </c>
      <c r="C30" s="14">
        <v>45591</v>
      </c>
      <c r="D30" s="21" t="s">
        <v>77</v>
      </c>
      <c r="E30" s="15">
        <v>185</v>
      </c>
      <c r="F30" s="15">
        <v>188</v>
      </c>
      <c r="G30" s="15">
        <v>187</v>
      </c>
      <c r="H30" s="15">
        <v>179</v>
      </c>
      <c r="I30" s="15">
        <v>183</v>
      </c>
      <c r="J30" s="15">
        <v>185</v>
      </c>
      <c r="K30" s="16">
        <v>6</v>
      </c>
      <c r="L30" s="16">
        <v>1107</v>
      </c>
      <c r="M30" s="17">
        <v>184.5</v>
      </c>
      <c r="N30" s="18">
        <v>12</v>
      </c>
      <c r="O30" s="19">
        <v>196.5</v>
      </c>
    </row>
    <row r="32" spans="1:15" x14ac:dyDescent="0.25">
      <c r="K32" s="7">
        <f>SUM(K28:K31)</f>
        <v>14</v>
      </c>
      <c r="L32" s="7">
        <f>SUM(L28:L31)</f>
        <v>2622</v>
      </c>
      <c r="M32" s="12">
        <f>SUM(L32/K32)</f>
        <v>187.28571428571428</v>
      </c>
      <c r="N32" s="7">
        <f>SUM(N28:N31)</f>
        <v>22</v>
      </c>
      <c r="O32" s="12">
        <f>SUM(M32+N32)</f>
        <v>209.28571428571428</v>
      </c>
    </row>
  </sheetData>
  <protectedRanges>
    <protectedRange sqref="E3:J3 C3" name="Range1_8"/>
    <protectedRange sqref="D3" name="Range1_1_3"/>
    <protectedRange sqref="B2:B3" name="Range1_7_1"/>
    <protectedRange algorithmName="SHA-512" hashValue="ON39YdpmFHfN9f47KpiRvqrKx0V9+erV1CNkpWzYhW/Qyc6aT8rEyCrvauWSYGZK2ia3o7vd3akF07acHAFpOA==" saltValue="yVW9XmDwTqEnmpSGai0KYg==" spinCount="100000" sqref="B20:C20" name="Range1_16"/>
    <protectedRange algorithmName="SHA-512" hashValue="ON39YdpmFHfN9f47KpiRvqrKx0V9+erV1CNkpWzYhW/Qyc6aT8rEyCrvauWSYGZK2ia3o7vd3akF07acHAFpOA==" saltValue="yVW9XmDwTqEnmpSGai0KYg==" spinCount="100000" sqref="D20" name="Range1_1_9"/>
    <protectedRange algorithmName="SHA-512" hashValue="ON39YdpmFHfN9f47KpiRvqrKx0V9+erV1CNkpWzYhW/Qyc6aT8rEyCrvauWSYGZK2ia3o7vd3akF07acHAFpOA==" saltValue="yVW9XmDwTqEnmpSGai0KYg==" spinCount="100000" sqref="E20:J20" name="Range1_3_5"/>
    <protectedRange algorithmName="SHA-512" hashValue="ON39YdpmFHfN9f47KpiRvqrKx0V9+erV1CNkpWzYhW/Qyc6aT8rEyCrvauWSYGZK2ia3o7vd3akF07acHAFpOA==" saltValue="yVW9XmDwTqEnmpSGai0KYg==" spinCount="100000" sqref="E4:J4 B4:C4" name="Range1_18"/>
    <protectedRange algorithmName="SHA-512" hashValue="ON39YdpmFHfN9f47KpiRvqrKx0V9+erV1CNkpWzYhW/Qyc6aT8rEyCrvauWSYGZK2ia3o7vd3akF07acHAFpOA==" saltValue="yVW9XmDwTqEnmpSGai0KYg==" spinCount="100000" sqref="D4" name="Range1_1_11"/>
  </protectedRanges>
  <hyperlinks>
    <hyperlink ref="Q1" location="'Mississippi Adult Rankings 2024'!A1" display="Back to Ranking" xr:uid="{304CCA63-BEB7-4B68-8873-A4628B3CD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CF93622-6749-428C-908F-1AAE9DB2AB55}">
          <x14:formula1>
            <xm:f>'C:\Users\abra2\Desktop\ABRA Files and More\AUTO BENCH REST ASSOCIATION FILE\ABRA 2019\Georgia\[Georgia Results 01 19 20.xlsm]DATA SHEET'!#REF!</xm:f>
          </x14:formula1>
          <xm:sqref>B1 B19 B27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3085-A8A5-4D15-8609-AE53E441377F}">
  <dimension ref="A1:Q8"/>
  <sheetViews>
    <sheetView workbookViewId="0">
      <selection activeCell="Q1" sqref="Q1"/>
    </sheetView>
  </sheetViews>
  <sheetFormatPr defaultRowHeight="15" x14ac:dyDescent="0.25"/>
  <cols>
    <col min="1" max="1" width="16.85546875" bestFit="1" customWidth="1"/>
    <col min="2" max="2" width="17.285156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20" t="s">
        <v>21</v>
      </c>
    </row>
    <row r="2" spans="1:17" ht="15" customHeight="1" x14ac:dyDescent="0.25">
      <c r="A2" s="13" t="s">
        <v>31</v>
      </c>
      <c r="B2" s="22" t="s">
        <v>79</v>
      </c>
      <c r="C2" s="14">
        <v>45451</v>
      </c>
      <c r="D2" s="21" t="s">
        <v>77</v>
      </c>
      <c r="E2" s="15">
        <v>193</v>
      </c>
      <c r="F2" s="15">
        <v>198.001</v>
      </c>
      <c r="G2" s="15">
        <v>196</v>
      </c>
      <c r="H2" s="15">
        <v>195</v>
      </c>
      <c r="I2" s="15"/>
      <c r="J2" s="15"/>
      <c r="K2" s="16">
        <v>4</v>
      </c>
      <c r="L2" s="16">
        <v>782.00099999999998</v>
      </c>
      <c r="M2" s="17">
        <v>195.50024999999999</v>
      </c>
      <c r="N2" s="18">
        <v>2</v>
      </c>
      <c r="O2" s="19">
        <v>197.50024999999999</v>
      </c>
    </row>
    <row r="3" spans="1:17" x14ac:dyDescent="0.25">
      <c r="A3" s="13" t="s">
        <v>22</v>
      </c>
      <c r="B3" s="22" t="s">
        <v>79</v>
      </c>
      <c r="C3" s="14">
        <v>45486</v>
      </c>
      <c r="D3" s="21" t="s">
        <v>27</v>
      </c>
      <c r="E3" s="15">
        <v>197</v>
      </c>
      <c r="F3" s="15">
        <v>199.01</v>
      </c>
      <c r="G3" s="15">
        <v>196</v>
      </c>
      <c r="H3" s="15">
        <v>196</v>
      </c>
      <c r="I3" s="15"/>
      <c r="J3" s="15"/>
      <c r="K3" s="16">
        <v>4</v>
      </c>
      <c r="L3" s="16">
        <v>788.01</v>
      </c>
      <c r="M3" s="17">
        <v>197.0025</v>
      </c>
      <c r="N3" s="18">
        <v>5</v>
      </c>
      <c r="O3" s="19">
        <v>202.0025</v>
      </c>
    </row>
    <row r="4" spans="1:17" x14ac:dyDescent="0.25">
      <c r="A4" s="13" t="s">
        <v>31</v>
      </c>
      <c r="B4" s="22" t="s">
        <v>79</v>
      </c>
      <c r="C4" s="14">
        <v>45500</v>
      </c>
      <c r="D4" s="21" t="s">
        <v>77</v>
      </c>
      <c r="E4" s="15">
        <v>197</v>
      </c>
      <c r="F4" s="15">
        <v>198</v>
      </c>
      <c r="G4" s="15">
        <v>194</v>
      </c>
      <c r="H4" s="15">
        <v>194</v>
      </c>
      <c r="I4" s="15"/>
      <c r="J4" s="15"/>
      <c r="K4" s="16">
        <v>4</v>
      </c>
      <c r="L4" s="16">
        <v>783</v>
      </c>
      <c r="M4" s="17">
        <v>195.75</v>
      </c>
      <c r="N4" s="18">
        <v>2</v>
      </c>
      <c r="O4" s="19">
        <v>197.75</v>
      </c>
    </row>
    <row r="5" spans="1:17" x14ac:dyDescent="0.25">
      <c r="A5" s="13" t="s">
        <v>22</v>
      </c>
      <c r="B5" s="22" t="s">
        <v>79</v>
      </c>
      <c r="C5" s="14">
        <v>45514</v>
      </c>
      <c r="D5" s="21" t="s">
        <v>27</v>
      </c>
      <c r="E5" s="15">
        <v>196</v>
      </c>
      <c r="F5" s="15">
        <v>195</v>
      </c>
      <c r="G5" s="15">
        <v>195</v>
      </c>
      <c r="H5" s="15">
        <v>195</v>
      </c>
      <c r="I5" s="15"/>
      <c r="J5" s="15"/>
      <c r="K5" s="16">
        <v>4</v>
      </c>
      <c r="L5" s="16">
        <v>781</v>
      </c>
      <c r="M5" s="17">
        <v>195.25</v>
      </c>
      <c r="N5" s="18">
        <v>3</v>
      </c>
      <c r="O5" s="19">
        <v>198.25</v>
      </c>
    </row>
    <row r="6" spans="1:17" x14ac:dyDescent="0.25">
      <c r="A6" s="13" t="s">
        <v>22</v>
      </c>
      <c r="B6" s="22" t="s">
        <v>79</v>
      </c>
      <c r="C6" s="14">
        <v>45549</v>
      </c>
      <c r="D6" s="21" t="s">
        <v>27</v>
      </c>
      <c r="E6" s="15">
        <v>196</v>
      </c>
      <c r="F6" s="15">
        <v>198</v>
      </c>
      <c r="G6" s="15">
        <v>192</v>
      </c>
      <c r="H6" s="15">
        <v>197</v>
      </c>
      <c r="I6" s="15">
        <v>191</v>
      </c>
      <c r="J6" s="15">
        <v>195</v>
      </c>
      <c r="K6" s="16">
        <v>6</v>
      </c>
      <c r="L6" s="16">
        <v>1169</v>
      </c>
      <c r="M6" s="17">
        <v>194.83333333333334</v>
      </c>
      <c r="N6" s="18">
        <v>4</v>
      </c>
      <c r="O6" s="19">
        <v>198.83333333333334</v>
      </c>
    </row>
    <row r="8" spans="1:17" x14ac:dyDescent="0.25">
      <c r="K8" s="7">
        <f>SUM(K2:K7)</f>
        <v>22</v>
      </c>
      <c r="L8" s="7">
        <f>SUM(L2:L7)</f>
        <v>4303.0110000000004</v>
      </c>
      <c r="M8" s="12">
        <f>SUM(L8/K8)</f>
        <v>195.59140909090911</v>
      </c>
      <c r="N8" s="7">
        <f>SUM(N2:N7)</f>
        <v>16</v>
      </c>
      <c r="O8" s="12">
        <f>SUM(M8+N8)</f>
        <v>211.59140909090911</v>
      </c>
    </row>
  </sheetData>
  <protectedRanges>
    <protectedRange algorithmName="SHA-512" hashValue="ON39YdpmFHfN9f47KpiRvqrKx0V9+erV1CNkpWzYhW/Qyc6aT8rEyCrvauWSYGZK2ia3o7vd3akF07acHAFpOA==" saltValue="yVW9XmDwTqEnmpSGai0KYg==" spinCount="100000" sqref="B2:C2" name="Range1_10"/>
    <protectedRange algorithmName="SHA-512" hashValue="ON39YdpmFHfN9f47KpiRvqrKx0V9+erV1CNkpWzYhW/Qyc6aT8rEyCrvauWSYGZK2ia3o7vd3akF07acHAFpOA==" saltValue="yVW9XmDwTqEnmpSGai0KYg==" spinCount="100000" sqref="D2" name="Range1_1_5"/>
    <protectedRange algorithmName="SHA-512" hashValue="ON39YdpmFHfN9f47KpiRvqrKx0V9+erV1CNkpWzYhW/Qyc6aT8rEyCrvauWSYGZK2ia3o7vd3akF07acHAFpOA==" saltValue="yVW9XmDwTqEnmpSGai0KYg==" spinCount="100000" sqref="E2:J2" name="Range1_3_4"/>
  </protectedRanges>
  <hyperlinks>
    <hyperlink ref="Q1" location="'Mississippi Adult Rankings 2024'!A1" display="Back to Ranking" xr:uid="{D1291B71-C50F-40DE-9195-F72049733E2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738AF8-007D-4A59-BE84-10698F2688E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Mississippi Adult Rankings 2024</vt:lpstr>
      <vt:lpstr>Atley Sims</vt:lpstr>
      <vt:lpstr>Bobby Young</vt:lpstr>
      <vt:lpstr>Brady Penton</vt:lpstr>
      <vt:lpstr>Brent Lott</vt:lpstr>
      <vt:lpstr>Bruce Karsch</vt:lpstr>
      <vt:lpstr>Bud Stell</vt:lpstr>
      <vt:lpstr>Charlie Barba</vt:lpstr>
      <vt:lpstr>Charlie Huebner</vt:lpstr>
      <vt:lpstr>Charlie Knight</vt:lpstr>
      <vt:lpstr>Cory Applewhite</vt:lpstr>
      <vt:lpstr>Daren Burns</vt:lpstr>
      <vt:lpstr>David Hallman</vt:lpstr>
      <vt:lpstr>Dean Irvin</vt:lpstr>
      <vt:lpstr>Debbie Penton</vt:lpstr>
      <vt:lpstr>Don Tucker</vt:lpstr>
      <vt:lpstr>Doug Lingle</vt:lpstr>
      <vt:lpstr>Frank Breland</vt:lpstr>
      <vt:lpstr>Freddy Geiselbreth</vt:lpstr>
      <vt:lpstr>Gary Henry</vt:lpstr>
      <vt:lpstr>Glen Dawson</vt:lpstr>
      <vt:lpstr>Glenn Lancaster</vt:lpstr>
      <vt:lpstr>Jack Hutchinson</vt:lpstr>
      <vt:lpstr>Jake Penton</vt:lpstr>
      <vt:lpstr>James Freeman</vt:lpstr>
      <vt:lpstr>Jamie Penton</vt:lpstr>
      <vt:lpstr>Jamie Sims</vt:lpstr>
      <vt:lpstr>Jeff Walley</vt:lpstr>
      <vt:lpstr>Joe McSwain</vt:lpstr>
      <vt:lpstr>John Laseter</vt:lpstr>
      <vt:lpstr>John Oren</vt:lpstr>
      <vt:lpstr>Jonathan Sylvest</vt:lpstr>
      <vt:lpstr>Joseph Easterling</vt:lpstr>
      <vt:lpstr>JR Anderson</vt:lpstr>
      <vt:lpstr>Larry McGill</vt:lpstr>
      <vt:lpstr>Larry Smith</vt:lpstr>
      <vt:lpstr>Leo Beatty</vt:lpstr>
      <vt:lpstr>Les Lala</vt:lpstr>
      <vt:lpstr>Louie Pinto</vt:lpstr>
      <vt:lpstr>Marcom Majors</vt:lpstr>
      <vt:lpstr>Mark Crownover</vt:lpstr>
      <vt:lpstr>Matt Dubose</vt:lpstr>
      <vt:lpstr>Melisa Allen</vt:lpstr>
      <vt:lpstr>Michael Sylvest</vt:lpstr>
      <vt:lpstr>Mike Burns</vt:lpstr>
      <vt:lpstr>Nathan Jones</vt:lpstr>
      <vt:lpstr>Phil Maligini</vt:lpstr>
      <vt:lpstr>Ray Miller</vt:lpstr>
      <vt:lpstr>Raymond Stewart</vt:lpstr>
      <vt:lpstr>Richard Byrd</vt:lpstr>
      <vt:lpstr>Scott Jackson</vt:lpstr>
      <vt:lpstr>Stephen Decoteau</vt:lpstr>
      <vt:lpstr>Stephen McLead</vt:lpstr>
      <vt:lpstr>Terry Boyd</vt:lpstr>
      <vt:lpstr>Thomas Wallace</vt:lpstr>
      <vt:lpstr>Tommy Easterling</vt:lpstr>
      <vt:lpstr>Trent Cochran</vt:lpstr>
      <vt:lpstr>Tyler Thorton</vt:lpstr>
      <vt:lpstr>Van Presson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2024-11-30T22:49:40Z</dcterms:modified>
</cp:coreProperties>
</file>