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Kentucky 2025/"/>
    </mc:Choice>
  </mc:AlternateContent>
  <xr:revisionPtr revIDLastSave="826" documentId="8_{46A3FB99-F62F-4C8E-AB44-1321266FF694}" xr6:coauthVersionLast="47" xr6:coauthVersionMax="47" xr10:uidLastSave="{C481C2F7-CC11-4AB3-8663-208E5D6335C0}"/>
  <bookViews>
    <workbookView xWindow="28680" yWindow="-900" windowWidth="29040" windowHeight="15720" xr2:uid="{A35FAFAA-3A44-445C-BAAA-3002DD1ECE94}"/>
  </bookViews>
  <sheets>
    <sheet name="Kentucky 2025" sheetId="1" r:id="rId1"/>
    <sheet name="Bill Broughton" sheetId="257" r:id="rId2"/>
    <sheet name="Brandon Eversole" sheetId="248" r:id="rId3"/>
    <sheet name="Brett Cavins" sheetId="251" r:id="rId4"/>
    <sheet name="Casey Abell" sheetId="275" r:id="rId5"/>
    <sheet name="Chris Bradley" sheetId="246" r:id="rId6"/>
    <sheet name="Chuck Barnhart" sheetId="274" r:id="rId7"/>
    <sheet name="Chuck Miller" sheetId="247" r:id="rId8"/>
    <sheet name="Darrell Moore" sheetId="278" r:id="rId9"/>
    <sheet name="Dave Wethington" sheetId="273" r:id="rId10"/>
    <sheet name="Dennis Pruett" sheetId="260" r:id="rId11"/>
    <sheet name="DJ Lemaster" sheetId="244" r:id="rId12"/>
    <sheet name="Frank DeGott" sheetId="264" r:id="rId13"/>
    <sheet name="Foster Arvin" sheetId="265" r:id="rId14"/>
    <sheet name="Jason Salsman" sheetId="272" r:id="rId15"/>
    <sheet name="Jim Mathews" sheetId="252" r:id="rId16"/>
    <sheet name="John Hoagland" sheetId="263" r:id="rId17"/>
    <sheet name="John Moore" sheetId="249" r:id="rId18"/>
    <sheet name="John Mullins" sheetId="255" r:id="rId19"/>
    <sheet name="John Plummer" sheetId="256" r:id="rId20"/>
    <sheet name="John Stapleton" sheetId="267" r:id="rId21"/>
    <sheet name="Jud Denniston" sheetId="254" r:id="rId22"/>
    <sheet name="Kenny Huth" sheetId="271" r:id="rId23"/>
    <sheet name="Larry Duncan" sheetId="259" r:id="rId24"/>
    <sheet name="Marvin Batliner" sheetId="270" r:id="rId25"/>
    <sheet name="Mike Gross" sheetId="238" r:id="rId26"/>
    <sheet name="Mike Moore" sheetId="279" r:id="rId27"/>
    <sheet name="Phil Nichols" sheetId="277" r:id="rId28"/>
    <sheet name="Sterling Martin" sheetId="268" r:id="rId29"/>
    <sheet name="Steve DuVall" sheetId="269" r:id="rId30"/>
    <sheet name="Tao Irtz" sheetId="250" r:id="rId31"/>
    <sheet name="Terry Reynolds" sheetId="262" r:id="rId32"/>
    <sheet name="Terry Whitt" sheetId="266" r:id="rId33"/>
    <sheet name="Todd Lyons" sheetId="276" r:id="rId34"/>
    <sheet name="Tony Kaiser" sheetId="261" r:id="rId35"/>
    <sheet name="Tyler Price" sheetId="253" r:id="rId36"/>
    <sheet name="Wayne McMillen" sheetId="258" r:id="rId37"/>
  </sheets>
  <definedNames>
    <definedName name="_xlnm._FilterDatabase" localSheetId="0" hidden="1">'Kentucky 2025'!$C$26:$I$26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H64" i="1"/>
  <c r="G64" i="1"/>
  <c r="F64" i="1"/>
  <c r="E64" i="1"/>
  <c r="I63" i="1"/>
  <c r="H63" i="1"/>
  <c r="G63" i="1"/>
  <c r="F63" i="1"/>
  <c r="E63" i="1"/>
  <c r="D64" i="1"/>
  <c r="U4" i="279"/>
  <c r="T4" i="279"/>
  <c r="R4" i="279"/>
  <c r="S4" i="279" s="1"/>
  <c r="V4" i="279" s="1"/>
  <c r="Q4" i="279"/>
  <c r="D63" i="1"/>
  <c r="U4" i="278"/>
  <c r="T4" i="278"/>
  <c r="R4" i="278"/>
  <c r="Q4" i="278"/>
  <c r="D46" i="1"/>
  <c r="E46" i="1"/>
  <c r="F46" i="1"/>
  <c r="G46" i="1"/>
  <c r="H46" i="1"/>
  <c r="I46" i="1"/>
  <c r="I36" i="1"/>
  <c r="H36" i="1"/>
  <c r="G36" i="1"/>
  <c r="F36" i="1"/>
  <c r="E36" i="1"/>
  <c r="I35" i="1"/>
  <c r="H35" i="1"/>
  <c r="G35" i="1"/>
  <c r="F35" i="1"/>
  <c r="E35" i="1"/>
  <c r="I31" i="1"/>
  <c r="H31" i="1"/>
  <c r="G31" i="1"/>
  <c r="F31" i="1"/>
  <c r="E31" i="1"/>
  <c r="D36" i="1"/>
  <c r="U4" i="277"/>
  <c r="T4" i="277"/>
  <c r="R4" i="277"/>
  <c r="S4" i="277" s="1"/>
  <c r="V4" i="277" s="1"/>
  <c r="Q4" i="277"/>
  <c r="D35" i="1"/>
  <c r="U4" i="276"/>
  <c r="T4" i="276"/>
  <c r="R4" i="276"/>
  <c r="S4" i="276" s="1"/>
  <c r="Q4" i="276"/>
  <c r="D31" i="1"/>
  <c r="U4" i="275"/>
  <c r="T4" i="275"/>
  <c r="R4" i="275"/>
  <c r="S4" i="275" s="1"/>
  <c r="V4" i="275" s="1"/>
  <c r="Q4" i="275"/>
  <c r="I20" i="1"/>
  <c r="H20" i="1"/>
  <c r="G20" i="1"/>
  <c r="F20" i="1"/>
  <c r="E20" i="1"/>
  <c r="I18" i="1"/>
  <c r="H18" i="1"/>
  <c r="G18" i="1"/>
  <c r="F18" i="1"/>
  <c r="E18" i="1"/>
  <c r="I17" i="1"/>
  <c r="H17" i="1"/>
  <c r="G17" i="1"/>
  <c r="F17" i="1"/>
  <c r="E17" i="1"/>
  <c r="I16" i="1"/>
  <c r="H16" i="1"/>
  <c r="G16" i="1"/>
  <c r="F16" i="1"/>
  <c r="E16" i="1"/>
  <c r="I7" i="1"/>
  <c r="H7" i="1"/>
  <c r="G7" i="1"/>
  <c r="F7" i="1"/>
  <c r="E7" i="1"/>
  <c r="D20" i="1"/>
  <c r="U4" i="274"/>
  <c r="T4" i="274"/>
  <c r="R4" i="274"/>
  <c r="S4" i="274" s="1"/>
  <c r="V4" i="274" s="1"/>
  <c r="Q4" i="274"/>
  <c r="D18" i="1"/>
  <c r="U4" i="273"/>
  <c r="T4" i="273"/>
  <c r="R4" i="273"/>
  <c r="S4" i="273" s="1"/>
  <c r="V4" i="273" s="1"/>
  <c r="Q4" i="273"/>
  <c r="D17" i="1"/>
  <c r="U4" i="272"/>
  <c r="T4" i="272"/>
  <c r="R4" i="272"/>
  <c r="S4" i="272" s="1"/>
  <c r="V4" i="272" s="1"/>
  <c r="Q4" i="272"/>
  <c r="D16" i="1"/>
  <c r="U4" i="271"/>
  <c r="T4" i="271"/>
  <c r="R4" i="271"/>
  <c r="Q4" i="271"/>
  <c r="D7" i="1"/>
  <c r="U4" i="270"/>
  <c r="T4" i="270"/>
  <c r="R4" i="270"/>
  <c r="Q4" i="270"/>
  <c r="I33" i="1"/>
  <c r="H33" i="1"/>
  <c r="G33" i="1"/>
  <c r="F33" i="1"/>
  <c r="E33" i="1"/>
  <c r="D33" i="1"/>
  <c r="U11" i="250"/>
  <c r="T11" i="250"/>
  <c r="R11" i="250"/>
  <c r="Q11" i="250"/>
  <c r="I10" i="1"/>
  <c r="H10" i="1"/>
  <c r="G10" i="1"/>
  <c r="F10" i="1"/>
  <c r="E10" i="1"/>
  <c r="D10" i="1"/>
  <c r="U4" i="269"/>
  <c r="T4" i="269"/>
  <c r="S4" i="269"/>
  <c r="V4" i="269" s="1"/>
  <c r="R4" i="269"/>
  <c r="Q4" i="269"/>
  <c r="I62" i="1"/>
  <c r="H62" i="1"/>
  <c r="G62" i="1"/>
  <c r="F62" i="1"/>
  <c r="E62" i="1"/>
  <c r="D62" i="1"/>
  <c r="U4" i="268"/>
  <c r="T4" i="268"/>
  <c r="R4" i="268"/>
  <c r="Q4" i="268"/>
  <c r="I44" i="1"/>
  <c r="H44" i="1"/>
  <c r="G44" i="1"/>
  <c r="F44" i="1"/>
  <c r="E44" i="1"/>
  <c r="D44" i="1"/>
  <c r="I19" i="1"/>
  <c r="H19" i="1"/>
  <c r="G19" i="1"/>
  <c r="F19" i="1"/>
  <c r="E19" i="1"/>
  <c r="D19" i="1"/>
  <c r="U4" i="267"/>
  <c r="T4" i="267"/>
  <c r="R4" i="267"/>
  <c r="S4" i="267" s="1"/>
  <c r="V4" i="267" s="1"/>
  <c r="Q4" i="267"/>
  <c r="I52" i="1"/>
  <c r="H52" i="1"/>
  <c r="G52" i="1"/>
  <c r="F52" i="1"/>
  <c r="E52" i="1"/>
  <c r="D52" i="1"/>
  <c r="U4" i="266"/>
  <c r="T4" i="266"/>
  <c r="R4" i="266"/>
  <c r="S4" i="266" s="1"/>
  <c r="V4" i="266" s="1"/>
  <c r="Q4" i="266"/>
  <c r="I49" i="1"/>
  <c r="H49" i="1"/>
  <c r="G49" i="1"/>
  <c r="F49" i="1"/>
  <c r="E49" i="1"/>
  <c r="D49" i="1"/>
  <c r="U10" i="247"/>
  <c r="T10" i="247"/>
  <c r="R10" i="247"/>
  <c r="S10" i="247" s="1"/>
  <c r="V10" i="247" s="1"/>
  <c r="Q10" i="247"/>
  <c r="H29" i="1"/>
  <c r="G29" i="1"/>
  <c r="U5" i="265"/>
  <c r="T5" i="265"/>
  <c r="R5" i="265"/>
  <c r="S5" i="265" s="1"/>
  <c r="V5" i="265" s="1"/>
  <c r="I29" i="1" s="1"/>
  <c r="Q5" i="265"/>
  <c r="D29" i="1" s="1"/>
  <c r="I53" i="1"/>
  <c r="H53" i="1"/>
  <c r="G53" i="1"/>
  <c r="F53" i="1"/>
  <c r="E53" i="1"/>
  <c r="E50" i="1"/>
  <c r="G48" i="1"/>
  <c r="E48" i="1"/>
  <c r="D53" i="1"/>
  <c r="U4" i="264"/>
  <c r="T4" i="264"/>
  <c r="R4" i="264"/>
  <c r="Q4" i="264"/>
  <c r="U5" i="263"/>
  <c r="H50" i="1" s="1"/>
  <c r="T5" i="263"/>
  <c r="G50" i="1" s="1"/>
  <c r="R5" i="263"/>
  <c r="Q5" i="263"/>
  <c r="D50" i="1" s="1"/>
  <c r="D48" i="1"/>
  <c r="U5" i="262"/>
  <c r="H48" i="1" s="1"/>
  <c r="T5" i="262"/>
  <c r="R5" i="262"/>
  <c r="Q5" i="262"/>
  <c r="D47" i="1"/>
  <c r="U5" i="261"/>
  <c r="H47" i="1" s="1"/>
  <c r="T5" i="261"/>
  <c r="G47" i="1" s="1"/>
  <c r="R5" i="261"/>
  <c r="E47" i="1" s="1"/>
  <c r="Q5" i="261"/>
  <c r="H32" i="1"/>
  <c r="G32" i="1"/>
  <c r="E32" i="1"/>
  <c r="U5" i="260"/>
  <c r="T5" i="260"/>
  <c r="R5" i="260"/>
  <c r="Q5" i="260"/>
  <c r="D32" i="1" s="1"/>
  <c r="H12" i="1"/>
  <c r="G12" i="1"/>
  <c r="E13" i="1"/>
  <c r="G9" i="1"/>
  <c r="E9" i="1"/>
  <c r="U5" i="259"/>
  <c r="H15" i="1" s="1"/>
  <c r="T5" i="259"/>
  <c r="G15" i="1" s="1"/>
  <c r="R5" i="259"/>
  <c r="E15" i="1" s="1"/>
  <c r="Q5" i="259"/>
  <c r="D15" i="1" s="1"/>
  <c r="U5" i="258"/>
  <c r="T5" i="258"/>
  <c r="R5" i="258"/>
  <c r="E12" i="1" s="1"/>
  <c r="Q5" i="258"/>
  <c r="D12" i="1" s="1"/>
  <c r="D13" i="1"/>
  <c r="U5" i="257"/>
  <c r="H13" i="1" s="1"/>
  <c r="T5" i="257"/>
  <c r="G13" i="1" s="1"/>
  <c r="R5" i="257"/>
  <c r="S5" i="257" s="1"/>
  <c r="V5" i="257" s="1"/>
  <c r="I13" i="1" s="1"/>
  <c r="Q5" i="257"/>
  <c r="D9" i="1"/>
  <c r="U5" i="256"/>
  <c r="H9" i="1" s="1"/>
  <c r="T5" i="256"/>
  <c r="R5" i="256"/>
  <c r="S5" i="256" s="1"/>
  <c r="V5" i="256" s="1"/>
  <c r="I9" i="1" s="1"/>
  <c r="Q5" i="256"/>
  <c r="S4" i="278" l="1"/>
  <c r="V4" i="278" s="1"/>
  <c r="S5" i="262"/>
  <c r="V4" i="276"/>
  <c r="S4" i="271"/>
  <c r="V4" i="271" s="1"/>
  <c r="S4" i="270"/>
  <c r="V4" i="270" s="1"/>
  <c r="F13" i="1"/>
  <c r="F9" i="1"/>
  <c r="S11" i="250"/>
  <c r="V11" i="250" s="1"/>
  <c r="E29" i="1"/>
  <c r="F29" i="1"/>
  <c r="S4" i="268"/>
  <c r="V4" i="268" s="1"/>
  <c r="S4" i="264"/>
  <c r="V4" i="264" s="1"/>
  <c r="S5" i="263"/>
  <c r="S5" i="261"/>
  <c r="S5" i="260"/>
  <c r="S5" i="259"/>
  <c r="S5" i="258"/>
  <c r="E43" i="1"/>
  <c r="U5" i="255"/>
  <c r="H34" i="1" s="1"/>
  <c r="T5" i="255"/>
  <c r="G34" i="1" s="1"/>
  <c r="R5" i="255"/>
  <c r="E34" i="1" s="1"/>
  <c r="Q5" i="255"/>
  <c r="D34" i="1" s="1"/>
  <c r="U14" i="238"/>
  <c r="T14" i="238"/>
  <c r="R14" i="238"/>
  <c r="Q14" i="238"/>
  <c r="U8" i="254"/>
  <c r="T8" i="254"/>
  <c r="R8" i="254"/>
  <c r="Q8" i="254"/>
  <c r="U6" i="253"/>
  <c r="H51" i="1" s="1"/>
  <c r="T6" i="253"/>
  <c r="G51" i="1" s="1"/>
  <c r="R6" i="253"/>
  <c r="E51" i="1" s="1"/>
  <c r="Q6" i="253"/>
  <c r="D51" i="1" s="1"/>
  <c r="U8" i="252"/>
  <c r="H27" i="1" s="1"/>
  <c r="T8" i="252"/>
  <c r="G27" i="1" s="1"/>
  <c r="R8" i="252"/>
  <c r="E27" i="1" s="1"/>
  <c r="Q8" i="252"/>
  <c r="D27" i="1" s="1"/>
  <c r="U6" i="251"/>
  <c r="H60" i="1" s="1"/>
  <c r="T6" i="251"/>
  <c r="G60" i="1" s="1"/>
  <c r="R6" i="251"/>
  <c r="S6" i="251" s="1"/>
  <c r="V6" i="251" s="1"/>
  <c r="I60" i="1" s="1"/>
  <c r="Q6" i="251"/>
  <c r="D60" i="1" s="1"/>
  <c r="I14" i="1"/>
  <c r="H14" i="1"/>
  <c r="G14" i="1"/>
  <c r="F14" i="1"/>
  <c r="E14" i="1"/>
  <c r="E8" i="1"/>
  <c r="U5" i="250"/>
  <c r="H11" i="1" s="1"/>
  <c r="T5" i="250"/>
  <c r="G11" i="1" s="1"/>
  <c r="R5" i="250"/>
  <c r="S5" i="250" s="1"/>
  <c r="V5" i="250" s="1"/>
  <c r="I11" i="1" s="1"/>
  <c r="Q5" i="250"/>
  <c r="D11" i="1" s="1"/>
  <c r="D14" i="1"/>
  <c r="U4" i="249"/>
  <c r="T4" i="249"/>
  <c r="R4" i="249"/>
  <c r="S4" i="249" s="1"/>
  <c r="V4" i="249" s="1"/>
  <c r="Q4" i="249"/>
  <c r="U5" i="248"/>
  <c r="H8" i="1" s="1"/>
  <c r="T5" i="248"/>
  <c r="G8" i="1" s="1"/>
  <c r="R5" i="248"/>
  <c r="Q5" i="248"/>
  <c r="D8" i="1" s="1"/>
  <c r="D61" i="1"/>
  <c r="I61" i="1"/>
  <c r="H61" i="1"/>
  <c r="G61" i="1"/>
  <c r="F61" i="1"/>
  <c r="E61" i="1"/>
  <c r="U4" i="247"/>
  <c r="T4" i="247"/>
  <c r="R4" i="247"/>
  <c r="Q4" i="247"/>
  <c r="U10" i="246"/>
  <c r="H43" i="1" s="1"/>
  <c r="T10" i="246"/>
  <c r="G43" i="1" s="1"/>
  <c r="R10" i="246"/>
  <c r="Q10" i="246"/>
  <c r="D43" i="1" s="1"/>
  <c r="U6" i="244"/>
  <c r="H30" i="1" s="1"/>
  <c r="T6" i="244"/>
  <c r="G30" i="1" s="1"/>
  <c r="R6" i="244"/>
  <c r="E30" i="1" s="1"/>
  <c r="Q6" i="244"/>
  <c r="D30" i="1" s="1"/>
  <c r="U6" i="238"/>
  <c r="H6" i="1" s="1"/>
  <c r="T6" i="238"/>
  <c r="G6" i="1" s="1"/>
  <c r="R6" i="238"/>
  <c r="E6" i="1" s="1"/>
  <c r="Q6" i="238"/>
  <c r="D6" i="1" s="1"/>
  <c r="V5" i="263" l="1"/>
  <c r="I50" i="1" s="1"/>
  <c r="F50" i="1"/>
  <c r="V5" i="262"/>
  <c r="I48" i="1" s="1"/>
  <c r="F48" i="1"/>
  <c r="V5" i="261"/>
  <c r="I47" i="1" s="1"/>
  <c r="F47" i="1"/>
  <c r="V5" i="260"/>
  <c r="I32" i="1" s="1"/>
  <c r="F32" i="1"/>
  <c r="V5" i="259"/>
  <c r="I15" i="1" s="1"/>
  <c r="F15" i="1"/>
  <c r="V5" i="258"/>
  <c r="I12" i="1" s="1"/>
  <c r="F12" i="1"/>
  <c r="E11" i="1"/>
  <c r="F60" i="1"/>
  <c r="E60" i="1"/>
  <c r="F11" i="1"/>
  <c r="S5" i="248"/>
  <c r="S8" i="254"/>
  <c r="V8" i="254" s="1"/>
  <c r="S5" i="255"/>
  <c r="S14" i="238"/>
  <c r="S6" i="253"/>
  <c r="S8" i="252"/>
  <c r="S4" i="247"/>
  <c r="V4" i="247" s="1"/>
  <c r="S6" i="238"/>
  <c r="V6" i="238" s="1"/>
  <c r="I6" i="1" s="1"/>
  <c r="S6" i="244"/>
  <c r="S10" i="246"/>
  <c r="F43" i="1" s="1"/>
  <c r="V5" i="255" l="1"/>
  <c r="I34" i="1" s="1"/>
  <c r="F34" i="1"/>
  <c r="V5" i="248"/>
  <c r="I8" i="1" s="1"/>
  <c r="F8" i="1"/>
  <c r="V14" i="238"/>
  <c r="V6" i="253"/>
  <c r="I51" i="1" s="1"/>
  <c r="F51" i="1"/>
  <c r="V8" i="252"/>
  <c r="I27" i="1" s="1"/>
  <c r="F27" i="1"/>
  <c r="F6" i="1"/>
  <c r="V10" i="246"/>
  <c r="I43" i="1" s="1"/>
  <c r="V6" i="244"/>
  <c r="I30" i="1" s="1"/>
  <c r="F30" i="1"/>
</calcChain>
</file>

<file path=xl/sharedStrings.xml><?xml version="1.0" encoding="utf-8"?>
<sst xmlns="http://schemas.openxmlformats.org/spreadsheetml/2006/main" count="1253" uniqueCount="82">
  <si>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</si>
  <si>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</si>
  <si>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</si>
  <si>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</si>
  <si>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</si>
  <si>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</si>
  <si>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</si>
  <si>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</si>
  <si>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</si>
  <si>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</si>
  <si>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</si>
  <si>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</si>
  <si>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</si>
  <si>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</si>
  <si>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Outlaw Heavy</t>
  </si>
  <si>
    <t xml:space="preserve">Outlaw Hvy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</si>
  <si>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</si>
  <si>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</si>
  <si>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</si>
  <si>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</si>
  <si>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</si>
  <si>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</si>
  <si>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</si>
  <si>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</si>
  <si>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</si>
  <si>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</si>
  <si>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</si>
  <si>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</si>
  <si>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</si>
  <si>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</si>
  <si>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</si>
  <si>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</si>
  <si>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</si>
  <si>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</si>
  <si>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Outlaw Factory</t>
  </si>
  <si>
    <t>Outlaw Fac</t>
  </si>
  <si>
    <t>Unlimited</t>
  </si>
  <si>
    <t xml:space="preserve">Unlimited </t>
  </si>
  <si>
    <t>Kentucky</t>
  </si>
  <si>
    <t>Mike Gross</t>
  </si>
  <si>
    <t>Jackson, KY</t>
  </si>
  <si>
    <t>DJ Lemaster</t>
  </si>
  <si>
    <t>Chris Bradley</t>
  </si>
  <si>
    <t>Chuck Miller</t>
  </si>
  <si>
    <t>Brandon Eversole</t>
  </si>
  <si>
    <t>John Moore</t>
  </si>
  <si>
    <t>Tao Irtz</t>
  </si>
  <si>
    <t>Brett Cavins</t>
  </si>
  <si>
    <t>Jim Mathews</t>
  </si>
  <si>
    <t>Tyler Price</t>
  </si>
  <si>
    <t>Jud Denniston</t>
  </si>
  <si>
    <t>John Mullins</t>
  </si>
  <si>
    <t>John Plummer</t>
  </si>
  <si>
    <t>Bill Broughton</t>
  </si>
  <si>
    <t>Wayne McMillen</t>
  </si>
  <si>
    <t>Larry Duncan</t>
  </si>
  <si>
    <t>Louisville, KY</t>
  </si>
  <si>
    <t>Dennis Pruett</t>
  </si>
  <si>
    <t>Tony Kaiser</t>
  </si>
  <si>
    <t>Terry Reynolds</t>
  </si>
  <si>
    <t>John Hoagland</t>
  </si>
  <si>
    <t>Frank DeGott</t>
  </si>
  <si>
    <t>Jim Matthews</t>
  </si>
  <si>
    <t>Foster Arvin</t>
  </si>
  <si>
    <t>Jud Dennston</t>
  </si>
  <si>
    <t>Terry Whitt</t>
  </si>
  <si>
    <t>John Stapleton</t>
  </si>
  <si>
    <t>DJ LeMaster</t>
  </si>
  <si>
    <t>Sterling Martin</t>
  </si>
  <si>
    <t>Steve DuVall</t>
  </si>
  <si>
    <t>Wilmore,KY</t>
  </si>
  <si>
    <t>Bret Cavins</t>
  </si>
  <si>
    <t>Marvin Batliner</t>
  </si>
  <si>
    <t>Kenny Huth</t>
  </si>
  <si>
    <t>Jason Salsman</t>
  </si>
  <si>
    <t>Dave Wethington</t>
  </si>
  <si>
    <t>Chuck Barnhart</t>
  </si>
  <si>
    <t>Casey Abell</t>
  </si>
  <si>
    <t>Todd Lyons</t>
  </si>
  <si>
    <t>Phil Nichols</t>
  </si>
  <si>
    <t>Darrell Moore</t>
  </si>
  <si>
    <t>Mike Moore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</si>
</sst>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5" fillId="2" borderId="2" xfId="1" applyNumberFormat="1" applyFont="1" applyFill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0" xfId="1" applyFont="1" applyFill="1" applyAlignment="1">
      <alignment horizontal="center"/>
    </xf>
    <xf numFmtId="0" fontId="7" fillId="3" borderId="0" xfId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70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13</v>
      </c>
      <c r="B1" s="10"/>
      <c r="C1" s="10"/>
      <c r="D1" s="10"/>
      <c r="E1" s="10"/>
      <c r="F1" s="11"/>
      <c r="G1" s="11"/>
      <c r="H1" s="21"/>
      <c r="I1" s="11"/>
    </row>
    <row r="2" spans="1:9" ht="28.5" x14ac:dyDescent="0.2">
      <c r="A2" s="53" t="s">
        <v>16</v>
      </c>
      <c r="B2" s="54"/>
      <c r="C2" s="54"/>
      <c r="D2" s="54"/>
      <c r="E2" s="54"/>
      <c r="F2" s="54"/>
      <c r="G2" s="54"/>
      <c r="H2" s="54"/>
      <c r="I2" s="54"/>
    </row>
    <row r="3" spans="1:9" ht="18.75" x14ac:dyDescent="0.3">
      <c r="A3" s="55" t="s">
        <v>38</v>
      </c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10"/>
      <c r="B4" s="10"/>
      <c r="C4" s="10"/>
      <c r="D4" s="10"/>
      <c r="E4" s="10"/>
      <c r="F4" s="11"/>
      <c r="G4" s="1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19" t="s">
        <v>32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14</v>
      </c>
      <c r="C6" s="33" t="s">
        <v>39</v>
      </c>
      <c r="D6" s="20">
        <f>SUM('Mike Gross'!Q6)</f>
        <v>12</v>
      </c>
      <c r="E6" s="20">
        <f>SUM('Mike Gross'!R6)</f>
        <v>2352</v>
      </c>
      <c r="F6" s="19">
        <f>SUM('Mike Gross'!S6)</f>
        <v>196</v>
      </c>
      <c r="G6" s="20">
        <f>SUM('Mike Gross'!T6)</f>
        <v>37</v>
      </c>
      <c r="H6" s="20">
        <f>SUM('Mike Gross'!U6)</f>
        <v>21</v>
      </c>
      <c r="I6" s="19">
        <f>SUM('Mike Gross'!V6)</f>
        <v>217</v>
      </c>
    </row>
    <row r="7" spans="1:9" x14ac:dyDescent="0.25">
      <c r="A7" s="18">
        <v>2</v>
      </c>
      <c r="B7" s="18" t="s">
        <v>14</v>
      </c>
      <c r="C7" s="33" t="s">
        <v>72</v>
      </c>
      <c r="D7" s="20">
        <f>SUM('Marvin Batliner'!Q4)</f>
        <v>4</v>
      </c>
      <c r="E7" s="20">
        <f>SUM('Marvin Batliner'!R4)</f>
        <v>786</v>
      </c>
      <c r="F7" s="19">
        <f>SUM('Marvin Batliner'!S4)</f>
        <v>196.5</v>
      </c>
      <c r="G7" s="20">
        <f>SUM('Marvin Batliner'!T4)</f>
        <v>11</v>
      </c>
      <c r="H7" s="20">
        <f>SUM('Marvin Batliner'!U4)</f>
        <v>11</v>
      </c>
      <c r="I7" s="19">
        <f>SUM('Marvin Batliner'!V4)</f>
        <v>207.5</v>
      </c>
    </row>
    <row r="8" spans="1:9" x14ac:dyDescent="0.25">
      <c r="A8" s="18">
        <v>3</v>
      </c>
      <c r="B8" s="18" t="s">
        <v>14</v>
      </c>
      <c r="C8" s="33" t="s">
        <v>44</v>
      </c>
      <c r="D8" s="20">
        <f>SUM('Brandon Eversole'!Q5)</f>
        <v>8</v>
      </c>
      <c r="E8" s="20">
        <f>SUM('Brandon Eversole'!R5)</f>
        <v>1550</v>
      </c>
      <c r="F8" s="19">
        <f>SUM('Brandon Eversole'!S5)</f>
        <v>193.75</v>
      </c>
      <c r="G8" s="20">
        <f>SUM('Brandon Eversole'!T5)</f>
        <v>15</v>
      </c>
      <c r="H8" s="20">
        <f>SUM('Brandon Eversole'!U5)</f>
        <v>13</v>
      </c>
      <c r="I8" s="19">
        <f>SUM('Brandon Eversole'!V5)</f>
        <v>206.75</v>
      </c>
    </row>
    <row r="9" spans="1:9" x14ac:dyDescent="0.25">
      <c r="A9" s="18">
        <v>4</v>
      </c>
      <c r="B9" s="18" t="s">
        <v>14</v>
      </c>
      <c r="C9" s="33" t="s">
        <v>52</v>
      </c>
      <c r="D9" s="20">
        <f>SUM('John Plummer'!Q5)</f>
        <v>8</v>
      </c>
      <c r="E9" s="20">
        <f>SUM('John Plummer'!R5)</f>
        <v>1529</v>
      </c>
      <c r="F9" s="19">
        <f>SUM('John Plummer'!S5)</f>
        <v>191.125</v>
      </c>
      <c r="G9" s="20">
        <f>SUM('John Plummer'!T5)</f>
        <v>22</v>
      </c>
      <c r="H9" s="20">
        <f>SUM('John Plummer'!U5)</f>
        <v>12</v>
      </c>
      <c r="I9" s="19">
        <f>SUM('John Plummer'!V5)</f>
        <v>203.125</v>
      </c>
    </row>
    <row r="10" spans="1:9" x14ac:dyDescent="0.25">
      <c r="A10" s="18">
        <v>5</v>
      </c>
      <c r="B10" s="18" t="s">
        <v>14</v>
      </c>
      <c r="C10" s="51" t="s">
        <v>69</v>
      </c>
      <c r="D10" s="20">
        <f>SUM('Steve DuVall'!Q4)</f>
        <v>4</v>
      </c>
      <c r="E10" s="20">
        <f>SUM('Steve DuVall'!R4)</f>
        <v>782</v>
      </c>
      <c r="F10" s="19">
        <f>SUM('Steve DuVall'!S4)</f>
        <v>195.5</v>
      </c>
      <c r="G10" s="20">
        <f>SUM('Steve DuVall'!T4)</f>
        <v>15</v>
      </c>
      <c r="H10" s="20">
        <f>SUM('Steve DuVall'!U4)</f>
        <v>5</v>
      </c>
      <c r="I10" s="19">
        <f>SUM('Steve DuVall'!V4)</f>
        <v>200.5</v>
      </c>
    </row>
    <row r="11" spans="1:9" x14ac:dyDescent="0.25">
      <c r="A11" s="18">
        <v>6</v>
      </c>
      <c r="B11" s="18" t="s">
        <v>14</v>
      </c>
      <c r="C11" s="33" t="s">
        <v>46</v>
      </c>
      <c r="D11" s="20">
        <f>SUM('Tao Irtz'!Q5)</f>
        <v>8</v>
      </c>
      <c r="E11" s="20">
        <f>SUM('Tao Irtz'!R5)</f>
        <v>1523</v>
      </c>
      <c r="F11" s="19">
        <f>SUM('Tao Irtz'!S5)</f>
        <v>190.375</v>
      </c>
      <c r="G11" s="20">
        <f>SUM('Tao Irtz'!T5)</f>
        <v>12</v>
      </c>
      <c r="H11" s="20">
        <f>SUM('Tao Irtz'!U5)</f>
        <v>10</v>
      </c>
      <c r="I11" s="19">
        <f>SUM('Tao Irtz'!V5)</f>
        <v>200.375</v>
      </c>
    </row>
    <row r="12" spans="1:9" x14ac:dyDescent="0.25">
      <c r="A12" s="18">
        <v>7</v>
      </c>
      <c r="B12" s="18" t="s">
        <v>14</v>
      </c>
      <c r="C12" s="33" t="s">
        <v>54</v>
      </c>
      <c r="D12" s="20">
        <f>SUM('Wayne McMillen'!Q5)</f>
        <v>8</v>
      </c>
      <c r="E12" s="20">
        <f>SUM('Wayne McMillen'!R5)</f>
        <v>1528</v>
      </c>
      <c r="F12" s="19">
        <f>SUM('Wayne McMillen'!S5)</f>
        <v>191</v>
      </c>
      <c r="G12" s="20">
        <f>SUM('Wayne McMillen'!T5)</f>
        <v>18</v>
      </c>
      <c r="H12" s="20">
        <f>SUM('Wayne McMillen'!U5)</f>
        <v>9</v>
      </c>
      <c r="I12" s="19">
        <f>SUM('Wayne McMillen'!V5)</f>
        <v>200</v>
      </c>
    </row>
    <row r="13" spans="1:9" x14ac:dyDescent="0.25">
      <c r="A13" s="18">
        <v>8</v>
      </c>
      <c r="B13" s="18" t="s">
        <v>14</v>
      </c>
      <c r="C13" s="33" t="s">
        <v>53</v>
      </c>
      <c r="D13" s="20">
        <f>SUM('Bill Broughton'!Q5)</f>
        <v>8</v>
      </c>
      <c r="E13" s="20">
        <f>SUM('Bill Broughton'!R5)</f>
        <v>1515</v>
      </c>
      <c r="F13" s="19">
        <f>SUM('Bill Broughton'!S5)</f>
        <v>189.375</v>
      </c>
      <c r="G13" s="20">
        <f>SUM('Bill Broughton'!T5)</f>
        <v>12</v>
      </c>
      <c r="H13" s="20">
        <f>SUM('Bill Broughton'!U5)</f>
        <v>10</v>
      </c>
      <c r="I13" s="19">
        <f>SUM('Bill Broughton'!V5)</f>
        <v>199.375</v>
      </c>
    </row>
    <row r="14" spans="1:9" x14ac:dyDescent="0.25">
      <c r="A14" s="18">
        <v>9</v>
      </c>
      <c r="B14" s="18" t="s">
        <v>14</v>
      </c>
      <c r="C14" s="33" t="s">
        <v>45</v>
      </c>
      <c r="D14" s="20">
        <f>SUM('John Moore'!Q4)</f>
        <v>4</v>
      </c>
      <c r="E14" s="20">
        <f>SUM('John Moore'!R4)</f>
        <v>773</v>
      </c>
      <c r="F14" s="19">
        <f>SUM('John Moore'!S4)</f>
        <v>193.25</v>
      </c>
      <c r="G14" s="20">
        <f>SUM('John Moore'!T4)</f>
        <v>5</v>
      </c>
      <c r="H14" s="20">
        <f>SUM('John Moore'!U4)</f>
        <v>5</v>
      </c>
      <c r="I14" s="19">
        <f>SUM('John Moore'!V4)</f>
        <v>198.25</v>
      </c>
    </row>
    <row r="15" spans="1:9" x14ac:dyDescent="0.25">
      <c r="A15" s="18">
        <v>10</v>
      </c>
      <c r="B15" s="18" t="s">
        <v>14</v>
      </c>
      <c r="C15" s="33" t="s">
        <v>55</v>
      </c>
      <c r="D15" s="20">
        <f>SUM('Larry Duncan'!Q5)</f>
        <v>8</v>
      </c>
      <c r="E15" s="20">
        <f>SUM('Larry Duncan'!R5)</f>
        <v>1519</v>
      </c>
      <c r="F15" s="19">
        <f>SUM('Larry Duncan'!S5)</f>
        <v>189.875</v>
      </c>
      <c r="G15" s="20">
        <f>SUM('Larry Duncan'!T5)</f>
        <v>6</v>
      </c>
      <c r="H15" s="20">
        <f>SUM('Larry Duncan'!U5)</f>
        <v>4</v>
      </c>
      <c r="I15" s="19">
        <f>SUM('Larry Duncan'!V5)</f>
        <v>193.875</v>
      </c>
    </row>
    <row r="16" spans="1:9" x14ac:dyDescent="0.25">
      <c r="A16" s="18">
        <v>11</v>
      </c>
      <c r="B16" s="18" t="s">
        <v>14</v>
      </c>
      <c r="C16" s="33" t="s">
        <v>73</v>
      </c>
      <c r="D16" s="20">
        <f>SUM('Kenny Huth'!Q4)</f>
        <v>4</v>
      </c>
      <c r="E16" s="20">
        <f>SUM('Kenny Huth'!R4)</f>
        <v>766</v>
      </c>
      <c r="F16" s="19">
        <f>SUM('Kenny Huth'!S4)</f>
        <v>191.5</v>
      </c>
      <c r="G16" s="20">
        <f>SUM('Kenny Huth'!T4)</f>
        <v>10</v>
      </c>
      <c r="H16" s="20">
        <f>SUM('Kenny Huth'!U4)</f>
        <v>2</v>
      </c>
      <c r="I16" s="19">
        <f>SUM('Kenny Huth'!V4)</f>
        <v>193.5</v>
      </c>
    </row>
    <row r="17" spans="1:9" x14ac:dyDescent="0.25">
      <c r="A17" s="18">
        <v>12</v>
      </c>
      <c r="B17" s="18" t="s">
        <v>14</v>
      </c>
      <c r="C17" s="33" t="s">
        <v>74</v>
      </c>
      <c r="D17" s="20">
        <f>SUM('Jason Salsman'!Q4)</f>
        <v>4</v>
      </c>
      <c r="E17" s="20">
        <f>SUM('Jason Salsman'!R4)</f>
        <v>758</v>
      </c>
      <c r="F17" s="19">
        <f>SUM('Jason Salsman'!S4)</f>
        <v>189.5</v>
      </c>
      <c r="G17" s="20">
        <f>SUM('Jason Salsman'!T4)</f>
        <v>9</v>
      </c>
      <c r="H17" s="20">
        <f>SUM('Jason Salsman'!U4)</f>
        <v>2</v>
      </c>
      <c r="I17" s="19">
        <f>SUM('Jason Salsman'!V4)</f>
        <v>191.5</v>
      </c>
    </row>
    <row r="18" spans="1:9" x14ac:dyDescent="0.25">
      <c r="A18" s="18">
        <v>13</v>
      </c>
      <c r="B18" s="18" t="s">
        <v>14</v>
      </c>
      <c r="C18" s="33" t="s">
        <v>75</v>
      </c>
      <c r="D18" s="20">
        <f>SUM('Dave Wethington'!Q4)</f>
        <v>4</v>
      </c>
      <c r="E18" s="20">
        <f>SUM('Dave Wethington'!R4)</f>
        <v>737</v>
      </c>
      <c r="F18" s="19">
        <f>SUM('Dave Wethington'!S4)</f>
        <v>184.25</v>
      </c>
      <c r="G18" s="20">
        <f>SUM('Dave Wethington'!T4)</f>
        <v>2</v>
      </c>
      <c r="H18" s="20">
        <f>SUM('Dave Wethington'!U4)</f>
        <v>2</v>
      </c>
      <c r="I18" s="19">
        <f>SUM('Dave Wethington'!V4)</f>
        <v>186.25</v>
      </c>
    </row>
    <row r="19" spans="1:9" x14ac:dyDescent="0.25">
      <c r="A19" s="18">
        <v>14</v>
      </c>
      <c r="B19" s="18" t="s">
        <v>14</v>
      </c>
      <c r="C19" s="33" t="s">
        <v>66</v>
      </c>
      <c r="D19" s="20">
        <f>SUM('John Stapleton'!Q4)</f>
        <v>4</v>
      </c>
      <c r="E19" s="20">
        <f>SUM('John Stapleton'!R4)</f>
        <v>716</v>
      </c>
      <c r="F19" s="19">
        <f>SUM('John Stapleton'!S4)</f>
        <v>179</v>
      </c>
      <c r="G19" s="20">
        <f>SUM('John Stapleton'!T4)</f>
        <v>3</v>
      </c>
      <c r="H19" s="20">
        <f>SUM('John Stapleton'!U4)</f>
        <v>5</v>
      </c>
      <c r="I19" s="19">
        <f>SUM('John Stapleton'!V4)</f>
        <v>184</v>
      </c>
    </row>
    <row r="20" spans="1:9" x14ac:dyDescent="0.25">
      <c r="A20" s="18">
        <v>15</v>
      </c>
      <c r="B20" s="18" t="s">
        <v>14</v>
      </c>
      <c r="C20" s="33" t="s">
        <v>76</v>
      </c>
      <c r="D20" s="20">
        <f>SUM('Chuck Barnhart'!Q4)</f>
        <v>4</v>
      </c>
      <c r="E20" s="20">
        <f>SUM('Chuck Barnhart'!R4)</f>
        <v>726</v>
      </c>
      <c r="F20" s="19">
        <f>SUM('Chuck Barnhart'!S4)</f>
        <v>181.5</v>
      </c>
      <c r="G20" s="20">
        <f>SUM('Chuck Barnhart'!T4)</f>
        <v>3</v>
      </c>
      <c r="H20" s="20">
        <f>SUM('Chuck Barnhart'!U4)</f>
        <v>2</v>
      </c>
      <c r="I20" s="19">
        <f>SUM('Chuck Barnhart'!V4)</f>
        <v>183.5</v>
      </c>
    </row>
    <row r="22" spans="1:9" x14ac:dyDescent="0.25">
      <c r="A22" s="10"/>
      <c r="B22" s="10"/>
      <c r="C22" s="10"/>
      <c r="D22" s="10"/>
      <c r="E22" s="10"/>
      <c r="F22" s="11"/>
      <c r="G22" s="11"/>
      <c r="H22" s="21"/>
      <c r="I22" s="11"/>
    </row>
    <row r="23" spans="1:9" ht="28.5" x14ac:dyDescent="0.2">
      <c r="A23" s="53" t="s">
        <v>17</v>
      </c>
      <c r="B23" s="54"/>
      <c r="C23" s="54"/>
      <c r="D23" s="54"/>
      <c r="E23" s="54"/>
      <c r="F23" s="54"/>
      <c r="G23" s="54"/>
      <c r="H23" s="54"/>
      <c r="I23" s="54"/>
    </row>
    <row r="24" spans="1:9" ht="18.75" x14ac:dyDescent="0.3">
      <c r="A24" s="55" t="s">
        <v>38</v>
      </c>
      <c r="B24" s="56"/>
      <c r="C24" s="56"/>
      <c r="D24" s="56"/>
      <c r="E24" s="56"/>
      <c r="F24" s="56"/>
      <c r="G24" s="56"/>
      <c r="H24" s="56"/>
      <c r="I24" s="56"/>
    </row>
    <row r="25" spans="1:9" ht="18" x14ac:dyDescent="0.25">
      <c r="A25" s="10"/>
      <c r="B25" s="10"/>
      <c r="C25" s="10"/>
      <c r="D25" s="13"/>
      <c r="E25" s="10"/>
      <c r="F25" s="11"/>
      <c r="G25" s="11"/>
      <c r="H25" s="21"/>
      <c r="I25" s="11"/>
    </row>
    <row r="26" spans="1:9" x14ac:dyDescent="0.25">
      <c r="A26" s="18" t="s">
        <v>0</v>
      </c>
      <c r="B26" s="18" t="s">
        <v>1</v>
      </c>
      <c r="C26" s="18" t="s">
        <v>2</v>
      </c>
      <c r="D26" s="18" t="s">
        <v>10</v>
      </c>
      <c r="E26" s="18" t="s">
        <v>7</v>
      </c>
      <c r="F26" s="19" t="s">
        <v>8</v>
      </c>
      <c r="G26" s="19" t="s">
        <v>32</v>
      </c>
      <c r="H26" s="20" t="s">
        <v>6</v>
      </c>
      <c r="I26" s="19" t="s">
        <v>9</v>
      </c>
    </row>
    <row r="27" spans="1:9" x14ac:dyDescent="0.25">
      <c r="A27" s="18">
        <v>1</v>
      </c>
      <c r="B27" s="18" t="s">
        <v>12</v>
      </c>
      <c r="C27" s="17" t="s">
        <v>48</v>
      </c>
      <c r="D27" s="20">
        <f>SUM('Jim Mathews'!Q8)</f>
        <v>20</v>
      </c>
      <c r="E27" s="20">
        <f>SUM('Jim Mathews'!R8)</f>
        <v>3769</v>
      </c>
      <c r="F27" s="19">
        <f>SUM('Jim Mathews'!S8)</f>
        <v>188.45</v>
      </c>
      <c r="G27" s="20">
        <f>SUM('Jim Mathews'!T8)</f>
        <v>22</v>
      </c>
      <c r="H27" s="20">
        <f>SUM('Jim Mathews'!U8)</f>
        <v>36</v>
      </c>
      <c r="I27" s="19">
        <f>SUM('Jim Mathews'!V8)</f>
        <v>224.45</v>
      </c>
    </row>
    <row r="28" spans="1:9" x14ac:dyDescent="0.25">
      <c r="A28" s="43"/>
      <c r="B28" s="43"/>
      <c r="C28" s="52"/>
      <c r="D28" s="45"/>
      <c r="E28" s="45"/>
      <c r="F28" s="44"/>
      <c r="G28" s="45"/>
      <c r="H28" s="45"/>
      <c r="I28" s="44"/>
    </row>
    <row r="29" spans="1:9" x14ac:dyDescent="0.25">
      <c r="A29" s="18">
        <v>2</v>
      </c>
      <c r="B29" s="18" t="s">
        <v>12</v>
      </c>
      <c r="C29" s="17" t="s">
        <v>63</v>
      </c>
      <c r="D29" s="20">
        <f>SUM('Foster Arvin'!Q5)</f>
        <v>8</v>
      </c>
      <c r="E29" s="20">
        <f>SUM('Foster Arvin'!R5)</f>
        <v>1551</v>
      </c>
      <c r="F29" s="19">
        <f>SUM('Foster Arvin'!S5)</f>
        <v>193.875</v>
      </c>
      <c r="G29" s="20">
        <f>SUM('Foster Arvin'!T5)</f>
        <v>11</v>
      </c>
      <c r="H29" s="20">
        <f>SUM('Foster Arvin'!U5)</f>
        <v>20</v>
      </c>
      <c r="I29" s="19">
        <f>SUM('Foster Arvin'!V5)</f>
        <v>213.875</v>
      </c>
    </row>
    <row r="30" spans="1:9" x14ac:dyDescent="0.25">
      <c r="A30" s="18">
        <v>3</v>
      </c>
      <c r="B30" s="18" t="s">
        <v>12</v>
      </c>
      <c r="C30" s="17" t="s">
        <v>41</v>
      </c>
      <c r="D30" s="20">
        <f>SUM('DJ Lemaster'!Q6)</f>
        <v>12</v>
      </c>
      <c r="E30" s="20">
        <f>SUM('DJ Lemaster'!R6)</f>
        <v>2250</v>
      </c>
      <c r="F30" s="19">
        <f>SUM('DJ Lemaster'!S6)</f>
        <v>187.5</v>
      </c>
      <c r="G30" s="20">
        <f>SUM('DJ Lemaster'!T6)</f>
        <v>10</v>
      </c>
      <c r="H30" s="20">
        <f>SUM('DJ Lemaster'!U6)</f>
        <v>20</v>
      </c>
      <c r="I30" s="19">
        <f>SUM('DJ Lemaster'!V6)</f>
        <v>207.5</v>
      </c>
    </row>
    <row r="31" spans="1:9" x14ac:dyDescent="0.25">
      <c r="A31" s="18">
        <v>4</v>
      </c>
      <c r="B31" s="18" t="s">
        <v>12</v>
      </c>
      <c r="C31" s="17" t="s">
        <v>77</v>
      </c>
      <c r="D31" s="20">
        <f>SUM('Casey Abell'!Q4)</f>
        <v>4</v>
      </c>
      <c r="E31" s="20">
        <f>SUM('Casey Abell'!R4)</f>
        <v>756</v>
      </c>
      <c r="F31" s="19">
        <f>SUM('Casey Abell'!S4)</f>
        <v>189</v>
      </c>
      <c r="G31" s="20">
        <f>SUM('Casey Abell'!T4)</f>
        <v>3</v>
      </c>
      <c r="H31" s="20">
        <f>SUM('Casey Abell'!U4)</f>
        <v>10</v>
      </c>
      <c r="I31" s="19">
        <f>SUM('Casey Abell'!V4)</f>
        <v>199</v>
      </c>
    </row>
    <row r="32" spans="1:9" x14ac:dyDescent="0.25">
      <c r="A32" s="18">
        <v>5</v>
      </c>
      <c r="B32" s="18" t="s">
        <v>12</v>
      </c>
      <c r="C32" s="17" t="s">
        <v>57</v>
      </c>
      <c r="D32" s="20">
        <f>SUM('Dennis Pruett'!Q5)</f>
        <v>8</v>
      </c>
      <c r="E32" s="20">
        <f>SUM('Dennis Pruett'!R5)</f>
        <v>1483</v>
      </c>
      <c r="F32" s="19">
        <f>SUM('Dennis Pruett'!S5)</f>
        <v>185.375</v>
      </c>
      <c r="G32" s="20">
        <f>SUM('Dennis Pruett'!T5)</f>
        <v>8</v>
      </c>
      <c r="H32" s="20">
        <f>SUM('Dennis Pruett'!U5)</f>
        <v>12</v>
      </c>
      <c r="I32" s="19">
        <f>SUM('Dennis Pruett'!V5)</f>
        <v>197.375</v>
      </c>
    </row>
    <row r="33" spans="1:9" x14ac:dyDescent="0.25">
      <c r="A33" s="18">
        <v>6</v>
      </c>
      <c r="B33" s="18" t="s">
        <v>12</v>
      </c>
      <c r="C33" s="33" t="s">
        <v>46</v>
      </c>
      <c r="D33" s="20">
        <f>SUM('Tao Irtz'!Q11)</f>
        <v>4</v>
      </c>
      <c r="E33" s="20">
        <f>SUM('Tao Irtz'!R11)</f>
        <v>760</v>
      </c>
      <c r="F33" s="19">
        <f>SUM('Tao Irtz'!S11)</f>
        <v>190</v>
      </c>
      <c r="G33" s="20">
        <f>SUM('Tao Irtz'!T11)</f>
        <v>9</v>
      </c>
      <c r="H33" s="20">
        <f>SUM('Tao Irtz'!U11)</f>
        <v>3</v>
      </c>
      <c r="I33" s="19">
        <f>SUM('Tao Irtz'!V11)</f>
        <v>193</v>
      </c>
    </row>
    <row r="34" spans="1:9" x14ac:dyDescent="0.25">
      <c r="A34" s="18">
        <v>7</v>
      </c>
      <c r="B34" s="18" t="s">
        <v>12</v>
      </c>
      <c r="C34" s="17" t="s">
        <v>51</v>
      </c>
      <c r="D34" s="20">
        <f>SUM('John Mullins'!Q5)</f>
        <v>8</v>
      </c>
      <c r="E34" s="20">
        <f>SUM('John Mullins'!R5)</f>
        <v>1477.001</v>
      </c>
      <c r="F34" s="19">
        <f>SUM('John Mullins'!S5)</f>
        <v>184.625125</v>
      </c>
      <c r="G34" s="20">
        <f>SUM('John Mullins'!T5)</f>
        <v>14</v>
      </c>
      <c r="H34" s="20">
        <f>SUM('John Mullins'!U5)</f>
        <v>8</v>
      </c>
      <c r="I34" s="19">
        <f>SUM('John Mullins'!V5)</f>
        <v>192.625125</v>
      </c>
    </row>
    <row r="35" spans="1:9" x14ac:dyDescent="0.25">
      <c r="A35" s="18">
        <v>8</v>
      </c>
      <c r="B35" s="18" t="s">
        <v>12</v>
      </c>
      <c r="C35" s="17" t="s">
        <v>78</v>
      </c>
      <c r="D35" s="20">
        <f>SUM('Todd Lyons'!Q4)</f>
        <v>4</v>
      </c>
      <c r="E35" s="20">
        <f>SUM('Todd Lyons'!R4)</f>
        <v>730</v>
      </c>
      <c r="F35" s="19">
        <f>SUM('Todd Lyons'!S4)</f>
        <v>182.5</v>
      </c>
      <c r="G35" s="20">
        <f>SUM('Todd Lyons'!T4)</f>
        <v>3</v>
      </c>
      <c r="H35" s="20">
        <f>SUM('Todd Lyons'!U4)</f>
        <v>3</v>
      </c>
      <c r="I35" s="19">
        <f>SUM('Todd Lyons'!V4)</f>
        <v>185.5</v>
      </c>
    </row>
    <row r="36" spans="1:9" x14ac:dyDescent="0.25">
      <c r="A36" s="18">
        <v>9</v>
      </c>
      <c r="B36" s="18" t="s">
        <v>12</v>
      </c>
      <c r="C36" s="17" t="s">
        <v>79</v>
      </c>
      <c r="D36" s="20">
        <f>SUM('Phil Nichols'!Q4)</f>
        <v>4</v>
      </c>
      <c r="E36" s="20">
        <f>SUM('Phil Nichols'!R4)</f>
        <v>717</v>
      </c>
      <c r="F36" s="19">
        <f>SUM('Phil Nichols'!S4)</f>
        <v>179.25</v>
      </c>
      <c r="G36" s="20">
        <f>SUM('Phil Nichols'!T4)</f>
        <v>1</v>
      </c>
      <c r="H36" s="20">
        <f>SUM('Phil Nichols'!U4)</f>
        <v>2</v>
      </c>
      <c r="I36" s="19">
        <f>SUM('Phil Nichols'!V4)</f>
        <v>181.25</v>
      </c>
    </row>
    <row r="38" spans="1:9" x14ac:dyDescent="0.25">
      <c r="A38" s="10"/>
      <c r="B38" s="10"/>
      <c r="C38" s="10"/>
      <c r="D38" s="10"/>
      <c r="E38" s="10"/>
      <c r="F38" s="11"/>
      <c r="G38" s="11"/>
      <c r="H38" s="21"/>
      <c r="I38" s="11"/>
    </row>
    <row r="39" spans="1:9" ht="28.5" x14ac:dyDescent="0.2">
      <c r="A39" s="53" t="s">
        <v>18</v>
      </c>
      <c r="B39" s="54"/>
      <c r="C39" s="54"/>
      <c r="D39" s="54"/>
      <c r="E39" s="54"/>
      <c r="F39" s="54"/>
      <c r="G39" s="54"/>
      <c r="H39" s="54"/>
      <c r="I39" s="54"/>
    </row>
    <row r="40" spans="1:9" ht="18.75" x14ac:dyDescent="0.3">
      <c r="A40" s="55" t="s">
        <v>38</v>
      </c>
      <c r="B40" s="56"/>
      <c r="C40" s="56"/>
      <c r="D40" s="56"/>
      <c r="E40" s="56"/>
      <c r="F40" s="56"/>
      <c r="G40" s="56"/>
      <c r="H40" s="56"/>
      <c r="I40" s="56"/>
    </row>
    <row r="41" spans="1:9" ht="18" x14ac:dyDescent="0.25">
      <c r="A41" s="10"/>
      <c r="B41" s="10"/>
      <c r="C41" s="10"/>
      <c r="D41" s="13"/>
      <c r="E41" s="10"/>
      <c r="F41" s="11"/>
      <c r="G41" s="11"/>
      <c r="H41" s="21"/>
      <c r="I41" s="11"/>
    </row>
    <row r="42" spans="1:9" x14ac:dyDescent="0.25">
      <c r="A42" s="18" t="s">
        <v>0</v>
      </c>
      <c r="B42" s="18" t="s">
        <v>1</v>
      </c>
      <c r="C42" s="18" t="s">
        <v>2</v>
      </c>
      <c r="D42" s="18" t="s">
        <v>10</v>
      </c>
      <c r="E42" s="18" t="s">
        <v>7</v>
      </c>
      <c r="F42" s="19" t="s">
        <v>8</v>
      </c>
      <c r="G42" s="19" t="s">
        <v>32</v>
      </c>
      <c r="H42" s="20" t="s">
        <v>6</v>
      </c>
      <c r="I42" s="19" t="s">
        <v>9</v>
      </c>
    </row>
    <row r="43" spans="1:9" x14ac:dyDescent="0.25">
      <c r="A43" s="14">
        <v>1</v>
      </c>
      <c r="B43" s="14" t="s">
        <v>34</v>
      </c>
      <c r="C43" s="34" t="s">
        <v>42</v>
      </c>
      <c r="D43" s="16">
        <f>SUM('Chris Bradley'!Q10)</f>
        <v>28</v>
      </c>
      <c r="E43" s="16">
        <f>SUM('Chris Bradley'!R10)</f>
        <v>5005</v>
      </c>
      <c r="F43" s="15">
        <f>SUM('Chris Bradley'!S10)</f>
        <v>178.75</v>
      </c>
      <c r="G43" s="16">
        <f>SUM('Chris Bradley'!T10)</f>
        <v>15</v>
      </c>
      <c r="H43" s="16">
        <f>SUM('Chris Bradley'!U10)</f>
        <v>43</v>
      </c>
      <c r="I43" s="15">
        <f>SUM('Chris Bradley'!V10)</f>
        <v>221.75</v>
      </c>
    </row>
    <row r="44" spans="1:9" x14ac:dyDescent="0.25">
      <c r="A44" s="14">
        <v>2</v>
      </c>
      <c r="B44" s="14" t="s">
        <v>34</v>
      </c>
      <c r="C44" s="34" t="s">
        <v>50</v>
      </c>
      <c r="D44" s="16">
        <f>SUM('Jud Denniston'!Q8)</f>
        <v>20</v>
      </c>
      <c r="E44" s="16">
        <f>SUM('Jud Denniston'!R8)</f>
        <v>3482</v>
      </c>
      <c r="F44" s="15">
        <f>SUM('Jud Denniston'!S8)</f>
        <v>174.1</v>
      </c>
      <c r="G44" s="16">
        <f>SUM('Jud Denniston'!T8)</f>
        <v>13</v>
      </c>
      <c r="H44" s="16">
        <f>SUM('Jud Denniston'!U8)</f>
        <v>21</v>
      </c>
      <c r="I44" s="15">
        <f>SUM('Jud Denniston'!V8)</f>
        <v>195.1</v>
      </c>
    </row>
    <row r="45" spans="1:9" x14ac:dyDescent="0.25">
      <c r="A45" s="43"/>
      <c r="B45" s="43"/>
      <c r="C45" s="43"/>
      <c r="D45" s="43"/>
      <c r="E45" s="43"/>
      <c r="F45" s="44"/>
      <c r="G45" s="44"/>
      <c r="H45" s="45"/>
      <c r="I45" s="44"/>
    </row>
    <row r="46" spans="1:9" x14ac:dyDescent="0.25">
      <c r="A46" s="14">
        <v>3</v>
      </c>
      <c r="B46" s="14" t="s">
        <v>34</v>
      </c>
      <c r="C46" s="33" t="s">
        <v>39</v>
      </c>
      <c r="D46" s="20">
        <f>SUM('Mike Gross'!Q14)</f>
        <v>12</v>
      </c>
      <c r="E46" s="20">
        <f>SUM('Mike Gross'!R14)</f>
        <v>2235</v>
      </c>
      <c r="F46" s="19">
        <f>SUM('Mike Gross'!S14)</f>
        <v>186.25</v>
      </c>
      <c r="G46" s="20">
        <f>SUM('Mike Gross'!T14)</f>
        <v>13</v>
      </c>
      <c r="H46" s="20">
        <f>SUM('Mike Gross'!U14)</f>
        <v>37</v>
      </c>
      <c r="I46" s="19">
        <f>SUM('Mike Gross'!V14)</f>
        <v>223.25</v>
      </c>
    </row>
    <row r="47" spans="1:9" x14ac:dyDescent="0.25">
      <c r="A47" s="14">
        <v>4</v>
      </c>
      <c r="B47" s="14" t="s">
        <v>34</v>
      </c>
      <c r="C47" s="34" t="s">
        <v>58</v>
      </c>
      <c r="D47" s="16">
        <f>SUM('Tony Kaiser'!Q5)</f>
        <v>8</v>
      </c>
      <c r="E47" s="16">
        <f>SUM('Tony Kaiser'!R5)</f>
        <v>1519.001</v>
      </c>
      <c r="F47" s="15">
        <f>SUM('Tony Kaiser'!S5)</f>
        <v>189.875125</v>
      </c>
      <c r="G47" s="16">
        <f>SUM('Tony Kaiser'!T5)</f>
        <v>10</v>
      </c>
      <c r="H47" s="16">
        <f>SUM('Tony Kaiser'!U5)</f>
        <v>24</v>
      </c>
      <c r="I47" s="15">
        <f>SUM('Tony Kaiser'!V5)</f>
        <v>213.875125</v>
      </c>
    </row>
    <row r="48" spans="1:9" x14ac:dyDescent="0.25">
      <c r="A48" s="14">
        <v>5</v>
      </c>
      <c r="B48" s="14" t="s">
        <v>34</v>
      </c>
      <c r="C48" s="34" t="s">
        <v>59</v>
      </c>
      <c r="D48" s="16">
        <f>SUM('Terry Reynolds'!Q5)</f>
        <v>8</v>
      </c>
      <c r="E48" s="16">
        <f>SUM('Terry Reynolds'!R5)</f>
        <v>1491</v>
      </c>
      <c r="F48" s="15">
        <f>SUM('Terry Reynolds'!S5)</f>
        <v>186.375</v>
      </c>
      <c r="G48" s="16">
        <f>SUM('Terry Reynolds'!T5)</f>
        <v>7</v>
      </c>
      <c r="H48" s="16">
        <f>SUM('Terry Reynolds'!U5)</f>
        <v>10</v>
      </c>
      <c r="I48" s="15">
        <f>SUM('Terry Reynolds'!V5)</f>
        <v>196.375</v>
      </c>
    </row>
    <row r="49" spans="1:9" x14ac:dyDescent="0.25">
      <c r="A49" s="14">
        <v>6</v>
      </c>
      <c r="B49" s="14" t="s">
        <v>34</v>
      </c>
      <c r="C49" s="34" t="s">
        <v>43</v>
      </c>
      <c r="D49" s="16">
        <f>SUM('Chuck Miller'!Q10)</f>
        <v>4</v>
      </c>
      <c r="E49" s="16">
        <f>SUM('Chuck Miller'!R10)</f>
        <v>732</v>
      </c>
      <c r="F49" s="15">
        <f>SUM('Chuck Miller'!S10)</f>
        <v>183</v>
      </c>
      <c r="G49" s="16">
        <f>SUM('Chuck Miller'!T10)</f>
        <v>2</v>
      </c>
      <c r="H49" s="16">
        <f>SUM('Chuck Miller'!U10)</f>
        <v>13</v>
      </c>
      <c r="I49" s="15">
        <f>SUM('Chuck Miller'!V10)</f>
        <v>196</v>
      </c>
    </row>
    <row r="50" spans="1:9" x14ac:dyDescent="0.25">
      <c r="A50" s="14">
        <v>7</v>
      </c>
      <c r="B50" s="14" t="s">
        <v>34</v>
      </c>
      <c r="C50" s="34" t="s">
        <v>60</v>
      </c>
      <c r="D50" s="16">
        <f>SUM('John Hoagland'!Q5)</f>
        <v>8</v>
      </c>
      <c r="E50" s="16">
        <f>SUM('John Hoagland'!R5)</f>
        <v>1456</v>
      </c>
      <c r="F50" s="15">
        <f>SUM('John Hoagland'!S5)</f>
        <v>182</v>
      </c>
      <c r="G50" s="16">
        <f>SUM('John Hoagland'!T5)</f>
        <v>7</v>
      </c>
      <c r="H50" s="16">
        <f>SUM('John Hoagland'!U5)</f>
        <v>6</v>
      </c>
      <c r="I50" s="15">
        <f>SUM('John Hoagland'!V5)</f>
        <v>188</v>
      </c>
    </row>
    <row r="51" spans="1:9" x14ac:dyDescent="0.25">
      <c r="A51" s="14">
        <v>8</v>
      </c>
      <c r="B51" s="14" t="s">
        <v>34</v>
      </c>
      <c r="C51" s="34" t="s">
        <v>49</v>
      </c>
      <c r="D51" s="16">
        <f>SUM('Tyler Price'!Q6)</f>
        <v>12</v>
      </c>
      <c r="E51" s="16">
        <f>SUM('Tyler Price'!R6)</f>
        <v>2079</v>
      </c>
      <c r="F51" s="15">
        <f>SUM('Tyler Price'!S6)</f>
        <v>173.25</v>
      </c>
      <c r="G51" s="16">
        <f>SUM('Tyler Price'!T6)</f>
        <v>3</v>
      </c>
      <c r="H51" s="16">
        <f>SUM('Tyler Price'!U6)</f>
        <v>10</v>
      </c>
      <c r="I51" s="15">
        <f>SUM('Tyler Price'!V6)</f>
        <v>183.25</v>
      </c>
    </row>
    <row r="52" spans="1:9" x14ac:dyDescent="0.25">
      <c r="A52" s="14">
        <v>9</v>
      </c>
      <c r="B52" s="14" t="s">
        <v>34</v>
      </c>
      <c r="C52" s="34" t="s">
        <v>65</v>
      </c>
      <c r="D52" s="16">
        <f>SUM('Terry Whitt'!Q4)</f>
        <v>4</v>
      </c>
      <c r="E52" s="16">
        <f>SUM('Terry Whitt'!R4)</f>
        <v>696</v>
      </c>
      <c r="F52" s="15">
        <f>SUM('Terry Whitt'!S4)</f>
        <v>174</v>
      </c>
      <c r="G52" s="16">
        <f>SUM('Terry Whitt'!T4)</f>
        <v>1</v>
      </c>
      <c r="H52" s="16">
        <f>SUM('Terry Whitt'!U4)</f>
        <v>4</v>
      </c>
      <c r="I52" s="15">
        <f>SUM('Terry Whitt'!V4)</f>
        <v>178</v>
      </c>
    </row>
    <row r="53" spans="1:9" x14ac:dyDescent="0.25">
      <c r="A53" s="14">
        <v>10</v>
      </c>
      <c r="B53" s="14" t="s">
        <v>34</v>
      </c>
      <c r="C53" s="34" t="s">
        <v>61</v>
      </c>
      <c r="D53" s="16">
        <f>SUM('Frank DeGott'!Q4)</f>
        <v>4</v>
      </c>
      <c r="E53" s="16">
        <f>SUM('Frank DeGott'!R4)</f>
        <v>670</v>
      </c>
      <c r="F53" s="15">
        <f>SUM('Frank DeGott'!S4)</f>
        <v>167.5</v>
      </c>
      <c r="G53" s="16">
        <f>SUM('Frank DeGott'!T4)</f>
        <v>1</v>
      </c>
      <c r="H53" s="16">
        <f>SUM('Frank DeGott'!U4)</f>
        <v>2</v>
      </c>
      <c r="I53" s="15">
        <f>SUM('Frank DeGott'!V4)</f>
        <v>169.5</v>
      </c>
    </row>
    <row r="55" spans="1:9" x14ac:dyDescent="0.25">
      <c r="A55" s="10"/>
      <c r="B55" s="10"/>
      <c r="C55" s="10"/>
      <c r="D55" s="10"/>
      <c r="E55" s="10"/>
      <c r="F55" s="11"/>
      <c r="G55" s="11"/>
      <c r="H55" s="21"/>
      <c r="I55" s="11"/>
    </row>
    <row r="56" spans="1:9" ht="28.5" x14ac:dyDescent="0.2">
      <c r="A56" s="53" t="s">
        <v>19</v>
      </c>
      <c r="B56" s="54"/>
      <c r="C56" s="54"/>
      <c r="D56" s="54"/>
      <c r="E56" s="54"/>
      <c r="F56" s="54"/>
      <c r="G56" s="54"/>
      <c r="H56" s="54"/>
      <c r="I56" s="54"/>
    </row>
    <row r="57" spans="1:9" ht="18.75" x14ac:dyDescent="0.3">
      <c r="A57" s="55" t="s">
        <v>38</v>
      </c>
      <c r="B57" s="56"/>
      <c r="C57" s="56"/>
      <c r="D57" s="56"/>
      <c r="E57" s="56"/>
      <c r="F57" s="56"/>
      <c r="G57" s="56"/>
      <c r="H57" s="56"/>
      <c r="I57" s="56"/>
    </row>
    <row r="58" spans="1:9" x14ac:dyDescent="0.25">
      <c r="A58" s="10"/>
      <c r="B58" s="10"/>
      <c r="C58" s="10"/>
      <c r="D58" s="10"/>
      <c r="E58" s="10"/>
      <c r="F58" s="11"/>
      <c r="G58" s="11"/>
      <c r="H58" s="21"/>
      <c r="I58" s="11"/>
    </row>
    <row r="59" spans="1:9" x14ac:dyDescent="0.25">
      <c r="A59" s="18" t="s">
        <v>0</v>
      </c>
      <c r="B59" s="18" t="s">
        <v>1</v>
      </c>
      <c r="C59" s="18" t="s">
        <v>2</v>
      </c>
      <c r="D59" s="18" t="s">
        <v>10</v>
      </c>
      <c r="E59" s="18" t="s">
        <v>7</v>
      </c>
      <c r="F59" s="19" t="s">
        <v>8</v>
      </c>
      <c r="G59" s="19" t="s">
        <v>32</v>
      </c>
      <c r="H59" s="20" t="s">
        <v>6</v>
      </c>
      <c r="I59" s="19" t="s">
        <v>9</v>
      </c>
    </row>
    <row r="60" spans="1:9" x14ac:dyDescent="0.25">
      <c r="A60" s="14">
        <v>1</v>
      </c>
      <c r="B60" s="14" t="s">
        <v>36</v>
      </c>
      <c r="C60" s="34" t="s">
        <v>47</v>
      </c>
      <c r="D60" s="16">
        <f>SUM('Brett Cavins'!Q6)</f>
        <v>12</v>
      </c>
      <c r="E60" s="16">
        <f>SUM('Brett Cavins'!R6)</f>
        <v>2229</v>
      </c>
      <c r="F60" s="15">
        <f>SUM('Brett Cavins'!S6)</f>
        <v>185.75</v>
      </c>
      <c r="G60" s="16">
        <f>SUM('Brett Cavins'!T6)</f>
        <v>17</v>
      </c>
      <c r="H60" s="16">
        <f>SUM('Brett Cavins'!U6)</f>
        <v>15</v>
      </c>
      <c r="I60" s="15">
        <f>SUM('Brett Cavins'!V6)</f>
        <v>200.75</v>
      </c>
    </row>
    <row r="61" spans="1:9" x14ac:dyDescent="0.25">
      <c r="A61" s="14">
        <v>2</v>
      </c>
      <c r="B61" s="14" t="s">
        <v>36</v>
      </c>
      <c r="C61" s="34" t="s">
        <v>43</v>
      </c>
      <c r="D61" s="16">
        <f>SUM('Chuck Miller'!Q4)</f>
        <v>4</v>
      </c>
      <c r="E61" s="16">
        <f>SUM('Chuck Miller'!R2)</f>
        <v>777</v>
      </c>
      <c r="F61" s="15">
        <f>SUM('Chuck Miller'!S2)</f>
        <v>194.25</v>
      </c>
      <c r="G61" s="16">
        <f>SUM('Chuck Miller'!T2)</f>
        <v>13</v>
      </c>
      <c r="H61" s="16">
        <f>SUM('Chuck Miller'!U2)</f>
        <v>5</v>
      </c>
      <c r="I61" s="15">
        <f>SUM('Chuck Miller'!V2)</f>
        <v>199.25</v>
      </c>
    </row>
    <row r="62" spans="1:9" x14ac:dyDescent="0.25">
      <c r="A62" s="14">
        <v>3</v>
      </c>
      <c r="B62" s="14" t="s">
        <v>36</v>
      </c>
      <c r="C62" s="34" t="s">
        <v>68</v>
      </c>
      <c r="D62" s="16">
        <f>SUM('Sterling Martin'!Q4)</f>
        <v>4</v>
      </c>
      <c r="E62" s="16">
        <f>SUM('Sterling Martin'!R4)</f>
        <v>729</v>
      </c>
      <c r="F62" s="15">
        <f>SUM('Sterling Martin'!S4)</f>
        <v>182.25</v>
      </c>
      <c r="G62" s="16">
        <f>SUM('Sterling Martin'!T4)</f>
        <v>5</v>
      </c>
      <c r="H62" s="16">
        <f>SUM('Sterling Martin'!U4)</f>
        <v>5</v>
      </c>
      <c r="I62" s="15">
        <f>SUM('Sterling Martin'!V4)</f>
        <v>187.25</v>
      </c>
    </row>
    <row r="63" spans="1:9" x14ac:dyDescent="0.25">
      <c r="A63" s="14">
        <v>4</v>
      </c>
      <c r="B63" s="14" t="s">
        <v>36</v>
      </c>
      <c r="C63" s="34" t="s">
        <v>80</v>
      </c>
      <c r="D63" s="16">
        <f>SUM('Darrell Moore'!Q4)</f>
        <v>4</v>
      </c>
      <c r="E63" s="16">
        <f>SUM('Darrell Moore'!R4)</f>
        <v>669</v>
      </c>
      <c r="F63" s="15">
        <f>SUM('Darrell Moore'!S4)</f>
        <v>167.25</v>
      </c>
      <c r="G63" s="16">
        <f>SUM('Darrell Moore'!T4)</f>
        <v>0</v>
      </c>
      <c r="H63" s="16">
        <f>SUM('Darrell Moore'!U4)</f>
        <v>9</v>
      </c>
      <c r="I63" s="15">
        <f>SUM('Darrell Moore'!V4)</f>
        <v>176.25</v>
      </c>
    </row>
    <row r="64" spans="1:9" x14ac:dyDescent="0.25">
      <c r="A64" s="14">
        <v>5</v>
      </c>
      <c r="B64" s="14" t="s">
        <v>36</v>
      </c>
      <c r="C64" s="34" t="s">
        <v>81</v>
      </c>
      <c r="D64" s="16">
        <f>SUM('Mike Moore'!Q4)</f>
        <v>4</v>
      </c>
      <c r="E64" s="16">
        <f>SUM('Mike Moore'!R4)</f>
        <v>666</v>
      </c>
      <c r="F64" s="15">
        <f>SUM('Mike Moore'!S4)</f>
        <v>166.5</v>
      </c>
      <c r="G64" s="16">
        <f>SUM('Mike Moore'!T4)</f>
        <v>0</v>
      </c>
      <c r="H64" s="16">
        <f>SUM('Mike Moore'!U4)</f>
        <v>8</v>
      </c>
      <c r="I64" s="15">
        <f>SUM('Mike Moore'!V4)</f>
        <v>174.5</v>
      </c>
    </row>
    <row r="65" spans="1:9" x14ac:dyDescent="0.25">
      <c r="C65" s="17"/>
    </row>
    <row r="66" spans="1:9" x14ac:dyDescent="0.25">
      <c r="A66" s="10"/>
      <c r="B66" s="10"/>
      <c r="C66" s="10"/>
      <c r="D66" s="10"/>
      <c r="E66" s="10"/>
      <c r="F66" s="11"/>
      <c r="G66" s="11"/>
      <c r="H66" s="21"/>
      <c r="I66" s="11"/>
    </row>
    <row r="67" spans="1:9" ht="28.5" x14ac:dyDescent="0.2">
      <c r="A67" s="53" t="s">
        <v>20</v>
      </c>
      <c r="B67" s="54"/>
      <c r="C67" s="54"/>
      <c r="D67" s="54"/>
      <c r="E67" s="54"/>
      <c r="F67" s="54"/>
      <c r="G67" s="54"/>
      <c r="H67" s="54"/>
      <c r="I67" s="54"/>
    </row>
    <row r="68" spans="1:9" ht="18.75" x14ac:dyDescent="0.3">
      <c r="A68" s="55" t="s">
        <v>38</v>
      </c>
      <c r="B68" s="56"/>
      <c r="C68" s="56"/>
      <c r="D68" s="56"/>
      <c r="E68" s="56"/>
      <c r="F68" s="56"/>
      <c r="G68" s="56"/>
      <c r="H68" s="56"/>
      <c r="I68" s="56"/>
    </row>
    <row r="69" spans="1:9" x14ac:dyDescent="0.25">
      <c r="A69" s="10"/>
      <c r="B69" s="10"/>
      <c r="C69" s="10"/>
      <c r="D69" s="10"/>
      <c r="E69" s="10"/>
      <c r="F69" s="11"/>
      <c r="G69" s="11"/>
      <c r="H69" s="21"/>
      <c r="I69" s="11"/>
    </row>
    <row r="70" spans="1:9" x14ac:dyDescent="0.25">
      <c r="A70" s="18" t="s">
        <v>0</v>
      </c>
      <c r="B70" s="18" t="s">
        <v>1</v>
      </c>
      <c r="C70" s="18" t="s">
        <v>2</v>
      </c>
      <c r="D70" s="18" t="s">
        <v>10</v>
      </c>
      <c r="E70" s="18" t="s">
        <v>7</v>
      </c>
      <c r="F70" s="19" t="s">
        <v>8</v>
      </c>
      <c r="G70" s="19" t="s">
        <v>32</v>
      </c>
      <c r="H70" s="20" t="s">
        <v>6</v>
      </c>
      <c r="I70" s="19" t="s">
        <v>9</v>
      </c>
    </row>
  </sheetData>
  <protectedRanges>
    <protectedRange algorithmName="SHA-512" hashValue="ON39YdpmFHfN9f47KpiRvqrKx0V9+erV1CNkpWzYhW/Qyc6aT8rEyCrvauWSYGZK2ia3o7vd3akF07acHAFpOA==" saltValue="yVW9XmDwTqEnmpSGai0KYg==" spinCount="100000" sqref="C53 C44 C48:C51 C6:C20 C33:C36" name="Range1_8"/>
    <protectedRange algorithmName="SHA-512" hashValue="ON39YdpmFHfN9f47KpiRvqrKx0V9+erV1CNkpWzYhW/Qyc6aT8rEyCrvauWSYGZK2ia3o7vd3akF07acHAFpOA==" saltValue="yVW9XmDwTqEnmpSGai0KYg==" spinCount="100000" sqref="C27:C32" name="Range1_9_1_1"/>
    <protectedRange algorithmName="SHA-512" hashValue="ON39YdpmFHfN9f47KpiRvqrKx0V9+erV1CNkpWzYhW/Qyc6aT8rEyCrvauWSYGZK2ia3o7vd3akF07acHAFpOA==" saltValue="yVW9XmDwTqEnmpSGai0KYg==" spinCount="100000" sqref="C52 C60:C64" name="Range1_5"/>
    <protectedRange algorithmName="SHA-512" hashValue="ON39YdpmFHfN9f47KpiRvqrKx0V9+erV1CNkpWzYhW/Qyc6aT8rEyCrvauWSYGZK2ia3o7vd3akF07acHAFpOA==" saltValue="yVW9XmDwTqEnmpSGai0KYg==" spinCount="100000" sqref="C65" name="Range1_7_3"/>
  </protectedRanges>
  <sortState xmlns:xlrd2="http://schemas.microsoft.com/office/spreadsheetml/2017/richdata2" ref="C60:I64">
    <sortCondition descending="1" ref="I60:I64"/>
  </sortState>
  <mergeCells count="10">
    <mergeCell ref="A56:I56"/>
    <mergeCell ref="A57:I57"/>
    <mergeCell ref="A67:I67"/>
    <mergeCell ref="A68:I68"/>
    <mergeCell ref="A2:I2"/>
    <mergeCell ref="A3:I3"/>
    <mergeCell ref="A23:I23"/>
    <mergeCell ref="A24:I24"/>
    <mergeCell ref="A39:I39"/>
    <mergeCell ref="A40:I40"/>
  </mergeCells>
  <hyperlinks>
    <hyperlink ref="C6" location="'Mike Gross'!A1" display="Mike Gross" xr:uid="{3232B396-C9A0-4FA4-A396-2D867A20F59D}"/>
    <hyperlink ref="C30" location="'DJ Lemaster'!A1" display="DJ Lemaster" xr:uid="{B8190515-DF1B-4676-9D75-814534C84944}"/>
    <hyperlink ref="C61" location="'Chuck Miller'!A1" display="Chuck Miller" xr:uid="{60EEBAAE-E9E1-4638-9860-22DCE562E183}"/>
    <hyperlink ref="C8" location="'Brandon Eversole'!A1" display="Brandon Eversole" xr:uid="{F369B824-9FEB-4B6D-9133-0605D74325DC}"/>
    <hyperlink ref="C14" location="'John Moore'!A1" display="John Moore" xr:uid="{158B53A4-556F-4A6F-B7EA-E35FEA013659}"/>
    <hyperlink ref="C11" location="'Tao Irtz'!A1" display="Tao Irtz" xr:uid="{8C5C9B91-2D50-47B0-9907-4386AC93E5C7}"/>
    <hyperlink ref="C60" location="'Brett Cavins'!A1" display="Brett Cavins" xr:uid="{4E8543C0-478C-400B-AC13-B9EC7F9B864F}"/>
    <hyperlink ref="C27" location="'Jim Mathews'!A1" display="Jim Mathews" xr:uid="{F31AB3AF-E659-490A-A86D-3CD65E859EF6}"/>
    <hyperlink ref="C51" location="'Tyler Price'!A1" display="Tyler Price" xr:uid="{36C1FC28-7E0E-45BD-96E7-85C97188BDFF}"/>
    <hyperlink ref="C34" location="'John Mullins'!A1" display="John Mullins" xr:uid="{0A5E0FA9-26A5-46E8-8026-88064E06B76E}"/>
    <hyperlink ref="C43" location="'Chris Bradley'!A1" display="Chris Bradley" xr:uid="{BA396DA9-955E-46E7-A9F8-D06F408C77CA}"/>
    <hyperlink ref="C9" location="'John Plummer'!A1" display="John Plummer" xr:uid="{8783FBA1-76A6-465F-8547-5DE1B6C1AE7F}"/>
    <hyperlink ref="C13" location="'Bill Broughton'!A1" display="Bill Broughton" xr:uid="{8ADD18BF-8581-4C5D-ABAF-8B01D38ADF0E}"/>
    <hyperlink ref="C12" location="'Wayne McMillen'!A1" display="Wayne McMillen" xr:uid="{DA50DAF0-5964-4C70-A07E-489E35B47C33}"/>
    <hyperlink ref="C15" location="'Larry Duncan'!A1" display="Larry Duncan" xr:uid="{737803A0-2249-435B-8863-60ED08BB026B}"/>
    <hyperlink ref="C32" location="'Dennis Pruett'!A1" display="Dennis Pruett" xr:uid="{EE2B632B-427B-425A-9A34-32FA0B238FDF}"/>
    <hyperlink ref="C47" location="'Tony Kaiser'!A1" display="Tony Kaiser" xr:uid="{1B0C25B3-5513-46A9-BBEC-103D85FA80D4}"/>
    <hyperlink ref="C48" location="'Terry Reynolds'!A1" display="Terry Reynolds" xr:uid="{EB99F472-5006-4FBA-B2B0-CF7BD9FB2056}"/>
    <hyperlink ref="C50" location="'John Hoagland'!A1" display="John Hoagland" xr:uid="{F7D5576E-E483-45E2-BC6E-C7790B6255CE}"/>
    <hyperlink ref="C53" location="'Frank DeGott'!A1" display="Frank DeGott" xr:uid="{8C502A26-5BB5-40FA-AE7D-ED452E2852FB}"/>
    <hyperlink ref="C29" location="'Foster Arvin'!A1" display="Foster Arvin" xr:uid="{0FA7FB05-DE43-4AA2-9A1A-65051DFB37F3}"/>
    <hyperlink ref="C49" location="'Chuck Miller'!A1" display="Chuck Miller" xr:uid="{E00E209D-A7ED-487F-8C8A-7523B268016F}"/>
    <hyperlink ref="C52" location="'Terry Whitt'!A1" display="Terry Whitt" xr:uid="{F91D49E9-192E-4396-99AC-0651B641D9BD}"/>
    <hyperlink ref="C19" location="'John Stapleton'!A1" display="John Stapleton" xr:uid="{A86240C2-D4E3-46A3-B2DF-1F92EB6D9E4A}"/>
    <hyperlink ref="C44" location="'Jud Denniston'!A1" display="Jud Denniston" xr:uid="{E090D0CD-9280-400D-AB5E-C81EDEA15341}"/>
    <hyperlink ref="C62" location="'Sterling Martin'!A1" display="Sterling Martin" xr:uid="{80DA907B-B6F8-4AB6-95A6-8B8BD3F536E4}"/>
    <hyperlink ref="C10" location="'Steve DuVall'!A1" display="Steve DuVall" xr:uid="{BB1E3FD0-B489-4DE0-ABE0-EB2135CE351E}"/>
    <hyperlink ref="C33" location="'Tao Irtz'!A1" display="Tao Irtz" xr:uid="{6D83E6E1-11A9-4ABD-A867-C6E2FE022F9C}"/>
    <hyperlink ref="C7" location="'Marvin Batliner'!A1" display="Marvin Batliner" xr:uid="{806E49BD-6E5E-4551-A7AD-735C4DDB4A71}"/>
    <hyperlink ref="C16" location="'Kenny Huth'!A1" display="Kenny Huth" xr:uid="{5661DFB3-E843-4E58-BB53-1E1A09E8F572}"/>
    <hyperlink ref="C17" location="'Jason Salsman'!A1" display="Jason Salsman" xr:uid="{9892D678-77C8-406B-97CC-3F2C25EEC3C0}"/>
    <hyperlink ref="C18" location="'Dave Wethington'!A1" display="Dave Wethington" xr:uid="{BF8F5B57-662C-41BD-8FBD-1B920BD20326}"/>
    <hyperlink ref="C20" location="'Chuck Barnhart'!A1" display="Chuck Barnhart" xr:uid="{BF068A60-AAA7-420C-85CB-6A7D951F4FFC}"/>
    <hyperlink ref="C31" location="'Casey Abell'!A1" display="Casey Abell" xr:uid="{F4000945-1C0E-430F-B9E1-15AC7A5DDE4C}"/>
    <hyperlink ref="C35" location="'Todd Lyons'!A1" display="Todd Lyons" xr:uid="{77F3AF97-3DF8-459F-BC63-6E958FBD274C}"/>
    <hyperlink ref="C36" location="'Phil Nichols'!A1" display="Phil Nichols" xr:uid="{5B8F828F-3F8D-47A3-89A6-28936805FEFF}"/>
    <hyperlink ref="C46" location="'Mike Gross'!A1" display="Mike Gross" xr:uid="{5B443B64-B797-4E02-A523-43659390E07B}"/>
    <hyperlink ref="C63" location="'Darrell Moore'!A1" display="Darrell Moore" xr:uid="{89DDCD53-240C-4EE5-A991-330916F133AE}"/>
    <hyperlink ref="C64" location="'Mike Moore'!A1" display="Mike Moore" xr:uid="{964F9E8D-8766-4E3A-9B3C-A565BBE6DDA2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75D5B-CE5F-40B8-AF12-B3C601E5BEB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59" t="s">
        <v>75</v>
      </c>
      <c r="C2" s="60">
        <v>45745</v>
      </c>
      <c r="D2" s="61" t="s">
        <v>56</v>
      </c>
      <c r="E2" s="62">
        <v>192</v>
      </c>
      <c r="F2" s="63">
        <v>0</v>
      </c>
      <c r="G2" s="62">
        <v>185</v>
      </c>
      <c r="H2" s="63">
        <v>1</v>
      </c>
      <c r="I2" s="62">
        <v>180</v>
      </c>
      <c r="J2" s="63">
        <v>0</v>
      </c>
      <c r="K2" s="62">
        <v>180</v>
      </c>
      <c r="L2" s="63">
        <v>1</v>
      </c>
      <c r="M2" s="62"/>
      <c r="N2" s="63"/>
      <c r="O2" s="62"/>
      <c r="P2" s="63"/>
      <c r="Q2" s="64">
        <v>4</v>
      </c>
      <c r="R2" s="64">
        <v>737</v>
      </c>
      <c r="S2" s="65">
        <v>184.25</v>
      </c>
      <c r="T2" s="66">
        <v>2</v>
      </c>
      <c r="U2" s="67">
        <v>2</v>
      </c>
      <c r="V2" s="68">
        <v>186.25</v>
      </c>
    </row>
    <row r="4" spans="1:24" x14ac:dyDescent="0.25">
      <c r="Q4" s="37">
        <f>SUM(Q2:Q3)</f>
        <v>4</v>
      </c>
      <c r="R4" s="37">
        <f>SUM(R2:R3)</f>
        <v>737</v>
      </c>
      <c r="S4" s="38">
        <f>SUM(R4/Q4)</f>
        <v>184.25</v>
      </c>
      <c r="T4" s="37">
        <f>SUM(T2:T3)</f>
        <v>2</v>
      </c>
      <c r="U4" s="37">
        <f>SUM(U2:U3)</f>
        <v>2</v>
      </c>
      <c r="V4" s="39">
        <f>SUM(S4+U4)</f>
        <v>186.25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74B12605-4399-4939-AC98-67B9FE36A342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B8C7-F928-4F81-9A45-EC21B2678DAE}">
  <dimension ref="A1:X5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11</v>
      </c>
      <c r="B2" s="2" t="s">
        <v>57</v>
      </c>
      <c r="C2" s="3">
        <v>45731</v>
      </c>
      <c r="D2" s="4" t="s">
        <v>56</v>
      </c>
      <c r="E2" s="47">
        <v>184</v>
      </c>
      <c r="F2" s="48">
        <v>2</v>
      </c>
      <c r="G2" s="47">
        <v>186</v>
      </c>
      <c r="H2" s="48">
        <v>0</v>
      </c>
      <c r="I2" s="47">
        <v>177</v>
      </c>
      <c r="J2" s="48">
        <v>1</v>
      </c>
      <c r="K2" s="47">
        <v>179</v>
      </c>
      <c r="L2" s="48">
        <v>1</v>
      </c>
      <c r="M2" s="46"/>
      <c r="N2" s="46"/>
      <c r="O2" s="46"/>
      <c r="P2" s="46"/>
      <c r="Q2" s="6">
        <v>4</v>
      </c>
      <c r="R2" s="6">
        <v>726</v>
      </c>
      <c r="S2" s="7">
        <v>181.5</v>
      </c>
      <c r="T2" s="41">
        <v>4</v>
      </c>
      <c r="U2" s="8">
        <v>5</v>
      </c>
      <c r="V2" s="9">
        <v>186.5</v>
      </c>
    </row>
    <row r="3" spans="1:24" x14ac:dyDescent="0.25">
      <c r="A3" s="58" t="s">
        <v>11</v>
      </c>
      <c r="B3" s="59" t="s">
        <v>57</v>
      </c>
      <c r="C3" s="60">
        <v>45745</v>
      </c>
      <c r="D3" s="61" t="s">
        <v>56</v>
      </c>
      <c r="E3" s="69">
        <v>194</v>
      </c>
      <c r="F3" s="63">
        <v>1</v>
      </c>
      <c r="G3" s="69">
        <v>190</v>
      </c>
      <c r="H3" s="63">
        <v>0</v>
      </c>
      <c r="I3" s="62">
        <v>188</v>
      </c>
      <c r="J3" s="63">
        <v>2</v>
      </c>
      <c r="K3" s="70">
        <v>185</v>
      </c>
      <c r="L3" s="63">
        <v>1</v>
      </c>
      <c r="M3" s="70"/>
      <c r="N3" s="63"/>
      <c r="O3" s="62"/>
      <c r="P3" s="63"/>
      <c r="Q3" s="64">
        <v>4</v>
      </c>
      <c r="R3" s="64">
        <v>757</v>
      </c>
      <c r="S3" s="65">
        <v>189.25</v>
      </c>
      <c r="T3" s="66">
        <v>4</v>
      </c>
      <c r="U3" s="67">
        <v>7</v>
      </c>
      <c r="V3" s="68">
        <v>196.25</v>
      </c>
    </row>
    <row r="5" spans="1:24" x14ac:dyDescent="0.25">
      <c r="Q5" s="37">
        <f>SUM(Q2:Q4)</f>
        <v>8</v>
      </c>
      <c r="R5" s="37">
        <f>SUM(R2:R4)</f>
        <v>1483</v>
      </c>
      <c r="S5" s="38">
        <f>SUM(R5/Q5)</f>
        <v>185.375</v>
      </c>
      <c r="T5" s="37">
        <f>SUM(T2:T4)</f>
        <v>8</v>
      </c>
      <c r="U5" s="37">
        <f>SUM(U2:U4)</f>
        <v>12</v>
      </c>
      <c r="V5" s="39">
        <f>SUM(S5+U5)</f>
        <v>197.375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"/>
    <protectedRange sqref="D2" name="Range1_1"/>
  </protectedRanges>
  <hyperlinks>
    <hyperlink ref="X1" location="'Kentucky 2025'!A1" display="Return to Rankings" xr:uid="{6883B022-5F40-4B1D-ADD4-F9BE13FE5CDF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DA0-444F-468A-A28B-26C3BF674189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11</v>
      </c>
      <c r="B2" s="2" t="s">
        <v>41</v>
      </c>
      <c r="C2" s="3">
        <v>45693</v>
      </c>
      <c r="D2" s="4" t="s">
        <v>40</v>
      </c>
      <c r="E2" s="5">
        <v>192</v>
      </c>
      <c r="F2" s="22">
        <v>0</v>
      </c>
      <c r="G2" s="24">
        <v>194</v>
      </c>
      <c r="H2" s="22">
        <v>0</v>
      </c>
      <c r="I2" s="5">
        <v>198</v>
      </c>
      <c r="J2" s="22">
        <v>3</v>
      </c>
      <c r="K2" s="5">
        <v>196</v>
      </c>
      <c r="L2" s="22">
        <v>1</v>
      </c>
      <c r="M2" s="5"/>
      <c r="N2" s="22"/>
      <c r="O2" s="5"/>
      <c r="P2" s="22"/>
      <c r="Q2" s="6">
        <v>4</v>
      </c>
      <c r="R2" s="6">
        <v>780</v>
      </c>
      <c r="S2" s="7">
        <v>195</v>
      </c>
      <c r="T2" s="23">
        <v>4</v>
      </c>
      <c r="U2" s="8">
        <v>5</v>
      </c>
      <c r="V2" s="9">
        <v>200</v>
      </c>
    </row>
    <row r="3" spans="1:24" x14ac:dyDescent="0.25">
      <c r="A3" s="1" t="s">
        <v>11</v>
      </c>
      <c r="B3" s="2" t="s">
        <v>41</v>
      </c>
      <c r="C3" s="3">
        <v>45721</v>
      </c>
      <c r="D3" s="4" t="s">
        <v>40</v>
      </c>
      <c r="E3" s="24">
        <v>182</v>
      </c>
      <c r="F3" s="22">
        <v>2</v>
      </c>
      <c r="G3" s="24">
        <v>190</v>
      </c>
      <c r="H3" s="22">
        <v>0</v>
      </c>
      <c r="I3" s="5">
        <v>191</v>
      </c>
      <c r="J3" s="22">
        <v>2</v>
      </c>
      <c r="K3" s="42">
        <v>184</v>
      </c>
      <c r="L3" s="22"/>
      <c r="M3" s="42"/>
      <c r="N3" s="22"/>
      <c r="O3" s="5"/>
      <c r="P3" s="22"/>
      <c r="Q3" s="6">
        <v>4</v>
      </c>
      <c r="R3" s="6">
        <v>747</v>
      </c>
      <c r="S3" s="7">
        <v>186.75</v>
      </c>
      <c r="T3" s="41">
        <v>4</v>
      </c>
      <c r="U3" s="8">
        <v>9</v>
      </c>
      <c r="V3" s="9">
        <v>195.75</v>
      </c>
    </row>
    <row r="4" spans="1:24" x14ac:dyDescent="0.25">
      <c r="A4" s="1" t="s">
        <v>11</v>
      </c>
      <c r="B4" s="2" t="s">
        <v>67</v>
      </c>
      <c r="C4" s="3">
        <v>45735</v>
      </c>
      <c r="D4" s="4" t="s">
        <v>40</v>
      </c>
      <c r="E4" s="24">
        <v>182</v>
      </c>
      <c r="F4" s="22"/>
      <c r="G4" s="24">
        <v>176</v>
      </c>
      <c r="H4" s="22"/>
      <c r="I4" s="5">
        <v>179</v>
      </c>
      <c r="J4" s="22"/>
      <c r="K4" s="42">
        <v>186</v>
      </c>
      <c r="L4" s="22">
        <v>2</v>
      </c>
      <c r="M4" s="42"/>
      <c r="N4" s="22"/>
      <c r="O4" s="5"/>
      <c r="P4" s="22"/>
      <c r="Q4" s="6">
        <v>4</v>
      </c>
      <c r="R4" s="6">
        <v>723</v>
      </c>
      <c r="S4" s="7">
        <v>180.75</v>
      </c>
      <c r="T4" s="41">
        <v>2</v>
      </c>
      <c r="U4" s="8">
        <v>6</v>
      </c>
      <c r="V4" s="9">
        <v>186.75</v>
      </c>
    </row>
    <row r="6" spans="1:24" x14ac:dyDescent="0.25">
      <c r="Q6" s="37">
        <f>SUM(Q2:Q5)</f>
        <v>12</v>
      </c>
      <c r="R6" s="37">
        <f>SUM(R2:R5)</f>
        <v>2250</v>
      </c>
      <c r="S6" s="38">
        <f>SUM(R6/Q6)</f>
        <v>187.5</v>
      </c>
      <c r="T6" s="37">
        <f>SUM(T2:T5)</f>
        <v>10</v>
      </c>
      <c r="U6" s="37">
        <f>SUM(U2:U5)</f>
        <v>20</v>
      </c>
      <c r="V6" s="39">
        <f>SUM(S6+U6)</f>
        <v>207.5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Kentucky 2025'!A1" display="Return to Rankings" xr:uid="{2D5952D0-27BD-4774-AC9A-DF64028AE46D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171E-704E-4FB0-AC5E-5CA7809ACD77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35</v>
      </c>
      <c r="B2" s="2" t="s">
        <v>61</v>
      </c>
      <c r="C2" s="3">
        <v>45731</v>
      </c>
      <c r="D2" s="4" t="s">
        <v>56</v>
      </c>
      <c r="E2" s="50">
        <v>155</v>
      </c>
      <c r="F2" s="49">
        <v>0</v>
      </c>
      <c r="G2" s="50">
        <v>174</v>
      </c>
      <c r="H2" s="49">
        <v>0</v>
      </c>
      <c r="I2" s="50">
        <v>171</v>
      </c>
      <c r="J2" s="49">
        <v>0</v>
      </c>
      <c r="K2" s="50">
        <v>170</v>
      </c>
      <c r="L2" s="49">
        <v>1</v>
      </c>
      <c r="M2" s="46"/>
      <c r="N2" s="46"/>
      <c r="O2" s="46"/>
      <c r="P2" s="46"/>
      <c r="Q2" s="6">
        <v>4</v>
      </c>
      <c r="R2" s="6">
        <v>670</v>
      </c>
      <c r="S2" s="7">
        <v>167.5</v>
      </c>
      <c r="T2" s="41">
        <v>1</v>
      </c>
      <c r="U2" s="8">
        <v>2</v>
      </c>
      <c r="V2" s="9">
        <v>169.5</v>
      </c>
    </row>
    <row r="4" spans="1:24" x14ac:dyDescent="0.25">
      <c r="Q4" s="37">
        <f>SUM(Q2:Q3)</f>
        <v>4</v>
      </c>
      <c r="R4" s="37">
        <f>SUM(R2:R3)</f>
        <v>670</v>
      </c>
      <c r="S4" s="38">
        <f>SUM(R4/Q4)</f>
        <v>167.5</v>
      </c>
      <c r="T4" s="37">
        <f>SUM(T2:T3)</f>
        <v>1</v>
      </c>
      <c r="U4" s="37">
        <f>SUM(U2:U3)</f>
        <v>2</v>
      </c>
      <c r="V4" s="39">
        <f>SUM(S4+U4)</f>
        <v>169.5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2"/>
    <protectedRange sqref="D2" name="Range1_1_1"/>
  </protectedRanges>
  <hyperlinks>
    <hyperlink ref="X1" location="'Kentucky 2025'!A1" display="Return to Rankings" xr:uid="{EDD7B967-26B5-4B73-A2B9-0DBD613DE5AB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F2BA-1098-4358-A5CB-F52584AAC97D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11</v>
      </c>
      <c r="B2" s="2" t="s">
        <v>63</v>
      </c>
      <c r="C2" s="3">
        <v>45728</v>
      </c>
      <c r="D2" s="4" t="s">
        <v>40</v>
      </c>
      <c r="E2" s="24">
        <v>194</v>
      </c>
      <c r="F2" s="22">
        <v>2</v>
      </c>
      <c r="G2" s="24">
        <v>191</v>
      </c>
      <c r="H2" s="22">
        <v>3</v>
      </c>
      <c r="I2" s="5">
        <v>188</v>
      </c>
      <c r="J2" s="22"/>
      <c r="K2" s="42">
        <v>196</v>
      </c>
      <c r="L2" s="22">
        <v>3</v>
      </c>
      <c r="M2" s="42"/>
      <c r="N2" s="22"/>
      <c r="O2" s="5"/>
      <c r="P2" s="22"/>
      <c r="Q2" s="6">
        <v>4</v>
      </c>
      <c r="R2" s="6">
        <v>769</v>
      </c>
      <c r="S2" s="7">
        <v>192.25</v>
      </c>
      <c r="T2" s="41">
        <v>8</v>
      </c>
      <c r="U2" s="8">
        <v>9</v>
      </c>
      <c r="V2" s="9">
        <v>201.25</v>
      </c>
    </row>
    <row r="3" spans="1:24" x14ac:dyDescent="0.25">
      <c r="A3" s="1" t="s">
        <v>11</v>
      </c>
      <c r="B3" s="2" t="s">
        <v>63</v>
      </c>
      <c r="C3" s="3">
        <v>45742</v>
      </c>
      <c r="D3" s="4" t="s">
        <v>70</v>
      </c>
      <c r="E3" s="24">
        <v>190</v>
      </c>
      <c r="F3" s="22">
        <v>0</v>
      </c>
      <c r="G3" s="24">
        <v>199</v>
      </c>
      <c r="H3" s="22">
        <v>1</v>
      </c>
      <c r="I3" s="5">
        <v>197</v>
      </c>
      <c r="J3" s="22">
        <v>1</v>
      </c>
      <c r="K3" s="42">
        <v>196</v>
      </c>
      <c r="L3" s="22">
        <v>1</v>
      </c>
      <c r="M3" s="42"/>
      <c r="N3" s="22"/>
      <c r="O3" s="5"/>
      <c r="P3" s="22"/>
      <c r="Q3" s="6">
        <v>4</v>
      </c>
      <c r="R3" s="6">
        <v>782</v>
      </c>
      <c r="S3" s="7">
        <v>195.5</v>
      </c>
      <c r="T3" s="41">
        <v>3</v>
      </c>
      <c r="U3" s="8">
        <v>11</v>
      </c>
      <c r="V3" s="9">
        <v>206.5</v>
      </c>
    </row>
    <row r="5" spans="1:24" x14ac:dyDescent="0.25">
      <c r="Q5" s="37">
        <f>SUM(Q2:Q4)</f>
        <v>8</v>
      </c>
      <c r="R5" s="37">
        <f>SUM(R2:R4)</f>
        <v>1551</v>
      </c>
      <c r="S5" s="38">
        <f>SUM(R5/Q5)</f>
        <v>193.875</v>
      </c>
      <c r="T5" s="37">
        <f>SUM(T2:T4)</f>
        <v>11</v>
      </c>
      <c r="U5" s="37">
        <f>SUM(U2:U4)</f>
        <v>20</v>
      </c>
      <c r="V5" s="39">
        <f>SUM(S5+U5)</f>
        <v>213.875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D824BA61-D6F2-4897-9B98-882FB309955B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5204-CFF0-44E1-B6AF-B6B2ABF2A7F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59" t="s">
        <v>74</v>
      </c>
      <c r="C2" s="60">
        <v>45745</v>
      </c>
      <c r="D2" s="61" t="s">
        <v>56</v>
      </c>
      <c r="E2" s="62">
        <v>195</v>
      </c>
      <c r="F2" s="63">
        <v>5</v>
      </c>
      <c r="G2" s="62">
        <v>195</v>
      </c>
      <c r="H2" s="63">
        <v>1</v>
      </c>
      <c r="I2" s="62">
        <v>185</v>
      </c>
      <c r="J2" s="63">
        <v>0</v>
      </c>
      <c r="K2" s="62">
        <v>183</v>
      </c>
      <c r="L2" s="63">
        <v>3</v>
      </c>
      <c r="M2" s="62"/>
      <c r="N2" s="63"/>
      <c r="O2" s="62"/>
      <c r="P2" s="63"/>
      <c r="Q2" s="64">
        <v>4</v>
      </c>
      <c r="R2" s="64">
        <v>758</v>
      </c>
      <c r="S2" s="65">
        <v>189.5</v>
      </c>
      <c r="T2" s="66">
        <v>9</v>
      </c>
      <c r="U2" s="67">
        <v>2</v>
      </c>
      <c r="V2" s="68">
        <v>191.5</v>
      </c>
    </row>
    <row r="4" spans="1:24" x14ac:dyDescent="0.25">
      <c r="Q4" s="37">
        <f>SUM(Q2:Q3)</f>
        <v>4</v>
      </c>
      <c r="R4" s="37">
        <f>SUM(R2:R3)</f>
        <v>758</v>
      </c>
      <c r="S4" s="38">
        <f>SUM(R4/Q4)</f>
        <v>189.5</v>
      </c>
      <c r="T4" s="37">
        <f>SUM(T2:T3)</f>
        <v>9</v>
      </c>
      <c r="U4" s="37">
        <f>SUM(U2:U3)</f>
        <v>2</v>
      </c>
      <c r="V4" s="39">
        <f>SUM(S4+U4)</f>
        <v>191.5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9F19D563-C16E-4E97-995B-BC84145DA03E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F372-DF92-47E2-ACCE-7A5A0C280EFD}">
  <dimension ref="A1:X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11</v>
      </c>
      <c r="B2" s="2" t="s">
        <v>48</v>
      </c>
      <c r="C2" s="3">
        <v>45700</v>
      </c>
      <c r="D2" s="4" t="s">
        <v>40</v>
      </c>
      <c r="E2" s="24">
        <v>194</v>
      </c>
      <c r="F2" s="22">
        <v>1</v>
      </c>
      <c r="G2" s="24">
        <v>189</v>
      </c>
      <c r="H2" s="22"/>
      <c r="I2" s="5">
        <v>188</v>
      </c>
      <c r="J2" s="22"/>
      <c r="K2" s="42">
        <v>191</v>
      </c>
      <c r="L2" s="22">
        <v>1</v>
      </c>
      <c r="M2" s="42"/>
      <c r="N2" s="22"/>
      <c r="O2" s="5"/>
      <c r="P2" s="22"/>
      <c r="Q2" s="6">
        <v>4</v>
      </c>
      <c r="R2" s="6">
        <v>762</v>
      </c>
      <c r="S2" s="7">
        <v>190.5</v>
      </c>
      <c r="T2" s="41">
        <v>2</v>
      </c>
      <c r="U2" s="8">
        <v>5</v>
      </c>
      <c r="V2" s="9">
        <v>195.5</v>
      </c>
    </row>
    <row r="3" spans="1:24" x14ac:dyDescent="0.25">
      <c r="A3" s="1" t="s">
        <v>11</v>
      </c>
      <c r="B3" s="2" t="s">
        <v>48</v>
      </c>
      <c r="C3" s="3">
        <v>45721</v>
      </c>
      <c r="D3" s="4" t="s">
        <v>40</v>
      </c>
      <c r="E3" s="24">
        <v>191</v>
      </c>
      <c r="F3" s="22">
        <v>2</v>
      </c>
      <c r="G3" s="24">
        <v>184</v>
      </c>
      <c r="H3" s="22">
        <v>1</v>
      </c>
      <c r="I3" s="5">
        <v>178</v>
      </c>
      <c r="J3" s="22"/>
      <c r="K3" s="42">
        <v>187</v>
      </c>
      <c r="L3" s="22"/>
      <c r="M3" s="42"/>
      <c r="N3" s="22"/>
      <c r="O3" s="5"/>
      <c r="P3" s="22"/>
      <c r="Q3" s="6">
        <v>4</v>
      </c>
      <c r="R3" s="6">
        <v>740</v>
      </c>
      <c r="S3" s="7">
        <v>185</v>
      </c>
      <c r="T3" s="41">
        <v>3</v>
      </c>
      <c r="U3" s="8">
        <v>6</v>
      </c>
      <c r="V3" s="9">
        <v>191</v>
      </c>
    </row>
    <row r="4" spans="1:24" x14ac:dyDescent="0.25">
      <c r="A4" s="1" t="s">
        <v>11</v>
      </c>
      <c r="B4" s="2" t="s">
        <v>62</v>
      </c>
      <c r="C4" s="3">
        <v>45728</v>
      </c>
      <c r="D4" s="4" t="s">
        <v>40</v>
      </c>
      <c r="E4" s="24">
        <v>184</v>
      </c>
      <c r="F4" s="22">
        <v>1</v>
      </c>
      <c r="G4" s="24">
        <v>187</v>
      </c>
      <c r="H4" s="22">
        <v>1</v>
      </c>
      <c r="I4" s="5">
        <v>189</v>
      </c>
      <c r="J4" s="22">
        <v>1</v>
      </c>
      <c r="K4" s="42">
        <v>197</v>
      </c>
      <c r="L4" s="22">
        <v>4</v>
      </c>
      <c r="M4" s="42"/>
      <c r="N4" s="22"/>
      <c r="O4" s="5"/>
      <c r="P4" s="22"/>
      <c r="Q4" s="6">
        <v>4</v>
      </c>
      <c r="R4" s="6">
        <v>757</v>
      </c>
      <c r="S4" s="7">
        <v>189.25</v>
      </c>
      <c r="T4" s="41">
        <v>7</v>
      </c>
      <c r="U4" s="8">
        <v>8</v>
      </c>
      <c r="V4" s="9">
        <v>197.25</v>
      </c>
    </row>
    <row r="5" spans="1:24" x14ac:dyDescent="0.25">
      <c r="A5" s="1" t="s">
        <v>11</v>
      </c>
      <c r="B5" s="2" t="s">
        <v>48</v>
      </c>
      <c r="C5" s="3">
        <v>45735</v>
      </c>
      <c r="D5" s="4" t="s">
        <v>40</v>
      </c>
      <c r="E5" s="5">
        <v>187</v>
      </c>
      <c r="F5" s="22"/>
      <c r="G5" s="24">
        <v>191</v>
      </c>
      <c r="H5" s="22">
        <v>1</v>
      </c>
      <c r="I5" s="5">
        <v>181</v>
      </c>
      <c r="J5" s="22"/>
      <c r="K5" s="5">
        <v>185</v>
      </c>
      <c r="L5" s="22"/>
      <c r="M5" s="5"/>
      <c r="N5" s="22"/>
      <c r="O5" s="5"/>
      <c r="P5" s="22"/>
      <c r="Q5" s="6">
        <v>4</v>
      </c>
      <c r="R5" s="6">
        <v>744</v>
      </c>
      <c r="S5" s="7">
        <v>186</v>
      </c>
      <c r="T5" s="41">
        <v>1</v>
      </c>
      <c r="U5" s="8">
        <v>11</v>
      </c>
      <c r="V5" s="9">
        <v>197</v>
      </c>
    </row>
    <row r="6" spans="1:24" x14ac:dyDescent="0.25">
      <c r="A6" s="1" t="s">
        <v>11</v>
      </c>
      <c r="B6" s="2" t="s">
        <v>48</v>
      </c>
      <c r="C6" s="3">
        <v>45742</v>
      </c>
      <c r="D6" s="4" t="s">
        <v>70</v>
      </c>
      <c r="E6" s="24">
        <v>197</v>
      </c>
      <c r="F6" s="22">
        <v>3</v>
      </c>
      <c r="G6" s="24">
        <v>187</v>
      </c>
      <c r="H6" s="22">
        <v>1</v>
      </c>
      <c r="I6" s="5">
        <v>188</v>
      </c>
      <c r="J6" s="22">
        <v>3</v>
      </c>
      <c r="K6" s="42">
        <v>194</v>
      </c>
      <c r="L6" s="22">
        <v>2</v>
      </c>
      <c r="M6" s="42"/>
      <c r="N6" s="22"/>
      <c r="O6" s="5"/>
      <c r="P6" s="22"/>
      <c r="Q6" s="6">
        <v>4</v>
      </c>
      <c r="R6" s="6">
        <v>766</v>
      </c>
      <c r="S6" s="7">
        <v>191.5</v>
      </c>
      <c r="T6" s="41">
        <v>9</v>
      </c>
      <c r="U6" s="8">
        <v>6</v>
      </c>
      <c r="V6" s="9">
        <v>197.5</v>
      </c>
    </row>
    <row r="8" spans="1:24" x14ac:dyDescent="0.25">
      <c r="Q8" s="37">
        <f>SUM(Q2:Q7)</f>
        <v>20</v>
      </c>
      <c r="R8" s="37">
        <f>SUM(R2:R7)</f>
        <v>3769</v>
      </c>
      <c r="S8" s="38">
        <f>SUM(R8/Q8)</f>
        <v>188.45</v>
      </c>
      <c r="T8" s="37">
        <f>SUM(T2:T7)</f>
        <v>22</v>
      </c>
      <c r="U8" s="37">
        <f>SUM(U2:U7)</f>
        <v>36</v>
      </c>
      <c r="V8" s="39">
        <f>SUM(S8+U8)</f>
        <v>224.45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" name="Range1_2"/>
    <protectedRange sqref="D2" name="Range1_1_1"/>
    <protectedRange sqref="T2" name="Range1_3_5_1_1"/>
  </protectedRanges>
  <conditionalFormatting sqref="M2:M3">
    <cfRule type="top10" dxfId="14" priority="3" rank="1"/>
  </conditionalFormatting>
  <conditionalFormatting sqref="M2:P3">
    <cfRule type="cellIs" dxfId="13" priority="1" operator="greaterThanOrEqual">
      <formula>200</formula>
    </cfRule>
  </conditionalFormatting>
  <conditionalFormatting sqref="O2:O3">
    <cfRule type="top10" dxfId="12" priority="2" rank="1"/>
  </conditionalFormatting>
  <hyperlinks>
    <hyperlink ref="X1" location="'Kentucky 2025'!A1" display="Return to Rankings" xr:uid="{C8EC5D52-0ACC-4D04-9E36-16C2D6F36160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2AEE4-86DB-42DF-88E1-0423F838B0E9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35</v>
      </c>
      <c r="B2" s="2" t="s">
        <v>60</v>
      </c>
      <c r="C2" s="3">
        <v>45731</v>
      </c>
      <c r="D2" s="4" t="s">
        <v>56</v>
      </c>
      <c r="E2" s="50">
        <v>184</v>
      </c>
      <c r="F2" s="49">
        <v>0</v>
      </c>
      <c r="G2" s="50">
        <v>187</v>
      </c>
      <c r="H2" s="49">
        <v>2</v>
      </c>
      <c r="I2" s="50">
        <v>183</v>
      </c>
      <c r="J2" s="49">
        <v>3</v>
      </c>
      <c r="K2" s="50">
        <v>177</v>
      </c>
      <c r="L2" s="49">
        <v>0</v>
      </c>
      <c r="M2" s="46"/>
      <c r="N2" s="46"/>
      <c r="O2" s="46"/>
      <c r="P2" s="46"/>
      <c r="Q2" s="6">
        <v>4</v>
      </c>
      <c r="R2" s="6">
        <v>731</v>
      </c>
      <c r="S2" s="7">
        <v>182.75</v>
      </c>
      <c r="T2" s="41">
        <v>5</v>
      </c>
      <c r="U2" s="8">
        <v>3</v>
      </c>
      <c r="V2" s="9">
        <v>185.75</v>
      </c>
    </row>
    <row r="3" spans="1:24" x14ac:dyDescent="0.25">
      <c r="A3" s="1" t="s">
        <v>35</v>
      </c>
      <c r="B3" s="2" t="s">
        <v>60</v>
      </c>
      <c r="C3" s="3">
        <v>45745</v>
      </c>
      <c r="D3" s="4" t="s">
        <v>56</v>
      </c>
      <c r="E3" s="24">
        <v>186</v>
      </c>
      <c r="F3" s="22">
        <v>0</v>
      </c>
      <c r="G3" s="24">
        <v>180</v>
      </c>
      <c r="H3" s="22">
        <v>0</v>
      </c>
      <c r="I3" s="5">
        <v>177</v>
      </c>
      <c r="J3" s="22">
        <v>1</v>
      </c>
      <c r="K3" s="42">
        <v>182</v>
      </c>
      <c r="L3" s="22">
        <v>1</v>
      </c>
      <c r="M3" s="42"/>
      <c r="N3" s="22"/>
      <c r="O3" s="5"/>
      <c r="P3" s="22"/>
      <c r="Q3" s="6">
        <v>4</v>
      </c>
      <c r="R3" s="6">
        <v>725</v>
      </c>
      <c r="S3" s="7">
        <v>181.25</v>
      </c>
      <c r="T3" s="41">
        <v>2</v>
      </c>
      <c r="U3" s="8">
        <v>3</v>
      </c>
      <c r="V3" s="9">
        <v>184.25</v>
      </c>
    </row>
    <row r="5" spans="1:24" x14ac:dyDescent="0.25">
      <c r="Q5" s="37">
        <f>SUM(Q2:Q4)</f>
        <v>8</v>
      </c>
      <c r="R5" s="37">
        <f>SUM(R2:R4)</f>
        <v>1456</v>
      </c>
      <c r="S5" s="38">
        <f>SUM(R5/Q5)</f>
        <v>182</v>
      </c>
      <c r="T5" s="37">
        <f>SUM(T2:T4)</f>
        <v>7</v>
      </c>
      <c r="U5" s="37">
        <f>SUM(U2:U4)</f>
        <v>6</v>
      </c>
      <c r="V5" s="39">
        <f>SUM(S5+U5)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2"/>
    <protectedRange sqref="D2" name="Range1_1_1"/>
  </protectedRanges>
  <hyperlinks>
    <hyperlink ref="X1" location="'Kentucky 2025'!A1" display="Return to Rankings" xr:uid="{04031497-AE3B-41F6-8AF4-88A4FC50FD95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1AB71-1A37-4E49-8EF9-E4EF08143CD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2" t="s">
        <v>45</v>
      </c>
      <c r="C2" s="3">
        <v>45696</v>
      </c>
      <c r="D2" s="4" t="s">
        <v>40</v>
      </c>
      <c r="E2" s="5">
        <v>196</v>
      </c>
      <c r="F2" s="22">
        <v>2</v>
      </c>
      <c r="G2" s="5">
        <v>193</v>
      </c>
      <c r="H2" s="22">
        <v>1</v>
      </c>
      <c r="I2" s="5">
        <v>191</v>
      </c>
      <c r="J2" s="22">
        <v>1</v>
      </c>
      <c r="K2" s="5">
        <v>193</v>
      </c>
      <c r="L2" s="22">
        <v>1</v>
      </c>
      <c r="M2" s="5"/>
      <c r="N2" s="22"/>
      <c r="O2" s="5"/>
      <c r="P2" s="22"/>
      <c r="Q2" s="6">
        <v>4</v>
      </c>
      <c r="R2" s="6">
        <v>773</v>
      </c>
      <c r="S2" s="7">
        <v>193.25</v>
      </c>
      <c r="T2" s="41">
        <v>5</v>
      </c>
      <c r="U2" s="8">
        <v>5</v>
      </c>
      <c r="V2" s="9">
        <v>198.25</v>
      </c>
    </row>
    <row r="4" spans="1:24" x14ac:dyDescent="0.25">
      <c r="Q4" s="37">
        <f>SUM(Q2:Q3)</f>
        <v>4</v>
      </c>
      <c r="R4" s="37">
        <f>SUM(R2:R3)</f>
        <v>773</v>
      </c>
      <c r="S4" s="38">
        <f>SUM(R4/Q4)</f>
        <v>193.25</v>
      </c>
      <c r="T4" s="37">
        <f>SUM(T2:T3)</f>
        <v>5</v>
      </c>
      <c r="U4" s="37">
        <f>SUM(U2:U3)</f>
        <v>5</v>
      </c>
      <c r="V4" s="39">
        <f>SUM(S4+U4)</f>
        <v>198.25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Kentucky 2025'!A1" display="Return to Rankings" xr:uid="{D63B5C8C-B2ED-4523-AF6F-6529456EEC52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61C4E-CC0C-4A89-8C23-B091453FC64D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11</v>
      </c>
      <c r="B2" s="2" t="s">
        <v>51</v>
      </c>
      <c r="C2" s="3">
        <v>45721</v>
      </c>
      <c r="D2" s="4" t="s">
        <v>40</v>
      </c>
      <c r="E2" s="5">
        <v>186</v>
      </c>
      <c r="F2" s="22">
        <v>1</v>
      </c>
      <c r="G2" s="24">
        <v>184</v>
      </c>
      <c r="H2" s="22">
        <v>5</v>
      </c>
      <c r="I2" s="5">
        <v>164</v>
      </c>
      <c r="J2" s="22"/>
      <c r="K2" s="5">
        <v>187.001</v>
      </c>
      <c r="L2" s="22">
        <v>1</v>
      </c>
      <c r="M2" s="5"/>
      <c r="N2" s="22"/>
      <c r="O2" s="5"/>
      <c r="P2" s="22"/>
      <c r="Q2" s="6">
        <v>4</v>
      </c>
      <c r="R2" s="6">
        <v>721.00099999999998</v>
      </c>
      <c r="S2" s="7">
        <v>180.25024999999999</v>
      </c>
      <c r="T2" s="41">
        <v>7</v>
      </c>
      <c r="U2" s="8">
        <v>5</v>
      </c>
      <c r="V2" s="9">
        <v>185.25024999999999</v>
      </c>
    </row>
    <row r="3" spans="1:24" x14ac:dyDescent="0.25">
      <c r="A3" s="1" t="s">
        <v>11</v>
      </c>
      <c r="B3" s="2" t="s">
        <v>51</v>
      </c>
      <c r="C3" s="3">
        <v>45728</v>
      </c>
      <c r="D3" s="4" t="s">
        <v>40</v>
      </c>
      <c r="E3" s="5">
        <v>192</v>
      </c>
      <c r="F3" s="22">
        <v>1</v>
      </c>
      <c r="G3" s="24">
        <v>189</v>
      </c>
      <c r="H3" s="22">
        <v>1</v>
      </c>
      <c r="I3" s="5">
        <v>185</v>
      </c>
      <c r="J3" s="22">
        <v>1</v>
      </c>
      <c r="K3" s="5">
        <v>190</v>
      </c>
      <c r="L3" s="22">
        <v>4</v>
      </c>
      <c r="M3" s="5"/>
      <c r="N3" s="22"/>
      <c r="O3" s="5"/>
      <c r="P3" s="22"/>
      <c r="Q3" s="6">
        <v>4</v>
      </c>
      <c r="R3" s="6">
        <v>756</v>
      </c>
      <c r="S3" s="7">
        <v>189</v>
      </c>
      <c r="T3" s="41">
        <v>7</v>
      </c>
      <c r="U3" s="8">
        <v>3</v>
      </c>
      <c r="V3" s="9">
        <v>192</v>
      </c>
    </row>
    <row r="5" spans="1:24" x14ac:dyDescent="0.25">
      <c r="Q5" s="37">
        <f>SUM(Q2:Q4)</f>
        <v>8</v>
      </c>
      <c r="R5" s="37">
        <f>SUM(R2:R4)</f>
        <v>1477.001</v>
      </c>
      <c r="S5" s="38">
        <f>SUM(R5/Q5)</f>
        <v>184.625125</v>
      </c>
      <c r="T5" s="37">
        <f>SUM(T2:T4)</f>
        <v>14</v>
      </c>
      <c r="U5" s="37">
        <f>SUM(U2:U4)</f>
        <v>8</v>
      </c>
      <c r="V5" s="39">
        <f>SUM(S5+U5)</f>
        <v>192.625125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conditionalFormatting sqref="M2">
    <cfRule type="top10" dxfId="11" priority="8" rank="1"/>
  </conditionalFormatting>
  <conditionalFormatting sqref="M2:P2">
    <cfRule type="cellIs" dxfId="10" priority="1" operator="greaterThanOrEqual">
      <formula>200</formula>
    </cfRule>
  </conditionalFormatting>
  <conditionalFormatting sqref="O2">
    <cfRule type="top10" dxfId="9" priority="9" rank="1"/>
  </conditionalFormatting>
  <hyperlinks>
    <hyperlink ref="X1" location="'Kentucky 2025'!A1" display="Return to Rankings" xr:uid="{BD2D2972-08A7-4355-AA48-A5985106FF2C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516E-D7C9-431F-9F29-3218C98CBB82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2" t="s">
        <v>53</v>
      </c>
      <c r="C2" s="3">
        <v>45731</v>
      </c>
      <c r="D2" s="4" t="s">
        <v>56</v>
      </c>
      <c r="E2" s="5">
        <v>190</v>
      </c>
      <c r="F2" s="22">
        <v>2</v>
      </c>
      <c r="G2" s="5">
        <v>191</v>
      </c>
      <c r="H2" s="22">
        <v>2</v>
      </c>
      <c r="I2" s="5">
        <v>189</v>
      </c>
      <c r="J2" s="22">
        <v>2</v>
      </c>
      <c r="K2" s="5">
        <v>186</v>
      </c>
      <c r="L2" s="22">
        <v>2</v>
      </c>
      <c r="M2" s="5"/>
      <c r="N2" s="22"/>
      <c r="O2" s="5"/>
      <c r="P2" s="22"/>
      <c r="Q2" s="6">
        <v>4</v>
      </c>
      <c r="R2" s="6">
        <v>756</v>
      </c>
      <c r="S2" s="7">
        <v>189</v>
      </c>
      <c r="T2" s="41">
        <v>8</v>
      </c>
      <c r="U2" s="8">
        <v>8</v>
      </c>
      <c r="V2" s="9">
        <v>197</v>
      </c>
    </row>
    <row r="3" spans="1:24" x14ac:dyDescent="0.25">
      <c r="A3" s="1" t="s">
        <v>15</v>
      </c>
      <c r="B3" s="2" t="s">
        <v>53</v>
      </c>
      <c r="C3" s="3">
        <v>45745</v>
      </c>
      <c r="D3" s="4" t="s">
        <v>56</v>
      </c>
      <c r="E3" s="5">
        <v>193</v>
      </c>
      <c r="F3" s="22">
        <v>1</v>
      </c>
      <c r="G3" s="5">
        <v>184</v>
      </c>
      <c r="H3" s="22">
        <v>1</v>
      </c>
      <c r="I3" s="5">
        <v>194</v>
      </c>
      <c r="J3" s="22">
        <v>2</v>
      </c>
      <c r="K3" s="5">
        <v>188</v>
      </c>
      <c r="L3" s="22">
        <v>0</v>
      </c>
      <c r="M3" s="5"/>
      <c r="N3" s="22"/>
      <c r="O3" s="5"/>
      <c r="P3" s="22"/>
      <c r="Q3" s="6">
        <v>4</v>
      </c>
      <c r="R3" s="6">
        <v>759</v>
      </c>
      <c r="S3" s="7">
        <v>189.75</v>
      </c>
      <c r="T3" s="41">
        <v>4</v>
      </c>
      <c r="U3" s="8">
        <v>2</v>
      </c>
      <c r="V3" s="9">
        <v>191.75</v>
      </c>
    </row>
    <row r="5" spans="1:24" x14ac:dyDescent="0.25">
      <c r="Q5" s="37">
        <f>SUM(Q2:Q4)</f>
        <v>8</v>
      </c>
      <c r="R5" s="37">
        <f>SUM(R2:R4)</f>
        <v>1515</v>
      </c>
      <c r="S5" s="38">
        <f>SUM(R5/Q5)</f>
        <v>189.375</v>
      </c>
      <c r="T5" s="37">
        <f>SUM(T2:T4)</f>
        <v>12</v>
      </c>
      <c r="U5" s="37">
        <f>SUM(U2:U4)</f>
        <v>10</v>
      </c>
      <c r="V5" s="39">
        <f>SUM(S5+U5)</f>
        <v>199.375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"/>
    <protectedRange sqref="D2" name="Range1_1"/>
    <protectedRange sqref="E2:P2" name="Range1_3_5"/>
  </protectedRanges>
  <hyperlinks>
    <hyperlink ref="X1" location="'Kentucky 2025'!A1" display="Return to Rankings" xr:uid="{558AD751-2CE1-4099-94B3-2069EB09565D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FE5A-BCEB-492D-B1CF-4883D4C8087A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2" t="s">
        <v>52</v>
      </c>
      <c r="C2" s="3">
        <v>45731</v>
      </c>
      <c r="D2" s="4" t="s">
        <v>56</v>
      </c>
      <c r="E2" s="5">
        <v>194</v>
      </c>
      <c r="F2" s="22">
        <v>1</v>
      </c>
      <c r="G2" s="5">
        <v>193</v>
      </c>
      <c r="H2" s="22">
        <v>3</v>
      </c>
      <c r="I2" s="5">
        <v>187</v>
      </c>
      <c r="J2" s="22">
        <v>1</v>
      </c>
      <c r="K2" s="5">
        <v>186</v>
      </c>
      <c r="L2" s="22">
        <v>2</v>
      </c>
      <c r="M2" s="5"/>
      <c r="N2" s="22"/>
      <c r="O2" s="5"/>
      <c r="P2" s="22"/>
      <c r="Q2" s="6">
        <v>4</v>
      </c>
      <c r="R2" s="6">
        <v>760</v>
      </c>
      <c r="S2" s="7">
        <v>190</v>
      </c>
      <c r="T2" s="41">
        <v>7</v>
      </c>
      <c r="U2" s="8">
        <v>7</v>
      </c>
      <c r="V2" s="9">
        <v>197</v>
      </c>
    </row>
    <row r="3" spans="1:24" x14ac:dyDescent="0.25">
      <c r="A3" s="58" t="s">
        <v>15</v>
      </c>
      <c r="B3" s="59" t="s">
        <v>52</v>
      </c>
      <c r="C3" s="60">
        <v>45745</v>
      </c>
      <c r="D3" s="61" t="s">
        <v>56</v>
      </c>
      <c r="E3" s="62">
        <v>193</v>
      </c>
      <c r="F3" s="63">
        <v>3</v>
      </c>
      <c r="G3" s="62">
        <v>190</v>
      </c>
      <c r="H3" s="63">
        <v>2</v>
      </c>
      <c r="I3" s="62">
        <v>191</v>
      </c>
      <c r="J3" s="63">
        <v>1</v>
      </c>
      <c r="K3" s="62">
        <v>195.001</v>
      </c>
      <c r="L3" s="63">
        <v>9</v>
      </c>
      <c r="M3" s="62"/>
      <c r="N3" s="63"/>
      <c r="O3" s="62"/>
      <c r="P3" s="63"/>
      <c r="Q3" s="64">
        <v>4</v>
      </c>
      <c r="R3" s="64">
        <v>769</v>
      </c>
      <c r="S3" s="65">
        <v>192.25</v>
      </c>
      <c r="T3" s="66">
        <v>15</v>
      </c>
      <c r="U3" s="67">
        <v>5</v>
      </c>
      <c r="V3" s="68">
        <v>197.25</v>
      </c>
    </row>
    <row r="5" spans="1:24" x14ac:dyDescent="0.25">
      <c r="Q5" s="37">
        <f>SUM(Q2:Q4)</f>
        <v>8</v>
      </c>
      <c r="R5" s="37">
        <f>SUM(R2:R4)</f>
        <v>1529</v>
      </c>
      <c r="S5" s="38">
        <f>SUM(R5/Q5)</f>
        <v>191.125</v>
      </c>
      <c r="T5" s="37">
        <f>SUM(T2:T4)</f>
        <v>22</v>
      </c>
      <c r="U5" s="37">
        <f>SUM(U2:U4)</f>
        <v>12</v>
      </c>
      <c r="V5" s="39">
        <f>SUM(S5+U5)</f>
        <v>203.125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"/>
    <protectedRange sqref="D2" name="Range1_1"/>
    <protectedRange sqref="E2:P2" name="Range1_3_5"/>
  </protectedRanges>
  <hyperlinks>
    <hyperlink ref="X1" location="'Kentucky 2025'!A1" display="Return to Rankings" xr:uid="{C8C0F606-DF0B-445A-A872-C11A01B53B08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B9BF-AB10-40EB-B2D9-433E63E3AED0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2" t="s">
        <v>66</v>
      </c>
      <c r="C2" s="3">
        <v>45735</v>
      </c>
      <c r="D2" s="4" t="s">
        <v>40</v>
      </c>
      <c r="E2" s="5">
        <v>181</v>
      </c>
      <c r="F2" s="22"/>
      <c r="G2" s="5">
        <v>186</v>
      </c>
      <c r="H2" s="22">
        <v>1</v>
      </c>
      <c r="I2" s="5">
        <v>166</v>
      </c>
      <c r="J2" s="22">
        <v>2</v>
      </c>
      <c r="K2" s="5">
        <v>183</v>
      </c>
      <c r="L2" s="22"/>
      <c r="M2" s="5"/>
      <c r="N2" s="22"/>
      <c r="O2" s="5"/>
      <c r="P2" s="22"/>
      <c r="Q2" s="6">
        <v>4</v>
      </c>
      <c r="R2" s="6">
        <v>716</v>
      </c>
      <c r="S2" s="7">
        <v>179</v>
      </c>
      <c r="T2" s="41">
        <v>3</v>
      </c>
      <c r="U2" s="8">
        <v>5</v>
      </c>
      <c r="V2" s="9">
        <v>184</v>
      </c>
    </row>
    <row r="4" spans="1:24" x14ac:dyDescent="0.25">
      <c r="Q4" s="37">
        <f>SUM(Q2:Q3)</f>
        <v>4</v>
      </c>
      <c r="R4" s="37">
        <f>SUM(R2:R3)</f>
        <v>716</v>
      </c>
      <c r="S4" s="38">
        <f>SUM(R4/Q4)</f>
        <v>179</v>
      </c>
      <c r="T4" s="37">
        <f>SUM(T2:T3)</f>
        <v>3</v>
      </c>
      <c r="U4" s="37">
        <f>SUM(U2:U3)</f>
        <v>5</v>
      </c>
      <c r="V4" s="39">
        <f>SUM(S4+U4)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BBB789DB-15D9-44FF-B694-E5BCD392939F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A68F-FB76-4AD0-9FB7-77882F25ACE9}">
  <dimension ref="A1:X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35</v>
      </c>
      <c r="B2" s="2" t="s">
        <v>50</v>
      </c>
      <c r="C2" s="3">
        <v>45700</v>
      </c>
      <c r="D2" s="4" t="s">
        <v>40</v>
      </c>
      <c r="E2" s="24">
        <v>173</v>
      </c>
      <c r="F2" s="22"/>
      <c r="G2" s="24">
        <v>165</v>
      </c>
      <c r="H2" s="22">
        <v>1</v>
      </c>
      <c r="I2" s="5">
        <v>173</v>
      </c>
      <c r="J2" s="22"/>
      <c r="K2" s="42">
        <v>173</v>
      </c>
      <c r="L2" s="22">
        <v>1</v>
      </c>
      <c r="M2" s="42"/>
      <c r="N2" s="22"/>
      <c r="O2" s="5"/>
      <c r="P2" s="22"/>
      <c r="Q2" s="6">
        <v>4</v>
      </c>
      <c r="R2" s="6">
        <v>684</v>
      </c>
      <c r="S2" s="7">
        <v>171</v>
      </c>
      <c r="T2" s="41">
        <v>2</v>
      </c>
      <c r="U2" s="8">
        <v>3</v>
      </c>
      <c r="V2" s="9">
        <v>174</v>
      </c>
    </row>
    <row r="3" spans="1:24" x14ac:dyDescent="0.25">
      <c r="A3" s="1" t="s">
        <v>35</v>
      </c>
      <c r="B3" s="2" t="s">
        <v>50</v>
      </c>
      <c r="C3" s="3">
        <v>45721</v>
      </c>
      <c r="D3" s="4" t="s">
        <v>40</v>
      </c>
      <c r="E3" s="5">
        <v>177</v>
      </c>
      <c r="F3" s="22">
        <v>1</v>
      </c>
      <c r="G3" s="24">
        <v>183</v>
      </c>
      <c r="H3" s="22">
        <v>2</v>
      </c>
      <c r="I3" s="5">
        <v>172</v>
      </c>
      <c r="J3" s="22"/>
      <c r="K3" s="5">
        <v>175</v>
      </c>
      <c r="L3" s="22">
        <v>1</v>
      </c>
      <c r="M3" s="5"/>
      <c r="N3" s="22"/>
      <c r="O3" s="5"/>
      <c r="P3" s="22"/>
      <c r="Q3" s="6">
        <v>4</v>
      </c>
      <c r="R3" s="6">
        <v>707</v>
      </c>
      <c r="S3" s="7">
        <v>176.75</v>
      </c>
      <c r="T3" s="41">
        <v>4</v>
      </c>
      <c r="U3" s="8">
        <v>3</v>
      </c>
      <c r="V3" s="9">
        <v>179.75</v>
      </c>
    </row>
    <row r="4" spans="1:24" x14ac:dyDescent="0.25">
      <c r="A4" s="1" t="s">
        <v>35</v>
      </c>
      <c r="B4" s="2" t="s">
        <v>64</v>
      </c>
      <c r="C4" s="3">
        <v>45728</v>
      </c>
      <c r="D4" s="4" t="s">
        <v>40</v>
      </c>
      <c r="E4" s="5">
        <v>166</v>
      </c>
      <c r="F4" s="22">
        <v>1</v>
      </c>
      <c r="G4" s="24">
        <v>174</v>
      </c>
      <c r="H4" s="22"/>
      <c r="I4" s="5">
        <v>176</v>
      </c>
      <c r="J4" s="22"/>
      <c r="K4" s="5">
        <v>179</v>
      </c>
      <c r="L4" s="22">
        <v>2</v>
      </c>
      <c r="M4" s="5"/>
      <c r="N4" s="22"/>
      <c r="O4" s="5"/>
      <c r="P4" s="22"/>
      <c r="Q4" s="6">
        <v>4</v>
      </c>
      <c r="R4" s="6">
        <v>695</v>
      </c>
      <c r="S4" s="7">
        <v>173.75</v>
      </c>
      <c r="T4" s="41">
        <v>3</v>
      </c>
      <c r="U4" s="8">
        <v>3</v>
      </c>
      <c r="V4" s="9">
        <v>176.75</v>
      </c>
    </row>
    <row r="5" spans="1:24" x14ac:dyDescent="0.25">
      <c r="A5" s="1" t="s">
        <v>35</v>
      </c>
      <c r="B5" s="2" t="s">
        <v>50</v>
      </c>
      <c r="C5" s="3">
        <v>45731</v>
      </c>
      <c r="D5" s="4" t="s">
        <v>40</v>
      </c>
      <c r="E5" s="24">
        <v>183</v>
      </c>
      <c r="F5" s="22">
        <v>2</v>
      </c>
      <c r="G5" s="24">
        <v>177</v>
      </c>
      <c r="H5" s="22"/>
      <c r="I5" s="5">
        <v>179</v>
      </c>
      <c r="J5" s="22"/>
      <c r="K5" s="42">
        <v>172</v>
      </c>
      <c r="L5" s="22"/>
      <c r="M5" s="42"/>
      <c r="N5" s="22"/>
      <c r="O5" s="5"/>
      <c r="P5" s="22"/>
      <c r="Q5" s="6">
        <v>4</v>
      </c>
      <c r="R5" s="6">
        <v>711</v>
      </c>
      <c r="S5" s="7">
        <v>177.75</v>
      </c>
      <c r="T5" s="41">
        <v>2</v>
      </c>
      <c r="U5" s="8">
        <v>6</v>
      </c>
      <c r="V5" s="9">
        <v>183.75</v>
      </c>
    </row>
    <row r="6" spans="1:24" x14ac:dyDescent="0.25">
      <c r="A6" s="1" t="s">
        <v>35</v>
      </c>
      <c r="B6" s="2" t="s">
        <v>50</v>
      </c>
      <c r="C6" s="3">
        <v>45735</v>
      </c>
      <c r="D6" s="4" t="s">
        <v>40</v>
      </c>
      <c r="E6" s="24">
        <v>168</v>
      </c>
      <c r="F6" s="22">
        <v>1</v>
      </c>
      <c r="G6" s="24">
        <v>165</v>
      </c>
      <c r="H6" s="22"/>
      <c r="I6" s="5">
        <v>182</v>
      </c>
      <c r="J6" s="22">
        <v>1</v>
      </c>
      <c r="K6" s="42">
        <v>170</v>
      </c>
      <c r="L6" s="22"/>
      <c r="M6" s="42"/>
      <c r="N6" s="22"/>
      <c r="O6" s="5"/>
      <c r="P6" s="22"/>
      <c r="Q6" s="6">
        <v>4</v>
      </c>
      <c r="R6" s="6">
        <v>685</v>
      </c>
      <c r="S6" s="7">
        <v>171.25</v>
      </c>
      <c r="T6" s="41">
        <v>2</v>
      </c>
      <c r="U6" s="8">
        <v>6</v>
      </c>
      <c r="V6" s="9">
        <v>177.25</v>
      </c>
    </row>
    <row r="8" spans="1:24" x14ac:dyDescent="0.25">
      <c r="Q8" s="37">
        <f>SUM(Q2:Q7)</f>
        <v>20</v>
      </c>
      <c r="R8" s="37">
        <f>SUM(R2:R7)</f>
        <v>3482</v>
      </c>
      <c r="S8" s="38">
        <f>SUM(R8/Q8)</f>
        <v>174.1</v>
      </c>
      <c r="T8" s="37">
        <f>SUM(T2:T7)</f>
        <v>13</v>
      </c>
      <c r="U8" s="37">
        <f>SUM(U2:U7)</f>
        <v>21</v>
      </c>
      <c r="V8" s="39">
        <f>SUM(S8+U8)</f>
        <v>195.1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E2:J2 B2:C2 L2:P2" name="Range1_3_1"/>
    <protectedRange sqref="D2" name="Range1_1_2_1"/>
    <protectedRange sqref="K2" name="Range1_3_2"/>
    <protectedRange sqref="T2" name="Range1_3_5_2"/>
  </protectedRanges>
  <conditionalFormatting sqref="L2:P3 L5:P6">
    <cfRule type="cellIs" dxfId="8" priority="1" operator="greaterThanOrEqual">
      <formula>193</formula>
    </cfRule>
  </conditionalFormatting>
  <conditionalFormatting sqref="M2:M3 M5:M6">
    <cfRule type="top10" dxfId="7" priority="12" rank="1"/>
  </conditionalFormatting>
  <conditionalFormatting sqref="O2:O3 O5:O6">
    <cfRule type="top10" dxfId="6" priority="14" rank="1"/>
  </conditionalFormatting>
  <hyperlinks>
    <hyperlink ref="X1" location="'Kentucky 2025'!A1" display="Return to Rankings" xr:uid="{4DB6792E-97BC-4575-86DD-B0E18F58C466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8360-EEAF-4B24-BC77-55EB40DC5D0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59" t="s">
        <v>73</v>
      </c>
      <c r="C2" s="60">
        <v>45745</v>
      </c>
      <c r="D2" s="61" t="s">
        <v>56</v>
      </c>
      <c r="E2" s="62">
        <v>195</v>
      </c>
      <c r="F2" s="63">
        <v>3</v>
      </c>
      <c r="G2" s="62">
        <v>190</v>
      </c>
      <c r="H2" s="63">
        <v>0</v>
      </c>
      <c r="I2" s="62">
        <v>192</v>
      </c>
      <c r="J2" s="63">
        <v>3</v>
      </c>
      <c r="K2" s="62">
        <v>189.001</v>
      </c>
      <c r="L2" s="63">
        <v>4</v>
      </c>
      <c r="M2" s="62"/>
      <c r="N2" s="63"/>
      <c r="O2" s="62"/>
      <c r="P2" s="63"/>
      <c r="Q2" s="64">
        <v>4</v>
      </c>
      <c r="R2" s="64">
        <v>766</v>
      </c>
      <c r="S2" s="65">
        <v>191.5</v>
      </c>
      <c r="T2" s="66">
        <v>10</v>
      </c>
      <c r="U2" s="67">
        <v>2</v>
      </c>
      <c r="V2" s="68">
        <v>193.5</v>
      </c>
    </row>
    <row r="4" spans="1:24" x14ac:dyDescent="0.25">
      <c r="Q4" s="37">
        <f>SUM(Q2:Q3)</f>
        <v>4</v>
      </c>
      <c r="R4" s="37">
        <f>SUM(R2:R3)</f>
        <v>766</v>
      </c>
      <c r="S4" s="38">
        <f>SUM(R4/Q4)</f>
        <v>191.5</v>
      </c>
      <c r="T4" s="37">
        <f>SUM(T2:T3)</f>
        <v>10</v>
      </c>
      <c r="U4" s="37">
        <f>SUM(U2:U3)</f>
        <v>2</v>
      </c>
      <c r="V4" s="39">
        <f>SUM(S4+U4)</f>
        <v>193.5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948752DD-B81A-4A43-8EB3-973EA5AA2FA0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2938-7089-4C8E-A199-6F7C774E49F9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2" t="s">
        <v>55</v>
      </c>
      <c r="C2" s="3">
        <v>45731</v>
      </c>
      <c r="D2" s="4" t="s">
        <v>56</v>
      </c>
      <c r="E2" s="5">
        <v>194</v>
      </c>
      <c r="F2" s="22">
        <v>1</v>
      </c>
      <c r="G2" s="5">
        <v>192</v>
      </c>
      <c r="H2" s="22">
        <v>0</v>
      </c>
      <c r="I2" s="5">
        <v>185</v>
      </c>
      <c r="J2" s="22">
        <v>1</v>
      </c>
      <c r="K2" s="5">
        <v>183</v>
      </c>
      <c r="L2" s="22">
        <v>0</v>
      </c>
      <c r="M2" s="5"/>
      <c r="N2" s="22"/>
      <c r="O2" s="5"/>
      <c r="P2" s="22"/>
      <c r="Q2" s="6">
        <v>4</v>
      </c>
      <c r="R2" s="6">
        <v>754</v>
      </c>
      <c r="S2" s="7">
        <v>188.5</v>
      </c>
      <c r="T2" s="41">
        <v>2</v>
      </c>
      <c r="U2" s="8">
        <v>2</v>
      </c>
      <c r="V2" s="9">
        <v>190.5</v>
      </c>
    </row>
    <row r="3" spans="1:24" x14ac:dyDescent="0.25">
      <c r="A3" s="1" t="s">
        <v>15</v>
      </c>
      <c r="B3" s="2" t="s">
        <v>55</v>
      </c>
      <c r="C3" s="3">
        <v>45745</v>
      </c>
      <c r="D3" s="4" t="s">
        <v>56</v>
      </c>
      <c r="E3" s="5">
        <v>191</v>
      </c>
      <c r="F3" s="22">
        <v>1</v>
      </c>
      <c r="G3" s="5">
        <v>191</v>
      </c>
      <c r="H3" s="22">
        <v>1</v>
      </c>
      <c r="I3" s="5">
        <v>194</v>
      </c>
      <c r="J3" s="22">
        <v>2</v>
      </c>
      <c r="K3" s="5">
        <v>189</v>
      </c>
      <c r="L3" s="22">
        <v>0</v>
      </c>
      <c r="M3" s="5"/>
      <c r="N3" s="22"/>
      <c r="O3" s="5"/>
      <c r="P3" s="22"/>
      <c r="Q3" s="6">
        <v>4</v>
      </c>
      <c r="R3" s="6">
        <v>765</v>
      </c>
      <c r="S3" s="7">
        <v>191.25</v>
      </c>
      <c r="T3" s="41">
        <v>4</v>
      </c>
      <c r="U3" s="8">
        <v>2</v>
      </c>
      <c r="V3" s="9">
        <v>193.25</v>
      </c>
    </row>
    <row r="5" spans="1:24" x14ac:dyDescent="0.25">
      <c r="Q5" s="37">
        <f>SUM(Q2:Q4)</f>
        <v>8</v>
      </c>
      <c r="R5" s="37">
        <f>SUM(R2:R4)</f>
        <v>1519</v>
      </c>
      <c r="S5" s="38">
        <f>SUM(R5/Q5)</f>
        <v>189.875</v>
      </c>
      <c r="T5" s="37">
        <f>SUM(T2:T4)</f>
        <v>6</v>
      </c>
      <c r="U5" s="37">
        <f>SUM(U2:U4)</f>
        <v>4</v>
      </c>
      <c r="V5" s="39">
        <f>SUM(S5+U5)</f>
        <v>193.875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"/>
    <protectedRange sqref="D2" name="Range1_1"/>
    <protectedRange sqref="E2:P2" name="Range1_3_5"/>
  </protectedRanges>
  <hyperlinks>
    <hyperlink ref="X1" location="'Kentucky 2025'!A1" display="Return to Rankings" xr:uid="{6A4E30B1-3B39-4D04-958C-5DE4FC8FA3B8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1DF6-0FA1-47D1-BD24-B4FEA4D4B44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59" t="s">
        <v>72</v>
      </c>
      <c r="C2" s="60">
        <v>45745</v>
      </c>
      <c r="D2" s="61" t="s">
        <v>56</v>
      </c>
      <c r="E2" s="62">
        <v>198.001</v>
      </c>
      <c r="F2" s="63">
        <v>5</v>
      </c>
      <c r="G2" s="62">
        <v>197</v>
      </c>
      <c r="H2" s="63">
        <v>4</v>
      </c>
      <c r="I2" s="62">
        <v>197</v>
      </c>
      <c r="J2" s="63">
        <v>2</v>
      </c>
      <c r="K2" s="62">
        <v>195</v>
      </c>
      <c r="L2" s="63">
        <v>4</v>
      </c>
      <c r="M2" s="62"/>
      <c r="N2" s="63"/>
      <c r="O2" s="62"/>
      <c r="P2" s="63"/>
      <c r="Q2" s="64">
        <v>4</v>
      </c>
      <c r="R2" s="64">
        <v>786</v>
      </c>
      <c r="S2" s="65">
        <v>196.5</v>
      </c>
      <c r="T2" s="66">
        <v>11</v>
      </c>
      <c r="U2" s="67">
        <v>11</v>
      </c>
      <c r="V2" s="68">
        <v>207.5</v>
      </c>
    </row>
    <row r="4" spans="1:24" x14ac:dyDescent="0.25">
      <c r="Q4" s="37">
        <f>SUM(Q2:Q3)</f>
        <v>4</v>
      </c>
      <c r="R4" s="37">
        <f>SUM(R2:R3)</f>
        <v>786</v>
      </c>
      <c r="S4" s="38">
        <f>SUM(R4/Q4)</f>
        <v>196.5</v>
      </c>
      <c r="T4" s="37">
        <f>SUM(T2:T3)</f>
        <v>11</v>
      </c>
      <c r="U4" s="37">
        <f>SUM(U2:U3)</f>
        <v>11</v>
      </c>
      <c r="V4" s="39">
        <f>SUM(S4+U4)</f>
        <v>207.5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C178C60A-F7B9-4EAC-BD63-964B894A1CB7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1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2" t="s">
        <v>39</v>
      </c>
      <c r="C2" s="3">
        <v>45693</v>
      </c>
      <c r="D2" s="4" t="s">
        <v>40</v>
      </c>
      <c r="E2" s="5">
        <v>194</v>
      </c>
      <c r="F2" s="22">
        <v>2</v>
      </c>
      <c r="G2" s="5">
        <v>197</v>
      </c>
      <c r="H2" s="22">
        <v>5</v>
      </c>
      <c r="I2" s="5">
        <v>196</v>
      </c>
      <c r="J2" s="22">
        <v>3</v>
      </c>
      <c r="K2" s="5">
        <v>196</v>
      </c>
      <c r="L2" s="22">
        <v>3</v>
      </c>
      <c r="M2" s="5"/>
      <c r="N2" s="22"/>
      <c r="O2" s="5"/>
      <c r="P2" s="22"/>
      <c r="Q2" s="6">
        <v>4</v>
      </c>
      <c r="R2" s="6">
        <v>783</v>
      </c>
      <c r="S2" s="7">
        <v>195.75</v>
      </c>
      <c r="T2" s="23">
        <v>13</v>
      </c>
      <c r="U2" s="8">
        <v>5</v>
      </c>
      <c r="V2" s="9">
        <v>200.75</v>
      </c>
    </row>
    <row r="3" spans="1:24" x14ac:dyDescent="0.25">
      <c r="A3" s="1" t="s">
        <v>15</v>
      </c>
      <c r="B3" s="2" t="s">
        <v>39</v>
      </c>
      <c r="C3" s="3">
        <v>45696</v>
      </c>
      <c r="D3" s="4" t="s">
        <v>40</v>
      </c>
      <c r="E3" s="5">
        <v>193</v>
      </c>
      <c r="F3" s="22">
        <v>1</v>
      </c>
      <c r="G3" s="5">
        <v>194</v>
      </c>
      <c r="H3" s="22">
        <v>2</v>
      </c>
      <c r="I3" s="5">
        <v>197</v>
      </c>
      <c r="J3" s="22">
        <v>2</v>
      </c>
      <c r="K3" s="5">
        <v>196</v>
      </c>
      <c r="L3" s="22">
        <v>4</v>
      </c>
      <c r="M3" s="5"/>
      <c r="N3" s="22"/>
      <c r="O3" s="5"/>
      <c r="P3" s="22"/>
      <c r="Q3" s="6">
        <v>4</v>
      </c>
      <c r="R3" s="6">
        <v>780</v>
      </c>
      <c r="S3" s="7">
        <v>195</v>
      </c>
      <c r="T3" s="41">
        <v>9</v>
      </c>
      <c r="U3" s="8">
        <v>11</v>
      </c>
      <c r="V3" s="9">
        <v>206</v>
      </c>
    </row>
    <row r="4" spans="1:24" x14ac:dyDescent="0.25">
      <c r="A4" s="1" t="s">
        <v>15</v>
      </c>
      <c r="B4" s="2" t="s">
        <v>39</v>
      </c>
      <c r="C4" s="3">
        <v>45700</v>
      </c>
      <c r="D4" s="4" t="s">
        <v>40</v>
      </c>
      <c r="E4" s="5">
        <v>197</v>
      </c>
      <c r="F4" s="22">
        <v>2</v>
      </c>
      <c r="G4" s="5">
        <v>198</v>
      </c>
      <c r="H4" s="22">
        <v>3</v>
      </c>
      <c r="I4" s="5">
        <v>198</v>
      </c>
      <c r="J4" s="22">
        <v>8</v>
      </c>
      <c r="K4" s="5">
        <v>196</v>
      </c>
      <c r="L4" s="22">
        <v>2</v>
      </c>
      <c r="M4" s="5"/>
      <c r="N4" s="22"/>
      <c r="O4" s="5"/>
      <c r="P4" s="22"/>
      <c r="Q4" s="6">
        <v>4</v>
      </c>
      <c r="R4" s="6">
        <v>789</v>
      </c>
      <c r="S4" s="7">
        <v>197.25</v>
      </c>
      <c r="T4" s="41">
        <v>15</v>
      </c>
      <c r="U4" s="8">
        <v>5</v>
      </c>
      <c r="V4" s="9">
        <v>202.25</v>
      </c>
    </row>
    <row r="6" spans="1:24" x14ac:dyDescent="0.25">
      <c r="Q6" s="37">
        <f>SUM(Q2:Q5)</f>
        <v>12</v>
      </c>
      <c r="R6" s="37">
        <f>SUM(R2:R5)</f>
        <v>2352</v>
      </c>
      <c r="S6" s="38">
        <f>SUM(R6/Q6)</f>
        <v>196</v>
      </c>
      <c r="T6" s="37">
        <f>SUM(T2:T5)</f>
        <v>37</v>
      </c>
      <c r="U6" s="37">
        <f>SUM(U2:U5)</f>
        <v>21</v>
      </c>
      <c r="V6" s="39">
        <f>SUM(S6+U6)</f>
        <v>217</v>
      </c>
    </row>
    <row r="9" spans="1:24" x14ac:dyDescent="0.25">
      <c r="A9" s="25" t="s">
        <v>1</v>
      </c>
      <c r="B9" s="26" t="s">
        <v>2</v>
      </c>
      <c r="C9" s="27" t="s">
        <v>3</v>
      </c>
      <c r="D9" s="28" t="s">
        <v>4</v>
      </c>
      <c r="E9" s="29" t="s">
        <v>21</v>
      </c>
      <c r="F9" s="29" t="s">
        <v>22</v>
      </c>
      <c r="G9" s="29" t="s">
        <v>23</v>
      </c>
      <c r="H9" s="29" t="s">
        <v>22</v>
      </c>
      <c r="I9" s="29" t="s">
        <v>24</v>
      </c>
      <c r="J9" s="29" t="s">
        <v>22</v>
      </c>
      <c r="K9" s="29" t="s">
        <v>25</v>
      </c>
      <c r="L9" s="29" t="s">
        <v>22</v>
      </c>
      <c r="M9" s="29" t="s">
        <v>26</v>
      </c>
      <c r="N9" s="29" t="s">
        <v>22</v>
      </c>
      <c r="O9" s="29" t="s">
        <v>27</v>
      </c>
      <c r="P9" s="29" t="s">
        <v>22</v>
      </c>
      <c r="Q9" s="30" t="s">
        <v>28</v>
      </c>
      <c r="R9" s="31" t="s">
        <v>29</v>
      </c>
      <c r="S9" s="32" t="s">
        <v>5</v>
      </c>
      <c r="T9" s="32" t="s">
        <v>30</v>
      </c>
      <c r="U9" s="31" t="s">
        <v>6</v>
      </c>
      <c r="V9" s="32" t="s">
        <v>31</v>
      </c>
    </row>
    <row r="10" spans="1:24" x14ac:dyDescent="0.25">
      <c r="A10" s="1" t="s">
        <v>35</v>
      </c>
      <c r="B10" s="2" t="s">
        <v>39</v>
      </c>
      <c r="C10" s="3">
        <v>45707</v>
      </c>
      <c r="D10" s="4" t="s">
        <v>40</v>
      </c>
      <c r="E10" s="24">
        <v>190</v>
      </c>
      <c r="F10" s="22">
        <v>1</v>
      </c>
      <c r="G10" s="24">
        <v>183</v>
      </c>
      <c r="H10" s="22">
        <v>2</v>
      </c>
      <c r="I10" s="5">
        <v>192</v>
      </c>
      <c r="J10" s="22">
        <v>3</v>
      </c>
      <c r="K10" s="42">
        <v>193</v>
      </c>
      <c r="L10" s="22">
        <v>3</v>
      </c>
      <c r="M10" s="42"/>
      <c r="N10" s="22"/>
      <c r="O10" s="5"/>
      <c r="P10" s="22"/>
      <c r="Q10" s="6">
        <v>4</v>
      </c>
      <c r="R10" s="6">
        <v>758</v>
      </c>
      <c r="S10" s="7">
        <v>189.5</v>
      </c>
      <c r="T10" s="41">
        <v>9</v>
      </c>
      <c r="U10" s="8">
        <v>13</v>
      </c>
      <c r="V10" s="9">
        <v>202.5</v>
      </c>
    </row>
    <row r="11" spans="1:24" x14ac:dyDescent="0.25">
      <c r="A11" s="1" t="s">
        <v>35</v>
      </c>
      <c r="B11" s="2" t="s">
        <v>39</v>
      </c>
      <c r="C11" s="3">
        <v>45721</v>
      </c>
      <c r="D11" s="4" t="s">
        <v>40</v>
      </c>
      <c r="E11" s="24">
        <v>190</v>
      </c>
      <c r="F11" s="22">
        <v>0</v>
      </c>
      <c r="G11" s="24">
        <v>187</v>
      </c>
      <c r="H11" s="22">
        <v>0</v>
      </c>
      <c r="I11" s="5">
        <v>186</v>
      </c>
      <c r="J11" s="22">
        <v>1</v>
      </c>
      <c r="K11" s="42">
        <v>187</v>
      </c>
      <c r="L11" s="22">
        <v>1</v>
      </c>
      <c r="M11" s="42"/>
      <c r="N11" s="22"/>
      <c r="O11" s="5"/>
      <c r="P11" s="22"/>
      <c r="Q11" s="6">
        <v>4</v>
      </c>
      <c r="R11" s="6">
        <v>750</v>
      </c>
      <c r="S11" s="7">
        <v>187.5</v>
      </c>
      <c r="T11" s="41">
        <v>2</v>
      </c>
      <c r="U11" s="8">
        <v>13</v>
      </c>
      <c r="V11" s="9">
        <v>200.5</v>
      </c>
    </row>
    <row r="12" spans="1:24" x14ac:dyDescent="0.25">
      <c r="A12" s="1" t="s">
        <v>35</v>
      </c>
      <c r="B12" s="2" t="s">
        <v>39</v>
      </c>
      <c r="C12" s="3">
        <v>45735</v>
      </c>
      <c r="D12" s="4" t="s">
        <v>40</v>
      </c>
      <c r="E12" s="24">
        <v>176</v>
      </c>
      <c r="F12" s="22"/>
      <c r="G12" s="24">
        <v>183</v>
      </c>
      <c r="H12" s="22">
        <v>1</v>
      </c>
      <c r="I12" s="5">
        <v>181</v>
      </c>
      <c r="J12" s="22">
        <v>1</v>
      </c>
      <c r="K12" s="42">
        <v>187</v>
      </c>
      <c r="L12" s="22"/>
      <c r="M12" s="42"/>
      <c r="N12" s="22"/>
      <c r="O12" s="5"/>
      <c r="P12" s="22"/>
      <c r="Q12" s="6">
        <v>4</v>
      </c>
      <c r="R12" s="6">
        <v>727</v>
      </c>
      <c r="S12" s="7">
        <v>181.75</v>
      </c>
      <c r="T12" s="41">
        <v>2</v>
      </c>
      <c r="U12" s="8">
        <v>11</v>
      </c>
      <c r="V12" s="9">
        <v>192.75</v>
      </c>
    </row>
    <row r="14" spans="1:24" x14ac:dyDescent="0.25">
      <c r="Q14" s="37">
        <f>SUM(Q10:Q13)</f>
        <v>12</v>
      </c>
      <c r="R14" s="37">
        <f>SUM(R10:R13)</f>
        <v>2235</v>
      </c>
      <c r="S14" s="38">
        <f>SUM(R14/Q14)</f>
        <v>186.25</v>
      </c>
      <c r="T14" s="37">
        <f>SUM(T10:T13)</f>
        <v>13</v>
      </c>
      <c r="U14" s="37">
        <f>SUM(U10:U13)</f>
        <v>37</v>
      </c>
      <c r="V14" s="39">
        <f>SUM(S14+U14)</f>
        <v>223.25</v>
      </c>
    </row>
  </sheetData>
  <protectedRanges>
    <protectedRange algorithmName="SHA-512" hashValue="ON39YdpmFHfN9f47KpiRvqrKx0V9+erV1CNkpWzYhW/Qyc6aT8rEyCrvauWSYGZK2ia3o7vd3akF07acHAFpOA==" saltValue="yVW9XmDwTqEnmpSGai0KYg==" spinCount="100000" sqref="B1 B2:C3 B9" name="Range1_2_1_1"/>
    <protectedRange algorithmName="SHA-512" hashValue="ON39YdpmFHfN9f47KpiRvqrKx0V9+erV1CNkpWzYhW/Qyc6aT8rEyCrvauWSYGZK2ia3o7vd3akF07acHAFpOA==" saltValue="yVW9XmDwTqEnmpSGai0KYg==" spinCount="100000" sqref="D2:D3" name="Range1_1_8_1_1"/>
    <protectedRange algorithmName="SHA-512" hashValue="ON39YdpmFHfN9f47KpiRvqrKx0V9+erV1CNkpWzYhW/Qyc6aT8rEyCrvauWSYGZK2ia3o7vd3akF07acHAFpOA==" saltValue="yVW9XmDwTqEnmpSGai0KYg==" spinCount="100000" sqref="P2:P3" name="Range1_3_3_1_1"/>
    <protectedRange algorithmName="SHA-512" hashValue="ON39YdpmFHfN9f47KpiRvqrKx0V9+erV1CNkpWzYhW/Qyc6aT8rEyCrvauWSYGZK2ia3o7vd3akF07acHAFpOA==" saltValue="yVW9XmDwTqEnmpSGai0KYg==" spinCount="100000" sqref="T2:T3 E2:O3" name="Range1_3_5_12_1_1"/>
    <protectedRange sqref="B4:C4" name="Range1"/>
    <protectedRange sqref="D4" name="Range1_1"/>
    <protectedRange sqref="E4:J4 M4:P4" name="Range1_3_5"/>
    <protectedRange sqref="K4:L4" name="Range1_3_5_1"/>
    <protectedRange sqref="T4" name="Range1_3_5_2"/>
  </protectedRanges>
  <conditionalFormatting sqref="M4">
    <cfRule type="top10" dxfId="5" priority="5" rank="1"/>
  </conditionalFormatting>
  <conditionalFormatting sqref="M4:P4">
    <cfRule type="cellIs" dxfId="4" priority="7" operator="greaterThanOrEqual">
      <formula>200</formula>
    </cfRule>
  </conditionalFormatting>
  <conditionalFormatting sqref="O4">
    <cfRule type="top10" dxfId="3" priority="4" rank="1"/>
  </conditionalFormatting>
  <hyperlinks>
    <hyperlink ref="X1" location="'Kentucky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079D5-F2C8-4490-8D3C-570372805DE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37</v>
      </c>
      <c r="B2" s="59" t="s">
        <v>81</v>
      </c>
      <c r="C2" s="60">
        <v>45745</v>
      </c>
      <c r="D2" s="61" t="s">
        <v>56</v>
      </c>
      <c r="E2" s="62">
        <v>166</v>
      </c>
      <c r="F2" s="63">
        <v>0</v>
      </c>
      <c r="G2" s="62">
        <v>167</v>
      </c>
      <c r="H2" s="63">
        <v>0</v>
      </c>
      <c r="I2" s="62">
        <v>167</v>
      </c>
      <c r="J2" s="63">
        <v>0</v>
      </c>
      <c r="K2" s="62">
        <v>166</v>
      </c>
      <c r="L2" s="63">
        <v>0</v>
      </c>
      <c r="M2" s="62"/>
      <c r="N2" s="63"/>
      <c r="O2" s="62"/>
      <c r="P2" s="63"/>
      <c r="Q2" s="64">
        <v>4</v>
      </c>
      <c r="R2" s="64">
        <v>666</v>
      </c>
      <c r="S2" s="65">
        <v>166.5</v>
      </c>
      <c r="T2" s="66">
        <v>0</v>
      </c>
      <c r="U2" s="67">
        <v>8</v>
      </c>
      <c r="V2" s="68">
        <v>174.5</v>
      </c>
    </row>
    <row r="4" spans="1:24" x14ac:dyDescent="0.25">
      <c r="Q4" s="37">
        <f>SUM(Q2:Q3)</f>
        <v>4</v>
      </c>
      <c r="R4" s="37">
        <f>SUM(R2:R3)</f>
        <v>666</v>
      </c>
      <c r="S4" s="38">
        <f>SUM(R4/Q4)</f>
        <v>166.5</v>
      </c>
      <c r="T4" s="37">
        <f>SUM(T2:T3)</f>
        <v>0</v>
      </c>
      <c r="U4" s="37">
        <f>SUM(U2:U3)</f>
        <v>8</v>
      </c>
      <c r="V4" s="39">
        <f>SUM(S4+U4)</f>
        <v>174.5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F5B8D31E-B3F6-40BF-832E-397AF83EA08E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3416-C539-4956-8079-D3214011398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11</v>
      </c>
      <c r="B2" s="59" t="s">
        <v>79</v>
      </c>
      <c r="C2" s="60">
        <v>45745</v>
      </c>
      <c r="D2" s="61" t="s">
        <v>56</v>
      </c>
      <c r="E2" s="62">
        <v>180</v>
      </c>
      <c r="F2" s="63">
        <v>0</v>
      </c>
      <c r="G2" s="69">
        <v>186</v>
      </c>
      <c r="H2" s="63">
        <v>1</v>
      </c>
      <c r="I2" s="62">
        <v>179</v>
      </c>
      <c r="J2" s="63">
        <v>0</v>
      </c>
      <c r="K2" s="62">
        <v>172</v>
      </c>
      <c r="L2" s="63">
        <v>0</v>
      </c>
      <c r="M2" s="62"/>
      <c r="N2" s="63"/>
      <c r="O2" s="62"/>
      <c r="P2" s="63"/>
      <c r="Q2" s="64">
        <v>4</v>
      </c>
      <c r="R2" s="64">
        <v>717</v>
      </c>
      <c r="S2" s="65">
        <v>179.25</v>
      </c>
      <c r="T2" s="66">
        <v>1</v>
      </c>
      <c r="U2" s="67">
        <v>2</v>
      </c>
      <c r="V2" s="68">
        <v>181.25</v>
      </c>
    </row>
    <row r="4" spans="1:24" x14ac:dyDescent="0.25">
      <c r="Q4" s="37">
        <f>SUM(Q2:Q3)</f>
        <v>4</v>
      </c>
      <c r="R4" s="37">
        <f>SUM(R2:R3)</f>
        <v>717</v>
      </c>
      <c r="S4" s="38">
        <f>SUM(R4/Q4)</f>
        <v>179.25</v>
      </c>
      <c r="T4" s="37">
        <f>SUM(T2:T3)</f>
        <v>1</v>
      </c>
      <c r="U4" s="37">
        <f>SUM(U2:U3)</f>
        <v>2</v>
      </c>
      <c r="V4" s="39">
        <f>SUM(S4+U4)</f>
        <v>181.25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EE7B312D-E63C-4C47-9858-8FEDFB2925EE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6D2BF-41E2-4DE4-B14D-969FEFA6E9D9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37</v>
      </c>
      <c r="B2" s="2" t="s">
        <v>68</v>
      </c>
      <c r="C2" s="3">
        <v>45735</v>
      </c>
      <c r="D2" s="4" t="s">
        <v>40</v>
      </c>
      <c r="E2" s="5">
        <v>180</v>
      </c>
      <c r="F2" s="22">
        <v>2</v>
      </c>
      <c r="G2" s="5">
        <v>180</v>
      </c>
      <c r="H2" s="22">
        <v>1</v>
      </c>
      <c r="I2" s="5">
        <v>179</v>
      </c>
      <c r="J2" s="22">
        <v>1</v>
      </c>
      <c r="K2" s="5">
        <v>190</v>
      </c>
      <c r="L2" s="22">
        <v>1</v>
      </c>
      <c r="M2" s="5"/>
      <c r="N2" s="22"/>
      <c r="O2" s="5"/>
      <c r="P2" s="22"/>
      <c r="Q2" s="6">
        <v>4</v>
      </c>
      <c r="R2" s="6">
        <v>729</v>
      </c>
      <c r="S2" s="7">
        <v>182.25</v>
      </c>
      <c r="T2" s="41">
        <v>5</v>
      </c>
      <c r="U2" s="8">
        <v>5</v>
      </c>
      <c r="V2" s="9">
        <v>187.25</v>
      </c>
    </row>
    <row r="4" spans="1:24" x14ac:dyDescent="0.25">
      <c r="Q4" s="37">
        <f>SUM(Q2:Q3)</f>
        <v>4</v>
      </c>
      <c r="R4" s="37">
        <f>SUM(R2:R3)</f>
        <v>729</v>
      </c>
      <c r="S4" s="38">
        <f>SUM(R4/Q4)</f>
        <v>182.25</v>
      </c>
      <c r="T4" s="37">
        <f>SUM(T2:T3)</f>
        <v>5</v>
      </c>
      <c r="U4" s="37">
        <f>SUM(U2:U3)</f>
        <v>5</v>
      </c>
      <c r="V4" s="39">
        <f>SUM(S4+U4)</f>
        <v>187.25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8C50A8DA-3B52-4810-92F6-61E0E304750A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A4348-C836-4CD3-BCBD-3D1921D45DC9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2" t="s">
        <v>44</v>
      </c>
      <c r="C2" s="3">
        <v>45696</v>
      </c>
      <c r="D2" s="4" t="s">
        <v>40</v>
      </c>
      <c r="E2" s="5">
        <v>192</v>
      </c>
      <c r="F2" s="22">
        <v>3</v>
      </c>
      <c r="G2" s="5">
        <v>193</v>
      </c>
      <c r="H2" s="22">
        <v>0</v>
      </c>
      <c r="I2" s="5">
        <v>196</v>
      </c>
      <c r="J2" s="22">
        <v>2</v>
      </c>
      <c r="K2" s="5">
        <v>195</v>
      </c>
      <c r="L2" s="22">
        <v>3</v>
      </c>
      <c r="M2" s="5"/>
      <c r="N2" s="22"/>
      <c r="O2" s="5"/>
      <c r="P2" s="22"/>
      <c r="Q2" s="6">
        <v>4</v>
      </c>
      <c r="R2" s="6">
        <v>776</v>
      </c>
      <c r="S2" s="7">
        <v>194</v>
      </c>
      <c r="T2" s="41">
        <v>8</v>
      </c>
      <c r="U2" s="8">
        <v>4</v>
      </c>
      <c r="V2" s="9">
        <v>198</v>
      </c>
    </row>
    <row r="3" spans="1:24" x14ac:dyDescent="0.25">
      <c r="A3" s="1" t="s">
        <v>15</v>
      </c>
      <c r="B3" s="2" t="s">
        <v>44</v>
      </c>
      <c r="C3" s="3">
        <v>45728</v>
      </c>
      <c r="D3" s="4" t="s">
        <v>40</v>
      </c>
      <c r="E3" s="5">
        <v>190</v>
      </c>
      <c r="F3" s="22"/>
      <c r="G3" s="5">
        <v>191</v>
      </c>
      <c r="H3" s="22">
        <v>2</v>
      </c>
      <c r="I3" s="5">
        <v>197</v>
      </c>
      <c r="J3" s="22">
        <v>1</v>
      </c>
      <c r="K3" s="5">
        <v>196</v>
      </c>
      <c r="L3" s="22">
        <v>4</v>
      </c>
      <c r="M3" s="5"/>
      <c r="N3" s="22"/>
      <c r="O3" s="5"/>
      <c r="P3" s="22"/>
      <c r="Q3" s="6">
        <v>4</v>
      </c>
      <c r="R3" s="6">
        <v>774</v>
      </c>
      <c r="S3" s="7">
        <v>193.5</v>
      </c>
      <c r="T3" s="41">
        <v>7</v>
      </c>
      <c r="U3" s="8">
        <v>9</v>
      </c>
      <c r="V3" s="9">
        <v>202.5</v>
      </c>
    </row>
    <row r="5" spans="1:24" x14ac:dyDescent="0.25">
      <c r="Q5" s="37">
        <f>SUM(Q2:Q4)</f>
        <v>8</v>
      </c>
      <c r="R5" s="37">
        <f>SUM(R2:R4)</f>
        <v>1550</v>
      </c>
      <c r="S5" s="38">
        <f>SUM(R5/Q5)</f>
        <v>193.75</v>
      </c>
      <c r="T5" s="37">
        <f>SUM(T2:T4)</f>
        <v>15</v>
      </c>
      <c r="U5" s="37">
        <f>SUM(U2:U4)</f>
        <v>13</v>
      </c>
      <c r="V5" s="39">
        <f>SUM(S5+U5)</f>
        <v>206.75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Kentucky 2025'!A1" display="Return to Rankings" xr:uid="{05ECDD4A-2C6A-4BE1-B005-4564265DE01F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FF9F-BF19-491C-98F4-ACFF6769E19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2" t="s">
        <v>69</v>
      </c>
      <c r="C2" s="3">
        <v>45742</v>
      </c>
      <c r="D2" s="4" t="s">
        <v>70</v>
      </c>
      <c r="E2" s="5">
        <v>190</v>
      </c>
      <c r="F2" s="22">
        <v>1</v>
      </c>
      <c r="G2" s="5">
        <v>196</v>
      </c>
      <c r="H2" s="22">
        <v>5</v>
      </c>
      <c r="I2" s="5">
        <v>197</v>
      </c>
      <c r="J2" s="22">
        <v>3</v>
      </c>
      <c r="K2" s="5">
        <v>199</v>
      </c>
      <c r="L2" s="22">
        <v>6</v>
      </c>
      <c r="M2" s="5"/>
      <c r="N2" s="22"/>
      <c r="O2" s="5"/>
      <c r="P2" s="22"/>
      <c r="Q2" s="6">
        <v>4</v>
      </c>
      <c r="R2" s="6">
        <v>782</v>
      </c>
      <c r="S2" s="7">
        <v>195.5</v>
      </c>
      <c r="T2" s="41">
        <v>15</v>
      </c>
      <c r="U2" s="8">
        <v>5</v>
      </c>
      <c r="V2" s="9">
        <v>200.5</v>
      </c>
    </row>
    <row r="4" spans="1:24" x14ac:dyDescent="0.25">
      <c r="Q4" s="37">
        <f>SUM(Q2:Q3)</f>
        <v>4</v>
      </c>
      <c r="R4" s="37">
        <f>SUM(R2:R3)</f>
        <v>782</v>
      </c>
      <c r="S4" s="38">
        <f>SUM(R4/Q4)</f>
        <v>195.5</v>
      </c>
      <c r="T4" s="37">
        <f>SUM(T2:T3)</f>
        <v>15</v>
      </c>
      <c r="U4" s="37">
        <f>SUM(U2:U3)</f>
        <v>5</v>
      </c>
      <c r="V4" s="39">
        <f>SUM(S4+U4)</f>
        <v>200.5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823B91DD-F9D3-4847-8162-6A0A79DB75F6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E7F0A-43FD-444A-9AC4-CB6EDC8CCCA8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2" t="s">
        <v>46</v>
      </c>
      <c r="C2" s="3">
        <v>45696</v>
      </c>
      <c r="D2" s="4" t="s">
        <v>40</v>
      </c>
      <c r="E2" s="5">
        <v>189</v>
      </c>
      <c r="F2" s="22">
        <v>2</v>
      </c>
      <c r="G2" s="5">
        <v>185</v>
      </c>
      <c r="H2" s="22">
        <v>1</v>
      </c>
      <c r="I2" s="5">
        <v>188</v>
      </c>
      <c r="J2" s="22">
        <v>3</v>
      </c>
      <c r="K2" s="5">
        <v>191</v>
      </c>
      <c r="L2" s="22">
        <v>2</v>
      </c>
      <c r="M2" s="5"/>
      <c r="N2" s="22"/>
      <c r="O2" s="5"/>
      <c r="P2" s="22"/>
      <c r="Q2" s="6">
        <v>4</v>
      </c>
      <c r="R2" s="6">
        <v>753</v>
      </c>
      <c r="S2" s="7">
        <v>188.25</v>
      </c>
      <c r="T2" s="41">
        <v>8</v>
      </c>
      <c r="U2" s="8">
        <v>2</v>
      </c>
      <c r="V2" s="9">
        <v>190.25</v>
      </c>
    </row>
    <row r="3" spans="1:24" x14ac:dyDescent="0.25">
      <c r="A3" s="1" t="s">
        <v>15</v>
      </c>
      <c r="B3" s="2" t="s">
        <v>46</v>
      </c>
      <c r="C3" s="3">
        <v>45728</v>
      </c>
      <c r="D3" s="4" t="s">
        <v>40</v>
      </c>
      <c r="E3" s="5">
        <v>191</v>
      </c>
      <c r="F3" s="22">
        <v>2</v>
      </c>
      <c r="G3" s="5">
        <v>190</v>
      </c>
      <c r="H3" s="22"/>
      <c r="I3" s="5">
        <v>192</v>
      </c>
      <c r="J3" s="22">
        <v>2</v>
      </c>
      <c r="K3" s="5">
        <v>197</v>
      </c>
      <c r="L3" s="22"/>
      <c r="M3" s="5"/>
      <c r="N3" s="22"/>
      <c r="O3" s="5"/>
      <c r="P3" s="22"/>
      <c r="Q3" s="6">
        <v>4</v>
      </c>
      <c r="R3" s="6">
        <v>770</v>
      </c>
      <c r="S3" s="7">
        <v>192.5</v>
      </c>
      <c r="T3" s="41">
        <v>4</v>
      </c>
      <c r="U3" s="8">
        <v>8</v>
      </c>
      <c r="V3" s="9">
        <v>200.5</v>
      </c>
    </row>
    <row r="5" spans="1:24" x14ac:dyDescent="0.25">
      <c r="Q5" s="37">
        <f>SUM(Q2:Q4)</f>
        <v>8</v>
      </c>
      <c r="R5" s="37">
        <f>SUM(R2:R4)</f>
        <v>1523</v>
      </c>
      <c r="S5" s="38">
        <f>SUM(R5/Q5)</f>
        <v>190.375</v>
      </c>
      <c r="T5" s="37">
        <f>SUM(T2:T4)</f>
        <v>12</v>
      </c>
      <c r="U5" s="37">
        <f>SUM(U2:U4)</f>
        <v>10</v>
      </c>
      <c r="V5" s="39">
        <f>SUM(S5+U5)</f>
        <v>200.375</v>
      </c>
    </row>
    <row r="8" spans="1:24" x14ac:dyDescent="0.25">
      <c r="A8" s="25" t="s">
        <v>1</v>
      </c>
      <c r="B8" s="26" t="s">
        <v>2</v>
      </c>
      <c r="C8" s="27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11</v>
      </c>
      <c r="B9" s="2" t="s">
        <v>46</v>
      </c>
      <c r="C9" s="3">
        <v>45742</v>
      </c>
      <c r="D9" s="4" t="s">
        <v>70</v>
      </c>
      <c r="E9" s="5">
        <v>185</v>
      </c>
      <c r="F9" s="22">
        <v>2</v>
      </c>
      <c r="G9" s="24">
        <v>192</v>
      </c>
      <c r="H9" s="22">
        <v>2</v>
      </c>
      <c r="I9" s="5">
        <v>190</v>
      </c>
      <c r="J9" s="22">
        <v>3</v>
      </c>
      <c r="K9" s="5">
        <v>193</v>
      </c>
      <c r="L9" s="22">
        <v>2</v>
      </c>
      <c r="M9" s="5"/>
      <c r="N9" s="22"/>
      <c r="O9" s="5"/>
      <c r="P9" s="22"/>
      <c r="Q9" s="6">
        <v>4</v>
      </c>
      <c r="R9" s="6">
        <v>760</v>
      </c>
      <c r="S9" s="7">
        <v>190</v>
      </c>
      <c r="T9" s="41">
        <v>9</v>
      </c>
      <c r="U9" s="8">
        <v>3</v>
      </c>
      <c r="V9" s="9">
        <v>193</v>
      </c>
    </row>
    <row r="11" spans="1:24" x14ac:dyDescent="0.25">
      <c r="Q11" s="37">
        <f>SUM(Q9:Q10)</f>
        <v>4</v>
      </c>
      <c r="R11" s="37">
        <f>SUM(R9:R10)</f>
        <v>760</v>
      </c>
      <c r="S11" s="38">
        <f>SUM(R11/Q11)</f>
        <v>190</v>
      </c>
      <c r="T11" s="37">
        <f>SUM(T9:T10)</f>
        <v>9</v>
      </c>
      <c r="U11" s="37">
        <f>SUM(U9:U10)</f>
        <v>3</v>
      </c>
      <c r="V11" s="39">
        <f>SUM(S11+U11)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Kentucky 2025'!A1" display="Return to Rankings" xr:uid="{89EE77DB-22BC-4096-A634-608AC932D2BE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27F2-6F10-4095-BA14-B9BCA7E04164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35</v>
      </c>
      <c r="B2" s="2" t="s">
        <v>59</v>
      </c>
      <c r="C2" s="3">
        <v>45731</v>
      </c>
      <c r="D2" s="4" t="s">
        <v>56</v>
      </c>
      <c r="E2" s="50">
        <v>189</v>
      </c>
      <c r="F2" s="49">
        <v>1</v>
      </c>
      <c r="G2" s="50">
        <v>185</v>
      </c>
      <c r="H2" s="49">
        <v>2</v>
      </c>
      <c r="I2" s="50">
        <v>185</v>
      </c>
      <c r="J2" s="49">
        <v>0</v>
      </c>
      <c r="K2" s="50">
        <v>185</v>
      </c>
      <c r="L2" s="49">
        <v>0</v>
      </c>
      <c r="M2" s="46"/>
      <c r="N2" s="46"/>
      <c r="O2" s="46"/>
      <c r="P2" s="46"/>
      <c r="Q2" s="6">
        <v>4</v>
      </c>
      <c r="R2" s="6">
        <v>744</v>
      </c>
      <c r="S2" s="7">
        <v>186</v>
      </c>
      <c r="T2" s="41">
        <v>3</v>
      </c>
      <c r="U2" s="8">
        <v>6</v>
      </c>
      <c r="V2" s="9">
        <v>192</v>
      </c>
    </row>
    <row r="3" spans="1:24" x14ac:dyDescent="0.25">
      <c r="A3" s="1" t="s">
        <v>35</v>
      </c>
      <c r="B3" s="2" t="s">
        <v>59</v>
      </c>
      <c r="C3" s="3">
        <v>45745</v>
      </c>
      <c r="D3" s="4" t="s">
        <v>56</v>
      </c>
      <c r="E3" s="24">
        <v>178</v>
      </c>
      <c r="F3" s="22">
        <v>0</v>
      </c>
      <c r="G3" s="24">
        <v>186</v>
      </c>
      <c r="H3" s="22">
        <v>2</v>
      </c>
      <c r="I3" s="5">
        <v>190</v>
      </c>
      <c r="J3" s="22">
        <v>1</v>
      </c>
      <c r="K3" s="42">
        <v>193</v>
      </c>
      <c r="L3" s="22">
        <v>1</v>
      </c>
      <c r="M3" s="42"/>
      <c r="N3" s="22"/>
      <c r="O3" s="5"/>
      <c r="P3" s="22"/>
      <c r="Q3" s="6">
        <v>4</v>
      </c>
      <c r="R3" s="6">
        <v>747</v>
      </c>
      <c r="S3" s="7">
        <v>186.75</v>
      </c>
      <c r="T3" s="41">
        <v>4</v>
      </c>
      <c r="U3" s="8">
        <v>4</v>
      </c>
      <c r="V3" s="9">
        <v>190.75</v>
      </c>
    </row>
    <row r="5" spans="1:24" x14ac:dyDescent="0.25">
      <c r="Q5" s="37">
        <f>SUM(Q2:Q4)</f>
        <v>8</v>
      </c>
      <c r="R5" s="37">
        <f>SUM(R2:R4)</f>
        <v>1491</v>
      </c>
      <c r="S5" s="38">
        <f>SUM(R5/Q5)</f>
        <v>186.375</v>
      </c>
      <c r="T5" s="37">
        <f>SUM(T2:T4)</f>
        <v>7</v>
      </c>
      <c r="U5" s="37">
        <f>SUM(U2:U4)</f>
        <v>10</v>
      </c>
      <c r="V5" s="39">
        <f>SUM(S5+U5)</f>
        <v>196.375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2"/>
    <protectedRange sqref="D2" name="Range1_1_1"/>
  </protectedRanges>
  <hyperlinks>
    <hyperlink ref="X1" location="'Kentucky 2025'!A1" display="Return to Rankings" xr:uid="{A3AA0123-969A-432E-972F-5601E1B00C78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D1FF0-82D3-4B0D-9AF6-1516AC34AFD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35</v>
      </c>
      <c r="B2" s="2" t="s">
        <v>65</v>
      </c>
      <c r="C2" s="3">
        <v>45728</v>
      </c>
      <c r="D2" s="4" t="s">
        <v>40</v>
      </c>
      <c r="E2" s="24">
        <v>174</v>
      </c>
      <c r="F2" s="22">
        <v>1</v>
      </c>
      <c r="G2" s="24">
        <v>173</v>
      </c>
      <c r="H2" s="22"/>
      <c r="I2" s="5">
        <v>175</v>
      </c>
      <c r="J2" s="22"/>
      <c r="K2" s="42">
        <v>174</v>
      </c>
      <c r="L2" s="22"/>
      <c r="M2" s="42"/>
      <c r="N2" s="22"/>
      <c r="O2" s="5"/>
      <c r="P2" s="22"/>
      <c r="Q2" s="6">
        <v>4</v>
      </c>
      <c r="R2" s="6">
        <v>696</v>
      </c>
      <c r="S2" s="7">
        <v>174</v>
      </c>
      <c r="T2" s="41">
        <v>1</v>
      </c>
      <c r="U2" s="8">
        <v>4</v>
      </c>
      <c r="V2" s="9">
        <v>178</v>
      </c>
    </row>
    <row r="4" spans="1:24" x14ac:dyDescent="0.25">
      <c r="Q4" s="37">
        <f>SUM(Q2:Q3)</f>
        <v>4</v>
      </c>
      <c r="R4" s="37">
        <f>SUM(R2:R3)</f>
        <v>696</v>
      </c>
      <c r="S4" s="38">
        <f>SUM(R4/Q4)</f>
        <v>174</v>
      </c>
      <c r="T4" s="37">
        <f>SUM(T2:T3)</f>
        <v>1</v>
      </c>
      <c r="U4" s="37">
        <f>SUM(U2:U3)</f>
        <v>4</v>
      </c>
      <c r="V4" s="39">
        <f>SUM(S4+U4)</f>
        <v>178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C0E58B72-3811-4712-B004-B1FA5F1BEC60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8254-92DE-4439-ABB1-A04A911F29E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11</v>
      </c>
      <c r="B2" s="59" t="s">
        <v>78</v>
      </c>
      <c r="C2" s="60">
        <v>45745</v>
      </c>
      <c r="D2" s="61" t="s">
        <v>56</v>
      </c>
      <c r="E2" s="69">
        <v>187</v>
      </c>
      <c r="F2" s="63">
        <v>1</v>
      </c>
      <c r="G2" s="69">
        <v>184</v>
      </c>
      <c r="H2" s="63">
        <v>1</v>
      </c>
      <c r="I2" s="62">
        <v>179</v>
      </c>
      <c r="J2" s="63">
        <v>0</v>
      </c>
      <c r="K2" s="70">
        <v>180</v>
      </c>
      <c r="L2" s="63">
        <v>1</v>
      </c>
      <c r="M2" s="70"/>
      <c r="N2" s="63"/>
      <c r="O2" s="62"/>
      <c r="P2" s="63"/>
      <c r="Q2" s="64">
        <v>4</v>
      </c>
      <c r="R2" s="64">
        <v>730</v>
      </c>
      <c r="S2" s="65">
        <v>182.5</v>
      </c>
      <c r="T2" s="66">
        <v>3</v>
      </c>
      <c r="U2" s="67">
        <v>3</v>
      </c>
      <c r="V2" s="68">
        <v>185.5</v>
      </c>
    </row>
    <row r="4" spans="1:24" x14ac:dyDescent="0.25">
      <c r="Q4" s="37">
        <f>SUM(Q2:Q3)</f>
        <v>4</v>
      </c>
      <c r="R4" s="37">
        <f>SUM(R2:R3)</f>
        <v>730</v>
      </c>
      <c r="S4" s="38">
        <f>SUM(R4/Q4)</f>
        <v>182.5</v>
      </c>
      <c r="T4" s="37">
        <f>SUM(T2:T3)</f>
        <v>3</v>
      </c>
      <c r="U4" s="37">
        <f>SUM(U2:U3)</f>
        <v>3</v>
      </c>
      <c r="V4" s="39">
        <f>SUM(S4+U4)</f>
        <v>185.5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DC2F657B-8126-4F65-8CDE-0C8B6B2ACFEA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4948-806F-42A7-82F2-A7FD12FE2B36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35</v>
      </c>
      <c r="B2" s="2" t="s">
        <v>58</v>
      </c>
      <c r="C2" s="3">
        <v>45731</v>
      </c>
      <c r="D2" s="4" t="s">
        <v>56</v>
      </c>
      <c r="E2" s="50">
        <v>192</v>
      </c>
      <c r="F2" s="49">
        <v>1</v>
      </c>
      <c r="G2" s="50">
        <v>188</v>
      </c>
      <c r="H2" s="49">
        <v>0</v>
      </c>
      <c r="I2" s="50">
        <v>186</v>
      </c>
      <c r="J2" s="49">
        <v>0</v>
      </c>
      <c r="K2" s="50">
        <v>184</v>
      </c>
      <c r="L2" s="49">
        <v>1</v>
      </c>
      <c r="M2" s="46"/>
      <c r="N2" s="46"/>
      <c r="O2" s="46"/>
      <c r="P2" s="46"/>
      <c r="Q2" s="6">
        <v>4</v>
      </c>
      <c r="R2" s="6">
        <v>750</v>
      </c>
      <c r="S2" s="7">
        <v>187.5</v>
      </c>
      <c r="T2" s="41">
        <v>2</v>
      </c>
      <c r="U2" s="8">
        <v>11</v>
      </c>
      <c r="V2" s="9">
        <v>198.5</v>
      </c>
    </row>
    <row r="3" spans="1:24" x14ac:dyDescent="0.25">
      <c r="A3" s="58" t="s">
        <v>35</v>
      </c>
      <c r="B3" s="59" t="s">
        <v>58</v>
      </c>
      <c r="C3" s="60">
        <v>45745</v>
      </c>
      <c r="D3" s="61" t="s">
        <v>56</v>
      </c>
      <c r="E3" s="62">
        <v>191</v>
      </c>
      <c r="F3" s="63">
        <v>0</v>
      </c>
      <c r="G3" s="69">
        <v>193</v>
      </c>
      <c r="H3" s="63">
        <v>3</v>
      </c>
      <c r="I3" s="62">
        <v>192</v>
      </c>
      <c r="J3" s="63">
        <v>2</v>
      </c>
      <c r="K3" s="62">
        <v>193.001</v>
      </c>
      <c r="L3" s="63">
        <v>3</v>
      </c>
      <c r="M3" s="62"/>
      <c r="N3" s="63"/>
      <c r="O3" s="62"/>
      <c r="P3" s="63"/>
      <c r="Q3" s="64">
        <v>4</v>
      </c>
      <c r="R3" s="64">
        <v>769.00099999999998</v>
      </c>
      <c r="S3" s="65">
        <v>192.25024999999999</v>
      </c>
      <c r="T3" s="66">
        <v>8</v>
      </c>
      <c r="U3" s="67">
        <v>13</v>
      </c>
      <c r="V3" s="68">
        <v>205.25024999999999</v>
      </c>
    </row>
    <row r="5" spans="1:24" x14ac:dyDescent="0.25">
      <c r="Q5" s="37">
        <f>SUM(Q2:Q4)</f>
        <v>8</v>
      </c>
      <c r="R5" s="37">
        <f>SUM(R2:R4)</f>
        <v>1519.001</v>
      </c>
      <c r="S5" s="38">
        <f>SUM(R5/Q5)</f>
        <v>189.875125</v>
      </c>
      <c r="T5" s="37">
        <f>SUM(T2:T4)</f>
        <v>10</v>
      </c>
      <c r="U5" s="37">
        <f>SUM(U2:U4)</f>
        <v>24</v>
      </c>
      <c r="V5" s="39">
        <f>SUM(S5+U5)</f>
        <v>213.875125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"/>
    <protectedRange sqref="D2" name="Range1_1"/>
  </protectedRanges>
  <hyperlinks>
    <hyperlink ref="X1" location="'Kentucky 2025'!A1" display="Return to Rankings" xr:uid="{1F87B196-D24F-4A94-8931-1E138364CF6D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DFB65-4DFE-4FEE-B4A1-DF7F35FAC400}">
  <dimension ref="A1:X6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35</v>
      </c>
      <c r="B2" s="2" t="s">
        <v>49</v>
      </c>
      <c r="C2" s="3">
        <v>45700</v>
      </c>
      <c r="D2" s="4" t="s">
        <v>40</v>
      </c>
      <c r="E2" s="24">
        <v>182</v>
      </c>
      <c r="F2" s="22"/>
      <c r="G2" s="24">
        <v>184</v>
      </c>
      <c r="H2" s="22">
        <v>1</v>
      </c>
      <c r="I2" s="5">
        <v>175</v>
      </c>
      <c r="J2" s="22"/>
      <c r="K2" s="42">
        <v>179</v>
      </c>
      <c r="L2" s="22"/>
      <c r="M2" s="42"/>
      <c r="N2" s="22"/>
      <c r="O2" s="5"/>
      <c r="P2" s="22"/>
      <c r="Q2" s="6">
        <v>4</v>
      </c>
      <c r="R2" s="6">
        <v>720</v>
      </c>
      <c r="S2" s="7">
        <v>180</v>
      </c>
      <c r="T2" s="41">
        <v>1</v>
      </c>
      <c r="U2" s="8">
        <v>4</v>
      </c>
      <c r="V2" s="9">
        <v>184</v>
      </c>
    </row>
    <row r="3" spans="1:24" x14ac:dyDescent="0.25">
      <c r="A3" s="1" t="s">
        <v>35</v>
      </c>
      <c r="B3" s="2" t="s">
        <v>49</v>
      </c>
      <c r="C3" s="3">
        <v>45707</v>
      </c>
      <c r="D3" s="4" t="s">
        <v>40</v>
      </c>
      <c r="E3" s="5">
        <v>170</v>
      </c>
      <c r="F3" s="22"/>
      <c r="G3" s="24">
        <v>161</v>
      </c>
      <c r="H3" s="22"/>
      <c r="I3" s="5">
        <v>166</v>
      </c>
      <c r="J3" s="22"/>
      <c r="K3" s="5">
        <v>176</v>
      </c>
      <c r="L3" s="22">
        <v>1</v>
      </c>
      <c r="M3" s="5"/>
      <c r="N3" s="22"/>
      <c r="O3" s="5"/>
      <c r="P3" s="22"/>
      <c r="Q3" s="6">
        <v>4</v>
      </c>
      <c r="R3" s="6">
        <v>673</v>
      </c>
      <c r="S3" s="7">
        <v>168.25</v>
      </c>
      <c r="T3" s="41">
        <v>1</v>
      </c>
      <c r="U3" s="8">
        <v>4</v>
      </c>
      <c r="V3" s="9">
        <v>172.25</v>
      </c>
    </row>
    <row r="4" spans="1:24" x14ac:dyDescent="0.25">
      <c r="A4" s="1" t="s">
        <v>35</v>
      </c>
      <c r="B4" s="2" t="s">
        <v>49</v>
      </c>
      <c r="C4" s="3">
        <v>45721</v>
      </c>
      <c r="D4" s="4" t="s">
        <v>40</v>
      </c>
      <c r="E4" s="5">
        <v>166</v>
      </c>
      <c r="F4" s="22">
        <v>0</v>
      </c>
      <c r="G4" s="24">
        <v>169</v>
      </c>
      <c r="H4" s="22">
        <v>0</v>
      </c>
      <c r="I4" s="5">
        <v>177</v>
      </c>
      <c r="J4" s="22">
        <v>1</v>
      </c>
      <c r="K4" s="5">
        <v>174</v>
      </c>
      <c r="L4" s="22"/>
      <c r="M4" s="5"/>
      <c r="N4" s="22"/>
      <c r="O4" s="5"/>
      <c r="P4" s="22"/>
      <c r="Q4" s="6">
        <v>4</v>
      </c>
      <c r="R4" s="6">
        <v>686</v>
      </c>
      <c r="S4" s="7">
        <v>171.5</v>
      </c>
      <c r="T4" s="41">
        <v>1</v>
      </c>
      <c r="U4" s="8">
        <v>2</v>
      </c>
      <c r="V4" s="9">
        <v>173.5</v>
      </c>
    </row>
    <row r="6" spans="1:24" x14ac:dyDescent="0.25">
      <c r="Q6" s="37">
        <f>SUM(Q2:Q5)</f>
        <v>12</v>
      </c>
      <c r="R6" s="37">
        <f>SUM(R2:R5)</f>
        <v>2079</v>
      </c>
      <c r="S6" s="38">
        <f>SUM(R6/Q6)</f>
        <v>173.25</v>
      </c>
      <c r="T6" s="37">
        <f>SUM(T2:T5)</f>
        <v>3</v>
      </c>
      <c r="U6" s="37">
        <f>SUM(U2:U5)</f>
        <v>10</v>
      </c>
      <c r="V6" s="39">
        <f>SUM(S6+U6)</f>
        <v>183.25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E2:J2 B2:C2 L2:P2" name="Range1_3"/>
    <protectedRange sqref="D2" name="Range1_1_2"/>
    <protectedRange sqref="K2" name="Range1_3_1"/>
    <protectedRange sqref="T2" name="Range1_3_5_2_1"/>
  </protectedRanges>
  <conditionalFormatting sqref="L2:P4">
    <cfRule type="cellIs" dxfId="2" priority="1" operator="greaterThanOrEqual">
      <formula>193</formula>
    </cfRule>
  </conditionalFormatting>
  <conditionalFormatting sqref="M2:M4">
    <cfRule type="top10" dxfId="1" priority="3" rank="1"/>
  </conditionalFormatting>
  <conditionalFormatting sqref="O2:O4">
    <cfRule type="top10" dxfId="0" priority="2" rank="1"/>
  </conditionalFormatting>
  <hyperlinks>
    <hyperlink ref="X1" location="'Kentucky 2025'!A1" display="Return to Rankings" xr:uid="{267E85B1-CBAA-4440-85DD-CB8483C1988C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D4215-F12C-44F6-A87B-5509A4AE7C5C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2" t="s">
        <v>54</v>
      </c>
      <c r="C2" s="3">
        <v>45731</v>
      </c>
      <c r="D2" s="4" t="s">
        <v>56</v>
      </c>
      <c r="E2" s="5">
        <v>197</v>
      </c>
      <c r="F2" s="22">
        <v>2</v>
      </c>
      <c r="G2" s="5">
        <v>192</v>
      </c>
      <c r="H2" s="22">
        <v>3</v>
      </c>
      <c r="I2" s="5">
        <v>182</v>
      </c>
      <c r="J2" s="22">
        <v>1</v>
      </c>
      <c r="K2" s="5">
        <v>183</v>
      </c>
      <c r="L2" s="22">
        <v>1</v>
      </c>
      <c r="M2" s="5"/>
      <c r="N2" s="22"/>
      <c r="O2" s="5"/>
      <c r="P2" s="22"/>
      <c r="Q2" s="6">
        <v>4</v>
      </c>
      <c r="R2" s="6">
        <v>754</v>
      </c>
      <c r="S2" s="7">
        <v>188.5</v>
      </c>
      <c r="T2" s="41">
        <v>7</v>
      </c>
      <c r="U2" s="8">
        <v>5</v>
      </c>
      <c r="V2" s="9">
        <v>193.5</v>
      </c>
    </row>
    <row r="3" spans="1:24" x14ac:dyDescent="0.25">
      <c r="A3" s="1" t="s">
        <v>15</v>
      </c>
      <c r="B3" s="2" t="s">
        <v>54</v>
      </c>
      <c r="C3" s="3">
        <v>45745</v>
      </c>
      <c r="D3" s="4" t="s">
        <v>56</v>
      </c>
      <c r="E3" s="57">
        <v>198</v>
      </c>
      <c r="F3" s="22">
        <v>2</v>
      </c>
      <c r="G3" s="5">
        <v>190</v>
      </c>
      <c r="H3" s="22">
        <v>3</v>
      </c>
      <c r="I3" s="5">
        <v>194.001</v>
      </c>
      <c r="J3" s="22">
        <v>4</v>
      </c>
      <c r="K3" s="5">
        <v>192</v>
      </c>
      <c r="L3" s="22">
        <v>2</v>
      </c>
      <c r="M3" s="5"/>
      <c r="N3" s="22"/>
      <c r="O3" s="5"/>
      <c r="P3" s="22"/>
      <c r="Q3" s="6">
        <v>4</v>
      </c>
      <c r="R3" s="6">
        <v>774</v>
      </c>
      <c r="S3" s="7">
        <v>193.5</v>
      </c>
      <c r="T3" s="41">
        <v>11</v>
      </c>
      <c r="U3" s="8">
        <v>4</v>
      </c>
      <c r="V3" s="9">
        <v>199.5</v>
      </c>
    </row>
    <row r="5" spans="1:24" x14ac:dyDescent="0.25">
      <c r="Q5" s="37">
        <f>SUM(Q2:Q4)</f>
        <v>8</v>
      </c>
      <c r="R5" s="37">
        <f>SUM(R2:R4)</f>
        <v>1528</v>
      </c>
      <c r="S5" s="38">
        <f>SUM(R5/Q5)</f>
        <v>191</v>
      </c>
      <c r="T5" s="37">
        <f>SUM(T2:T4)</f>
        <v>18</v>
      </c>
      <c r="U5" s="37">
        <f>SUM(U2:U4)</f>
        <v>9</v>
      </c>
      <c r="V5" s="39">
        <f>SUM(S5+U5)</f>
        <v>200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"/>
    <protectedRange sqref="D2" name="Range1_1"/>
    <protectedRange sqref="E2:P2" name="Range1_3_5"/>
  </protectedRanges>
  <hyperlinks>
    <hyperlink ref="X1" location="'Kentucky 2025'!A1" display="Return to Rankings" xr:uid="{EBFE9029-DA13-4746-A3D8-28BE24BA5DD2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9140B-2025-47F6-84F9-EDB13068DD67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37</v>
      </c>
      <c r="B2" s="2" t="s">
        <v>47</v>
      </c>
      <c r="C2" s="3">
        <v>45696</v>
      </c>
      <c r="D2" s="4" t="s">
        <v>40</v>
      </c>
      <c r="E2" s="5">
        <v>184</v>
      </c>
      <c r="F2" s="22">
        <v>1</v>
      </c>
      <c r="G2" s="5">
        <v>179</v>
      </c>
      <c r="H2" s="22">
        <v>0</v>
      </c>
      <c r="I2" s="5">
        <v>189</v>
      </c>
      <c r="J2" s="22">
        <v>2</v>
      </c>
      <c r="K2" s="5">
        <v>186</v>
      </c>
      <c r="L2" s="22">
        <v>2</v>
      </c>
      <c r="M2" s="5"/>
      <c r="N2" s="22"/>
      <c r="O2" s="5"/>
      <c r="P2" s="22"/>
      <c r="Q2" s="6">
        <v>4</v>
      </c>
      <c r="R2" s="6">
        <v>738</v>
      </c>
      <c r="S2" s="7">
        <v>184.5</v>
      </c>
      <c r="T2" s="41">
        <v>5</v>
      </c>
      <c r="U2" s="8">
        <v>5</v>
      </c>
      <c r="V2" s="9">
        <v>189.5</v>
      </c>
    </row>
    <row r="3" spans="1:24" x14ac:dyDescent="0.25">
      <c r="A3" s="1" t="s">
        <v>37</v>
      </c>
      <c r="B3" s="2" t="s">
        <v>47</v>
      </c>
      <c r="C3" s="3">
        <v>45728</v>
      </c>
      <c r="D3" s="4" t="s">
        <v>40</v>
      </c>
      <c r="E3" s="5">
        <v>180</v>
      </c>
      <c r="F3" s="22"/>
      <c r="G3" s="5">
        <v>188</v>
      </c>
      <c r="H3" s="22">
        <v>1</v>
      </c>
      <c r="I3" s="5">
        <v>186</v>
      </c>
      <c r="J3" s="22"/>
      <c r="K3" s="5">
        <v>192</v>
      </c>
      <c r="L3" s="22">
        <v>1</v>
      </c>
      <c r="M3" s="5"/>
      <c r="N3" s="22"/>
      <c r="O3" s="5"/>
      <c r="P3" s="22"/>
      <c r="Q3" s="6">
        <v>4</v>
      </c>
      <c r="R3" s="6">
        <v>746</v>
      </c>
      <c r="S3" s="7">
        <v>186.5</v>
      </c>
      <c r="T3" s="41">
        <v>2</v>
      </c>
      <c r="U3" s="8">
        <v>5</v>
      </c>
      <c r="V3" s="9">
        <v>191.5</v>
      </c>
    </row>
    <row r="4" spans="1:24" x14ac:dyDescent="0.25">
      <c r="A4" s="1" t="s">
        <v>37</v>
      </c>
      <c r="B4" s="2" t="s">
        <v>71</v>
      </c>
      <c r="C4" s="3">
        <v>45742</v>
      </c>
      <c r="D4" s="4" t="s">
        <v>70</v>
      </c>
      <c r="E4" s="5">
        <v>186</v>
      </c>
      <c r="F4" s="22">
        <v>1</v>
      </c>
      <c r="G4" s="5">
        <v>177</v>
      </c>
      <c r="H4" s="22">
        <v>2</v>
      </c>
      <c r="I4" s="5">
        <v>191</v>
      </c>
      <c r="J4" s="22">
        <v>3</v>
      </c>
      <c r="K4" s="5">
        <v>191</v>
      </c>
      <c r="L4" s="22">
        <v>4</v>
      </c>
      <c r="M4" s="5"/>
      <c r="N4" s="22"/>
      <c r="O4" s="5"/>
      <c r="P4" s="22"/>
      <c r="Q4" s="6">
        <v>4</v>
      </c>
      <c r="R4" s="6">
        <v>745</v>
      </c>
      <c r="S4" s="7">
        <v>186.25</v>
      </c>
      <c r="T4" s="41">
        <v>10</v>
      </c>
      <c r="U4" s="8">
        <v>5</v>
      </c>
      <c r="V4" s="9">
        <v>191.25</v>
      </c>
    </row>
    <row r="6" spans="1:24" x14ac:dyDescent="0.25">
      <c r="Q6" s="37">
        <f>SUM(Q2:Q5)</f>
        <v>12</v>
      </c>
      <c r="R6" s="37">
        <f>SUM(R2:R5)</f>
        <v>2229</v>
      </c>
      <c r="S6" s="38">
        <f>SUM(R6/Q6)</f>
        <v>185.75</v>
      </c>
      <c r="T6" s="37">
        <f>SUM(T2:T5)</f>
        <v>17</v>
      </c>
      <c r="U6" s="37">
        <f>SUM(U2:U5)</f>
        <v>15</v>
      </c>
      <c r="V6" s="39">
        <f>SUM(S6+U6)</f>
        <v>200.75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F2 H2:P2 B2:C2" name="Range1_7_1"/>
    <protectedRange algorithmName="SHA-512" hashValue="ON39YdpmFHfN9f47KpiRvqrKx0V9+erV1CNkpWzYhW/Qyc6aT8rEyCrvauWSYGZK2ia3o7vd3akF07acHAFpOA==" saltValue="yVW9XmDwTqEnmpSGai0KYg==" spinCount="100000" sqref="D2" name="Range1_1_11_1"/>
    <protectedRange algorithmName="SHA-512" hashValue="ON39YdpmFHfN9f47KpiRvqrKx0V9+erV1CNkpWzYhW/Qyc6aT8rEyCrvauWSYGZK2ia3o7vd3akF07acHAFpOA==" saltValue="yVW9XmDwTqEnmpSGai0KYg==" spinCount="100000" sqref="T2" name="Range1_3_5_15_1"/>
  </protectedRanges>
  <hyperlinks>
    <hyperlink ref="X1" location="'Kentucky 2025'!A1" display="Return to Rankings" xr:uid="{0FED798E-607E-426B-B2E7-D46436465E6C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D71E0-4B9C-4BBA-9D8A-77B0638AFBDF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11</v>
      </c>
      <c r="B2" s="59" t="s">
        <v>77</v>
      </c>
      <c r="C2" s="60">
        <v>45745</v>
      </c>
      <c r="D2" s="61" t="s">
        <v>56</v>
      </c>
      <c r="E2" s="62">
        <v>185</v>
      </c>
      <c r="F2" s="63">
        <v>0</v>
      </c>
      <c r="G2" s="69">
        <v>193</v>
      </c>
      <c r="H2" s="63">
        <v>1</v>
      </c>
      <c r="I2" s="62">
        <v>189</v>
      </c>
      <c r="J2" s="63">
        <v>1</v>
      </c>
      <c r="K2" s="62">
        <v>189</v>
      </c>
      <c r="L2" s="63">
        <v>1</v>
      </c>
      <c r="M2" s="62"/>
      <c r="N2" s="63"/>
      <c r="O2" s="62"/>
      <c r="P2" s="63"/>
      <c r="Q2" s="64">
        <v>4</v>
      </c>
      <c r="R2" s="64">
        <v>756</v>
      </c>
      <c r="S2" s="65">
        <v>189</v>
      </c>
      <c r="T2" s="66">
        <v>3</v>
      </c>
      <c r="U2" s="67">
        <v>10</v>
      </c>
      <c r="V2" s="68">
        <v>199</v>
      </c>
    </row>
    <row r="4" spans="1:24" x14ac:dyDescent="0.25">
      <c r="Q4" s="37">
        <f>SUM(Q2:Q3)</f>
        <v>4</v>
      </c>
      <c r="R4" s="37">
        <f>SUM(R2:R3)</f>
        <v>756</v>
      </c>
      <c r="S4" s="38">
        <f>SUM(R4/Q4)</f>
        <v>189</v>
      </c>
      <c r="T4" s="37">
        <f>SUM(T2:T3)</f>
        <v>3</v>
      </c>
      <c r="U4" s="37">
        <f>SUM(U2:U3)</f>
        <v>10</v>
      </c>
      <c r="V4" s="39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52F9C476-FD40-47F5-9DC9-C3286A5AC98E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B989-3D7B-464F-BE52-BDD93D926CD2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35</v>
      </c>
      <c r="B2" s="2" t="s">
        <v>42</v>
      </c>
      <c r="C2" s="3">
        <v>45693</v>
      </c>
      <c r="D2" s="4" t="s">
        <v>40</v>
      </c>
      <c r="E2" s="5">
        <v>172</v>
      </c>
      <c r="F2" s="22">
        <v>0</v>
      </c>
      <c r="G2" s="5">
        <v>177</v>
      </c>
      <c r="H2" s="22">
        <v>1</v>
      </c>
      <c r="I2" s="5">
        <v>184</v>
      </c>
      <c r="J2" s="22">
        <v>1</v>
      </c>
      <c r="K2" s="5">
        <v>190</v>
      </c>
      <c r="L2" s="22">
        <v>1</v>
      </c>
      <c r="M2" s="5"/>
      <c r="N2" s="22"/>
      <c r="O2" s="5"/>
      <c r="P2" s="22"/>
      <c r="Q2" s="6">
        <v>4</v>
      </c>
      <c r="R2" s="6">
        <v>723</v>
      </c>
      <c r="S2" s="7">
        <v>180.75</v>
      </c>
      <c r="T2" s="23">
        <v>3</v>
      </c>
      <c r="U2" s="8">
        <v>5</v>
      </c>
      <c r="V2" s="9">
        <v>185.75</v>
      </c>
    </row>
    <row r="3" spans="1:24" x14ac:dyDescent="0.25">
      <c r="A3" s="1" t="s">
        <v>35</v>
      </c>
      <c r="B3" s="2" t="s">
        <v>42</v>
      </c>
      <c r="C3" s="3">
        <v>45696</v>
      </c>
      <c r="D3" s="4" t="s">
        <v>40</v>
      </c>
      <c r="E3" s="24">
        <v>177</v>
      </c>
      <c r="F3" s="22">
        <v>0</v>
      </c>
      <c r="G3" s="24">
        <v>181</v>
      </c>
      <c r="H3" s="22">
        <v>1</v>
      </c>
      <c r="I3" s="5">
        <v>186</v>
      </c>
      <c r="J3" s="22">
        <v>1</v>
      </c>
      <c r="K3" s="42">
        <v>185</v>
      </c>
      <c r="L3" s="22">
        <v>0</v>
      </c>
      <c r="M3" s="42"/>
      <c r="N3" s="22"/>
      <c r="O3" s="5"/>
      <c r="P3" s="22"/>
      <c r="Q3" s="6">
        <v>4</v>
      </c>
      <c r="R3" s="6">
        <v>729</v>
      </c>
      <c r="S3" s="7">
        <v>182.25</v>
      </c>
      <c r="T3" s="41">
        <v>2</v>
      </c>
      <c r="U3" s="8">
        <v>5</v>
      </c>
      <c r="V3" s="9">
        <v>187.25</v>
      </c>
    </row>
    <row r="4" spans="1:24" x14ac:dyDescent="0.25">
      <c r="A4" s="1" t="s">
        <v>35</v>
      </c>
      <c r="B4" s="2" t="s">
        <v>42</v>
      </c>
      <c r="C4" s="3">
        <v>45700</v>
      </c>
      <c r="D4" s="4" t="s">
        <v>40</v>
      </c>
      <c r="E4" s="5">
        <v>188</v>
      </c>
      <c r="F4" s="22">
        <v>3</v>
      </c>
      <c r="G4" s="24">
        <v>186</v>
      </c>
      <c r="H4" s="22">
        <v>1</v>
      </c>
      <c r="I4" s="5">
        <v>189</v>
      </c>
      <c r="J4" s="22">
        <v>1</v>
      </c>
      <c r="K4" s="5">
        <v>182</v>
      </c>
      <c r="L4" s="22"/>
      <c r="M4" s="5"/>
      <c r="N4" s="22"/>
      <c r="O4" s="5"/>
      <c r="P4" s="22"/>
      <c r="Q4" s="6">
        <v>4</v>
      </c>
      <c r="R4" s="6">
        <v>745</v>
      </c>
      <c r="S4" s="7">
        <v>186.25</v>
      </c>
      <c r="T4" s="41">
        <v>5</v>
      </c>
      <c r="U4" s="8">
        <v>13</v>
      </c>
      <c r="V4" s="9">
        <v>199.25</v>
      </c>
    </row>
    <row r="5" spans="1:24" x14ac:dyDescent="0.25">
      <c r="A5" s="1" t="s">
        <v>35</v>
      </c>
      <c r="B5" s="2" t="s">
        <v>42</v>
      </c>
      <c r="C5" s="3">
        <v>45721</v>
      </c>
      <c r="D5" s="4" t="s">
        <v>40</v>
      </c>
      <c r="E5" s="24">
        <v>171</v>
      </c>
      <c r="F5" s="22">
        <v>1</v>
      </c>
      <c r="G5" s="24">
        <v>180</v>
      </c>
      <c r="H5" s="22">
        <v>0</v>
      </c>
      <c r="I5" s="5">
        <v>178</v>
      </c>
      <c r="J5" s="22"/>
      <c r="K5" s="42">
        <v>181</v>
      </c>
      <c r="L5" s="22"/>
      <c r="M5" s="42"/>
      <c r="N5" s="22"/>
      <c r="O5" s="5"/>
      <c r="P5" s="22"/>
      <c r="Q5" s="6">
        <v>4</v>
      </c>
      <c r="R5" s="6">
        <v>710</v>
      </c>
      <c r="S5" s="7">
        <v>177.5</v>
      </c>
      <c r="T5" s="41">
        <v>1</v>
      </c>
      <c r="U5" s="8">
        <v>4</v>
      </c>
      <c r="V5" s="9">
        <v>181.5</v>
      </c>
    </row>
    <row r="6" spans="1:24" x14ac:dyDescent="0.25">
      <c r="A6" s="1" t="s">
        <v>35</v>
      </c>
      <c r="B6" s="2" t="s">
        <v>42</v>
      </c>
      <c r="C6" s="3">
        <v>45728</v>
      </c>
      <c r="D6" s="4" t="s">
        <v>40</v>
      </c>
      <c r="E6" s="5">
        <v>171</v>
      </c>
      <c r="F6" s="22"/>
      <c r="G6" s="24">
        <v>169</v>
      </c>
      <c r="H6" s="22"/>
      <c r="I6" s="5">
        <v>170</v>
      </c>
      <c r="J6" s="22"/>
      <c r="K6" s="5">
        <v>181</v>
      </c>
      <c r="L6" s="22">
        <v>1</v>
      </c>
      <c r="M6" s="5"/>
      <c r="N6" s="22"/>
      <c r="O6" s="5"/>
      <c r="P6" s="22"/>
      <c r="Q6" s="6">
        <v>4</v>
      </c>
      <c r="R6" s="6">
        <v>691</v>
      </c>
      <c r="S6" s="7">
        <v>172.75</v>
      </c>
      <c r="T6" s="41">
        <v>1</v>
      </c>
      <c r="U6" s="8">
        <v>2</v>
      </c>
      <c r="V6" s="9">
        <v>174.75</v>
      </c>
    </row>
    <row r="7" spans="1:24" x14ac:dyDescent="0.25">
      <c r="A7" s="1" t="s">
        <v>35</v>
      </c>
      <c r="B7" s="2" t="s">
        <v>42</v>
      </c>
      <c r="C7" s="3">
        <v>45731</v>
      </c>
      <c r="D7" s="4" t="s">
        <v>40</v>
      </c>
      <c r="E7" s="5">
        <v>178</v>
      </c>
      <c r="F7" s="22">
        <v>1</v>
      </c>
      <c r="G7" s="24">
        <v>184</v>
      </c>
      <c r="H7" s="22">
        <v>1</v>
      </c>
      <c r="I7" s="5">
        <v>180</v>
      </c>
      <c r="J7" s="22"/>
      <c r="K7" s="5">
        <v>182</v>
      </c>
      <c r="L7" s="22"/>
      <c r="M7" s="5"/>
      <c r="N7" s="22"/>
      <c r="O7" s="5"/>
      <c r="P7" s="22"/>
      <c r="Q7" s="6">
        <v>4</v>
      </c>
      <c r="R7" s="6">
        <v>724</v>
      </c>
      <c r="S7" s="7">
        <v>181</v>
      </c>
      <c r="T7" s="41">
        <v>2</v>
      </c>
      <c r="U7" s="8">
        <v>11</v>
      </c>
      <c r="V7" s="9">
        <v>192</v>
      </c>
    </row>
    <row r="8" spans="1:24" x14ac:dyDescent="0.25">
      <c r="A8" s="1" t="s">
        <v>35</v>
      </c>
      <c r="B8" s="2" t="s">
        <v>42</v>
      </c>
      <c r="C8" s="3">
        <v>45735</v>
      </c>
      <c r="D8" s="4" t="s">
        <v>40</v>
      </c>
      <c r="E8" s="5">
        <v>159</v>
      </c>
      <c r="F8" s="22"/>
      <c r="G8" s="24">
        <v>177</v>
      </c>
      <c r="H8" s="22"/>
      <c r="I8" s="5">
        <v>170</v>
      </c>
      <c r="J8" s="22"/>
      <c r="K8" s="5">
        <v>177</v>
      </c>
      <c r="L8" s="22">
        <v>1</v>
      </c>
      <c r="M8" s="5"/>
      <c r="N8" s="22"/>
      <c r="O8" s="5"/>
      <c r="P8" s="22"/>
      <c r="Q8" s="6">
        <v>4</v>
      </c>
      <c r="R8" s="6">
        <v>683</v>
      </c>
      <c r="S8" s="7">
        <v>170.75</v>
      </c>
      <c r="T8" s="41">
        <v>1</v>
      </c>
      <c r="U8" s="8">
        <v>3</v>
      </c>
      <c r="V8" s="9">
        <v>173.75</v>
      </c>
    </row>
    <row r="10" spans="1:24" x14ac:dyDescent="0.25">
      <c r="Q10" s="37">
        <f>SUM(Q2:Q9)</f>
        <v>28</v>
      </c>
      <c r="R10" s="37">
        <f>SUM(R2:R9)</f>
        <v>5005</v>
      </c>
      <c r="S10" s="38">
        <f>SUM(R10/Q10)</f>
        <v>178.75</v>
      </c>
      <c r="T10" s="37">
        <f>SUM(T2:T9)</f>
        <v>15</v>
      </c>
      <c r="U10" s="37">
        <f>SUM(U2:U9)</f>
        <v>43</v>
      </c>
      <c r="V10" s="39">
        <f>SUM(S10+U10)</f>
        <v>221.75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" name="Range1_6_1_1"/>
    <protectedRange algorithmName="SHA-512" hashValue="ON39YdpmFHfN9f47KpiRvqrKx0V9+erV1CNkpWzYhW/Qyc6aT8rEyCrvauWSYGZK2ia3o7vd3akF07acHAFpOA==" saltValue="yVW9XmDwTqEnmpSGai0KYg==" spinCount="100000" sqref="D2 D3" name="Range1_1_10_1_1"/>
    <protectedRange algorithmName="SHA-512" hashValue="ON39YdpmFHfN9f47KpiRvqrKx0V9+erV1CNkpWzYhW/Qyc6aT8rEyCrvauWSYGZK2ia3o7vd3akF07acHAFpOA==" saltValue="yVW9XmDwTqEnmpSGai0KYg==" spinCount="100000" sqref="T2 T3" name="Range1_3_5_14_1_1"/>
    <protectedRange sqref="E4:P4 B4:C4" name="Range1_3"/>
    <protectedRange sqref="D4" name="Range1_1_2"/>
    <protectedRange sqref="T4" name="Range1_3_5_2_1"/>
  </protectedRanges>
  <hyperlinks>
    <hyperlink ref="X1" location="'Kentucky 2025'!A1" display="Return to Rankings" xr:uid="{022BB383-7863-4F44-BF3C-01BB55315D8A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F826C-C41D-4DBB-8A5E-68CBFB1D1B4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15</v>
      </c>
      <c r="B2" s="59" t="s">
        <v>76</v>
      </c>
      <c r="C2" s="60">
        <v>45745</v>
      </c>
      <c r="D2" s="61" t="s">
        <v>56</v>
      </c>
      <c r="E2" s="62">
        <v>186</v>
      </c>
      <c r="F2" s="63">
        <v>1</v>
      </c>
      <c r="G2" s="62">
        <v>191</v>
      </c>
      <c r="H2" s="63">
        <v>2</v>
      </c>
      <c r="I2" s="62">
        <v>175</v>
      </c>
      <c r="J2" s="63">
        <v>0</v>
      </c>
      <c r="K2" s="62">
        <v>174</v>
      </c>
      <c r="L2" s="63">
        <v>0</v>
      </c>
      <c r="M2" s="62"/>
      <c r="N2" s="63"/>
      <c r="O2" s="62"/>
      <c r="P2" s="63"/>
      <c r="Q2" s="64">
        <v>4</v>
      </c>
      <c r="R2" s="64">
        <v>726</v>
      </c>
      <c r="S2" s="65">
        <v>181.5</v>
      </c>
      <c r="T2" s="66">
        <v>3</v>
      </c>
      <c r="U2" s="67">
        <v>2</v>
      </c>
      <c r="V2" s="68">
        <v>183.5</v>
      </c>
    </row>
    <row r="4" spans="1:24" x14ac:dyDescent="0.25">
      <c r="Q4" s="37">
        <f>SUM(Q2:Q3)</f>
        <v>4</v>
      </c>
      <c r="R4" s="37">
        <f>SUM(R2:R3)</f>
        <v>726</v>
      </c>
      <c r="S4" s="38">
        <f>SUM(R4/Q4)</f>
        <v>181.5</v>
      </c>
      <c r="T4" s="37">
        <f>SUM(T2:T3)</f>
        <v>3</v>
      </c>
      <c r="U4" s="37">
        <f>SUM(U2:U3)</f>
        <v>2</v>
      </c>
      <c r="V4" s="39">
        <f>SUM(S4+U4)</f>
        <v>183.5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C2DCD3E3-54CB-42DA-922F-676D9677CA70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6555-9770-460F-8026-80671CC871FC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37</v>
      </c>
      <c r="B2" s="2" t="s">
        <v>43</v>
      </c>
      <c r="C2" s="3">
        <v>45693</v>
      </c>
      <c r="D2" s="4" t="s">
        <v>40</v>
      </c>
      <c r="E2" s="36">
        <v>195</v>
      </c>
      <c r="F2" s="35">
        <v>4</v>
      </c>
      <c r="G2" s="36">
        <v>192</v>
      </c>
      <c r="H2" s="35">
        <v>2</v>
      </c>
      <c r="I2" s="36">
        <v>197</v>
      </c>
      <c r="J2" s="35">
        <v>6</v>
      </c>
      <c r="K2" s="36">
        <v>193</v>
      </c>
      <c r="L2" s="35">
        <v>1</v>
      </c>
      <c r="M2" s="36"/>
      <c r="N2" s="35"/>
      <c r="O2" s="36"/>
      <c r="P2" s="35"/>
      <c r="Q2" s="6">
        <v>4</v>
      </c>
      <c r="R2" s="6">
        <v>777</v>
      </c>
      <c r="S2" s="7">
        <v>194.25</v>
      </c>
      <c r="T2" s="23">
        <v>13</v>
      </c>
      <c r="U2" s="8">
        <v>5</v>
      </c>
      <c r="V2" s="9">
        <v>199.25</v>
      </c>
    </row>
    <row r="4" spans="1:24" x14ac:dyDescent="0.25">
      <c r="Q4" s="37">
        <f>SUM(Q2:Q3)</f>
        <v>4</v>
      </c>
      <c r="R4" s="37">
        <f>SUM(R2:R3)</f>
        <v>777</v>
      </c>
      <c r="S4" s="38">
        <f>SUM(R4/Q4)</f>
        <v>194.25</v>
      </c>
      <c r="T4" s="37">
        <f>SUM(T2:T3)</f>
        <v>13</v>
      </c>
      <c r="U4" s="37">
        <f>SUM(U2:U3)</f>
        <v>5</v>
      </c>
      <c r="V4" s="39">
        <f>SUM(S4+U4)</f>
        <v>199.25</v>
      </c>
    </row>
    <row r="7" spans="1:24" x14ac:dyDescent="0.25">
      <c r="A7" s="25" t="s">
        <v>1</v>
      </c>
      <c r="B7" s="26" t="s">
        <v>2</v>
      </c>
      <c r="C7" s="27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35</v>
      </c>
      <c r="B8" s="2" t="s">
        <v>43</v>
      </c>
      <c r="C8" s="3">
        <v>45728</v>
      </c>
      <c r="D8" s="4" t="s">
        <v>40</v>
      </c>
      <c r="E8" s="24">
        <v>181</v>
      </c>
      <c r="F8" s="22"/>
      <c r="G8" s="24">
        <v>179</v>
      </c>
      <c r="H8" s="22">
        <v>1</v>
      </c>
      <c r="I8" s="5">
        <v>186</v>
      </c>
      <c r="J8" s="22"/>
      <c r="K8" s="42">
        <v>186</v>
      </c>
      <c r="L8" s="22">
        <v>1</v>
      </c>
      <c r="M8" s="42"/>
      <c r="N8" s="22"/>
      <c r="O8" s="5"/>
      <c r="P8" s="22"/>
      <c r="Q8" s="6">
        <v>4</v>
      </c>
      <c r="R8" s="6">
        <v>732</v>
      </c>
      <c r="S8" s="7">
        <v>183</v>
      </c>
      <c r="T8" s="41">
        <v>2</v>
      </c>
      <c r="U8" s="8">
        <v>13</v>
      </c>
      <c r="V8" s="9">
        <v>196</v>
      </c>
    </row>
    <row r="10" spans="1:24" x14ac:dyDescent="0.25">
      <c r="Q10" s="37">
        <f>SUM(Q8:Q9)</f>
        <v>4</v>
      </c>
      <c r="R10" s="37">
        <f>SUM(R8:R9)</f>
        <v>732</v>
      </c>
      <c r="S10" s="38">
        <f>SUM(R10/Q10)</f>
        <v>183</v>
      </c>
      <c r="T10" s="37">
        <f>SUM(T8:T9)</f>
        <v>2</v>
      </c>
      <c r="U10" s="37">
        <f>SUM(U8:U9)</f>
        <v>13</v>
      </c>
      <c r="V10" s="39">
        <f>SUM(S10+U10)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E2:F2 H2:P2 B2:C2" name="Range1_7_1"/>
    <protectedRange algorithmName="SHA-512" hashValue="ON39YdpmFHfN9f47KpiRvqrKx0V9+erV1CNkpWzYhW/Qyc6aT8rEyCrvauWSYGZK2ia3o7vd3akF07acHAFpOA==" saltValue="yVW9XmDwTqEnmpSGai0KYg==" spinCount="100000" sqref="D2" name="Range1_1_11_1"/>
    <protectedRange algorithmName="SHA-512" hashValue="ON39YdpmFHfN9f47KpiRvqrKx0V9+erV1CNkpWzYhW/Qyc6aT8rEyCrvauWSYGZK2ia3o7vd3akF07acHAFpOA==" saltValue="yVW9XmDwTqEnmpSGai0KYg==" spinCount="100000" sqref="T2" name="Range1_3_5_15_1"/>
  </protectedRanges>
  <hyperlinks>
    <hyperlink ref="X1" location="'Kentucky 2025'!A1" display="Return to Rankings" xr:uid="{4598B379-4766-41BC-8506-85CFE84C2BAB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65BF-9B03-4D80-9A33-35B0C5B7D54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5" t="s">
        <v>1</v>
      </c>
      <c r="B1" s="26" t="s">
        <v>2</v>
      </c>
      <c r="C1" s="27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40" t="s">
        <v>33</v>
      </c>
    </row>
    <row r="2" spans="1:24" x14ac:dyDescent="0.25">
      <c r="A2" s="1" t="s">
        <v>37</v>
      </c>
      <c r="B2" s="59" t="s">
        <v>80</v>
      </c>
      <c r="C2" s="60">
        <v>45745</v>
      </c>
      <c r="D2" s="61" t="s">
        <v>56</v>
      </c>
      <c r="E2" s="62">
        <v>167</v>
      </c>
      <c r="F2" s="63">
        <v>0</v>
      </c>
      <c r="G2" s="62">
        <v>164</v>
      </c>
      <c r="H2" s="63">
        <v>0</v>
      </c>
      <c r="I2" s="62">
        <v>166</v>
      </c>
      <c r="J2" s="63">
        <v>0</v>
      </c>
      <c r="K2" s="62">
        <v>172</v>
      </c>
      <c r="L2" s="63">
        <v>0</v>
      </c>
      <c r="M2" s="62"/>
      <c r="N2" s="63"/>
      <c r="O2" s="62"/>
      <c r="P2" s="63"/>
      <c r="Q2" s="64">
        <v>4</v>
      </c>
      <c r="R2" s="64">
        <v>669</v>
      </c>
      <c r="S2" s="65">
        <v>167.25</v>
      </c>
      <c r="T2" s="66">
        <v>0</v>
      </c>
      <c r="U2" s="67">
        <v>9</v>
      </c>
      <c r="V2" s="68">
        <v>176.25</v>
      </c>
    </row>
    <row r="4" spans="1:24" x14ac:dyDescent="0.25">
      <c r="Q4" s="37">
        <f>SUM(Q2:Q3)</f>
        <v>4</v>
      </c>
      <c r="R4" s="37">
        <f>SUM(R2:R3)</f>
        <v>669</v>
      </c>
      <c r="S4" s="38">
        <f>SUM(R4/Q4)</f>
        <v>167.25</v>
      </c>
      <c r="T4" s="37">
        <f>SUM(T2:T3)</f>
        <v>0</v>
      </c>
      <c r="U4" s="37">
        <f>SUM(U2:U3)</f>
        <v>9</v>
      </c>
      <c r="V4" s="39">
        <f>SUM(S4+U4)</f>
        <v>176.25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30B062A9-2A50-4460-A341-3A007CDAC2B5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Kentucky 2025</vt:lpstr>
      <vt:lpstr>Bill Broughton</vt:lpstr>
      <vt:lpstr>Brandon Eversole</vt:lpstr>
      <vt:lpstr>Brett Cavins</vt:lpstr>
      <vt:lpstr>Casey Abell</vt:lpstr>
      <vt:lpstr>Chris Bradley</vt:lpstr>
      <vt:lpstr>Chuck Barnhart</vt:lpstr>
      <vt:lpstr>Chuck Miller</vt:lpstr>
      <vt:lpstr>Darrell Moore</vt:lpstr>
      <vt:lpstr>Dave Wethington</vt:lpstr>
      <vt:lpstr>Dennis Pruett</vt:lpstr>
      <vt:lpstr>DJ Lemaster</vt:lpstr>
      <vt:lpstr>Frank DeGott</vt:lpstr>
      <vt:lpstr>Foster Arvin</vt:lpstr>
      <vt:lpstr>Jason Salsman</vt:lpstr>
      <vt:lpstr>Jim Mathews</vt:lpstr>
      <vt:lpstr>John Hoagland</vt:lpstr>
      <vt:lpstr>John Moore</vt:lpstr>
      <vt:lpstr>John Mullins</vt:lpstr>
      <vt:lpstr>John Plummer</vt:lpstr>
      <vt:lpstr>John Stapleton</vt:lpstr>
      <vt:lpstr>Jud Denniston</vt:lpstr>
      <vt:lpstr>Kenny Huth</vt:lpstr>
      <vt:lpstr>Larry Duncan</vt:lpstr>
      <vt:lpstr>Marvin Batliner</vt:lpstr>
      <vt:lpstr>Mike Gross</vt:lpstr>
      <vt:lpstr>Mike Moore</vt:lpstr>
      <vt:lpstr>Phil Nichols</vt:lpstr>
      <vt:lpstr>Sterling Martin</vt:lpstr>
      <vt:lpstr>Steve DuVall</vt:lpstr>
      <vt:lpstr>Tao Irtz</vt:lpstr>
      <vt:lpstr>Terry Reynolds</vt:lpstr>
      <vt:lpstr>Terry Whitt</vt:lpstr>
      <vt:lpstr>Todd Lyons</vt:lpstr>
      <vt:lpstr>Tony Kaiser</vt:lpstr>
      <vt:lpstr>Tyler Price</vt:lpstr>
      <vt:lpstr>Wayne McMillen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2025-03-30T01:28:45Z</dcterms:modified>
</cp:coreProperties>
</file>