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3404f90be3b13787/Documents/ABRA 2024 State Match Info/^NNational Rankings INDOOR/"/>
    </mc:Choice>
  </mc:AlternateContent>
  <xr:revisionPtr revIDLastSave="491" documentId="13_ncr:1_{0F4268E9-A262-447A-B1C1-9CC7B2CB84CE}" xr6:coauthVersionLast="47" xr6:coauthVersionMax="47" xr10:uidLastSave="{53FAAF51-ED94-45EA-AB22-EDFE4958AD04}"/>
  <bookViews>
    <workbookView xWindow="28680" yWindow="-900" windowWidth="29040" windowHeight="15720" xr2:uid="{A35FAFAA-3A44-445C-BAAA-3002DD1ECE94}"/>
  </bookViews>
  <sheets>
    <sheet name="National Indoor 2024" sheetId="1" r:id="rId1"/>
    <sheet name="Adam Utzinger" sheetId="305" r:id="rId2"/>
    <sheet name="Albert Behling" sheetId="284" r:id="rId3"/>
    <sheet name="Bill Dooley" sheetId="266" r:id="rId4"/>
    <sheet name="Bill Shaver" sheetId="307" r:id="rId5"/>
    <sheet name="Billy Crawford" sheetId="278" r:id="rId6"/>
    <sheet name="Billy Miller" sheetId="273" r:id="rId7"/>
    <sheet name="Bob Barnhart" sheetId="288" r:id="rId8"/>
    <sheet name="Bob Harless" sheetId="289" r:id="rId9"/>
    <sheet name="Bobby Young" sheetId="281" r:id="rId10"/>
    <sheet name="Brian Gilliand" sheetId="290" r:id="rId11"/>
    <sheet name="Brian Hagerty" sheetId="291" r:id="rId12"/>
    <sheet name="Bruce Cameron" sheetId="292" r:id="rId13"/>
    <sheet name="Bud Stell" sheetId="193" r:id="rId14"/>
    <sheet name="Casey Spivey" sheetId="269" r:id="rId15"/>
    <sheet name="Charles Knight" sheetId="282" r:id="rId16"/>
    <sheet name="Steve Colley" sheetId="272" r:id="rId17"/>
    <sheet name="Chuck Miller" sheetId="287" r:id="rId18"/>
    <sheet name="Chuck Morrell" sheetId="205" r:id="rId19"/>
    <sheet name="Claude Pennington" sheetId="171" r:id="rId20"/>
    <sheet name="Cody Dockery" sheetId="161" r:id="rId21"/>
    <sheet name="Craig Bailey" sheetId="308" r:id="rId22"/>
    <sheet name="Dale Cauthen" sheetId="277" r:id="rId23"/>
    <sheet name="Dale Taft" sheetId="274" r:id="rId24"/>
    <sheet name="David Book" sheetId="309" r:id="rId25"/>
    <sheet name="David Bourland" sheetId="268" r:id="rId26"/>
    <sheet name="David Jennings" sheetId="166" r:id="rId27"/>
    <sheet name="Dean Irvin" sheetId="196" r:id="rId28"/>
    <sheet name="Don Kowalsky" sheetId="206" r:id="rId29"/>
    <sheet name="Don Tucker" sheetId="198" r:id="rId30"/>
    <sheet name="Drew Jackson" sheetId="302" r:id="rId31"/>
    <sheet name="Emily Frymier" sheetId="310" r:id="rId32"/>
    <sheet name="Evan Stapleton" sheetId="311" r:id="rId33"/>
    <sheet name="Freddy Gieselbreth" sheetId="199" r:id="rId34"/>
    <sheet name="Gary Gallion" sheetId="228" r:id="rId35"/>
    <sheet name="George Atkins" sheetId="312" r:id="rId36"/>
    <sheet name="Greg George" sheetId="306" r:id="rId37"/>
    <sheet name="Greg Steen" sheetId="313" r:id="rId38"/>
    <sheet name="Howard Ary" sheetId="293" r:id="rId39"/>
    <sheet name="Jason Frymier" sheetId="314" r:id="rId40"/>
    <sheet name="Jason Pickens" sheetId="294" r:id="rId41"/>
    <sheet name="Jason Rasnake" sheetId="295" r:id="rId42"/>
    <sheet name="Jay Boyd" sheetId="172" r:id="rId43"/>
    <sheet name="Jeff Kite" sheetId="162" r:id="rId44"/>
    <sheet name="Jeff Rowe" sheetId="275" r:id="rId45"/>
    <sheet name="Jeremiah Mohr" sheetId="296" r:id="rId46"/>
    <sheet name="Jerry Graves" sheetId="297" r:id="rId47"/>
    <sheet name="Jim Parnell" sheetId="264" r:id="rId48"/>
    <sheet name="Joe Craig" sheetId="315" r:id="rId49"/>
    <sheet name="Joe Horner" sheetId="279" r:id="rId50"/>
    <sheet name="John Laseter" sheetId="201" r:id="rId51"/>
    <sheet name="John Prince" sheetId="316" r:id="rId52"/>
    <sheet name="Jon Griffin" sheetId="286" r:id="rId53"/>
    <sheet name="Josh Jackson" sheetId="270" r:id="rId54"/>
    <sheet name="Judy Gallion" sheetId="229" r:id="rId55"/>
    <sheet name="Keith Wilbanks" sheetId="283" r:id="rId56"/>
    <sheet name="Kelly Marshall" sheetId="285" r:id="rId57"/>
    <sheet name="Ken Mix" sheetId="298" r:id="rId58"/>
    <sheet name="Kenny Jones" sheetId="299" r:id="rId59"/>
    <sheet name="Larry McGill" sheetId="202" r:id="rId60"/>
    <sheet name="Mary Webb" sheetId="317" r:id="rId61"/>
    <sheet name="Matthew Tignor" sheetId="208" r:id="rId62"/>
    <sheet name="Mike Rorer" sheetId="303" r:id="rId63"/>
    <sheet name="Mike Spence" sheetId="300" r:id="rId64"/>
    <sheet name="Nathan Jones" sheetId="271" r:id="rId65"/>
    <sheet name="Ralph Van Horn" sheetId="318" r:id="rId66"/>
    <sheet name="Randy Brown" sheetId="319" r:id="rId67"/>
    <sheet name="Roger Beckner" sheetId="320" r:id="rId68"/>
    <sheet name="Russ Pope" sheetId="322" r:id="rId69"/>
    <sheet name="Rusty Little" sheetId="240" r:id="rId70"/>
    <sheet name="Shawn Hudson" sheetId="267" r:id="rId71"/>
    <sheet name="Stanley Canter" sheetId="167" r:id="rId72"/>
    <sheet name="Stephen Rorer" sheetId="304" r:id="rId73"/>
    <sheet name="Steve Larson" sheetId="276" r:id="rId74"/>
    <sheet name="Steve Pennington" sheetId="170" r:id="rId75"/>
    <sheet name="Tom Cole" sheetId="321" r:id="rId76"/>
    <sheet name="Tom Tignor" sheetId="163" r:id="rId77"/>
    <sheet name="Tony Rogers" sheetId="280" r:id="rId78"/>
    <sheet name="Travis Beasley" sheetId="301" r:id="rId79"/>
  </sheets>
  <externalReferences>
    <externalReference r:id="rId80"/>
  </externalReferences>
  <definedNames>
    <definedName name="_xlnm._FilterDatabase" localSheetId="0" hidden="1">'National Indoor 2024'!#REF!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05" i="1" l="1"/>
  <c r="G105" i="1"/>
  <c r="F105" i="1"/>
  <c r="E105" i="1"/>
  <c r="D105" i="1"/>
  <c r="H91" i="1"/>
  <c r="G91" i="1"/>
  <c r="F91" i="1"/>
  <c r="E91" i="1"/>
  <c r="D91" i="1"/>
  <c r="N4" i="322"/>
  <c r="L4" i="322"/>
  <c r="M4" i="322" s="1"/>
  <c r="O4" i="322" s="1"/>
  <c r="K4" i="322"/>
  <c r="H68" i="1"/>
  <c r="G68" i="1"/>
  <c r="F68" i="1"/>
  <c r="E68" i="1"/>
  <c r="D68" i="1"/>
  <c r="H12" i="1"/>
  <c r="G12" i="1"/>
  <c r="F12" i="1"/>
  <c r="E12" i="1"/>
  <c r="D12" i="1"/>
  <c r="H36" i="1"/>
  <c r="G36" i="1"/>
  <c r="F36" i="1"/>
  <c r="E36" i="1"/>
  <c r="H35" i="1"/>
  <c r="G35" i="1"/>
  <c r="F35" i="1"/>
  <c r="E35" i="1"/>
  <c r="H56" i="1"/>
  <c r="G56" i="1"/>
  <c r="F56" i="1"/>
  <c r="E56" i="1"/>
  <c r="H48" i="1"/>
  <c r="G48" i="1"/>
  <c r="F48" i="1"/>
  <c r="E48" i="1"/>
  <c r="H46" i="1"/>
  <c r="G46" i="1"/>
  <c r="F46" i="1"/>
  <c r="E46" i="1"/>
  <c r="H47" i="1"/>
  <c r="G47" i="1"/>
  <c r="F47" i="1"/>
  <c r="E47" i="1"/>
  <c r="H40" i="1"/>
  <c r="G40" i="1"/>
  <c r="F40" i="1"/>
  <c r="E40" i="1"/>
  <c r="H39" i="1"/>
  <c r="G39" i="1"/>
  <c r="F39" i="1"/>
  <c r="E39" i="1"/>
  <c r="H45" i="1"/>
  <c r="G45" i="1"/>
  <c r="F45" i="1"/>
  <c r="E45" i="1"/>
  <c r="H44" i="1"/>
  <c r="G44" i="1"/>
  <c r="F44" i="1"/>
  <c r="E44" i="1"/>
  <c r="H25" i="1"/>
  <c r="G25" i="1"/>
  <c r="F25" i="1"/>
  <c r="E25" i="1"/>
  <c r="H33" i="1"/>
  <c r="G33" i="1"/>
  <c r="F33" i="1"/>
  <c r="E33" i="1"/>
  <c r="H38" i="1"/>
  <c r="G38" i="1"/>
  <c r="F38" i="1"/>
  <c r="E38" i="1"/>
  <c r="H55" i="1"/>
  <c r="G55" i="1"/>
  <c r="F55" i="1"/>
  <c r="E55" i="1"/>
  <c r="H37" i="1"/>
  <c r="G37" i="1"/>
  <c r="F37" i="1"/>
  <c r="E37" i="1"/>
  <c r="H24" i="1"/>
  <c r="G24" i="1"/>
  <c r="F24" i="1"/>
  <c r="E24" i="1"/>
  <c r="D36" i="1"/>
  <c r="N4" i="321"/>
  <c r="L4" i="321"/>
  <c r="K4" i="321"/>
  <c r="D35" i="1"/>
  <c r="N4" i="320"/>
  <c r="L4" i="320"/>
  <c r="M4" i="320" s="1"/>
  <c r="O4" i="320" s="1"/>
  <c r="K4" i="320"/>
  <c r="D56" i="1"/>
  <c r="N4" i="319"/>
  <c r="L4" i="319"/>
  <c r="K4" i="319"/>
  <c r="D48" i="1"/>
  <c r="N4" i="318"/>
  <c r="L4" i="318"/>
  <c r="K4" i="318"/>
  <c r="D46" i="1"/>
  <c r="N4" i="317"/>
  <c r="L4" i="317"/>
  <c r="M4" i="317" s="1"/>
  <c r="O4" i="317" s="1"/>
  <c r="K4" i="317"/>
  <c r="D47" i="1"/>
  <c r="N4" i="316"/>
  <c r="L4" i="316"/>
  <c r="M4" i="316" s="1"/>
  <c r="O4" i="316" s="1"/>
  <c r="K4" i="316"/>
  <c r="D40" i="1"/>
  <c r="N4" i="315"/>
  <c r="L4" i="315"/>
  <c r="M4" i="315" s="1"/>
  <c r="O4" i="315" s="1"/>
  <c r="K4" i="315"/>
  <c r="D39" i="1"/>
  <c r="N4" i="314"/>
  <c r="L4" i="314"/>
  <c r="M4" i="314" s="1"/>
  <c r="O4" i="314" s="1"/>
  <c r="K4" i="314"/>
  <c r="D45" i="1"/>
  <c r="N4" i="313"/>
  <c r="L4" i="313"/>
  <c r="M4" i="313" s="1"/>
  <c r="O4" i="313" s="1"/>
  <c r="K4" i="313"/>
  <c r="N5" i="312"/>
  <c r="G34" i="1" s="1"/>
  <c r="L5" i="312"/>
  <c r="M5" i="312" s="1"/>
  <c r="O5" i="312" s="1"/>
  <c r="H34" i="1" s="1"/>
  <c r="K5" i="312"/>
  <c r="D34" i="1" s="1"/>
  <c r="D44" i="1"/>
  <c r="N4" i="311"/>
  <c r="L4" i="311"/>
  <c r="K4" i="311"/>
  <c r="D25" i="1"/>
  <c r="N4" i="310"/>
  <c r="L4" i="310"/>
  <c r="K4" i="310"/>
  <c r="D33" i="1"/>
  <c r="N4" i="309"/>
  <c r="L4" i="309"/>
  <c r="M4" i="309" s="1"/>
  <c r="O4" i="309" s="1"/>
  <c r="K4" i="309"/>
  <c r="D38" i="1"/>
  <c r="N4" i="308"/>
  <c r="L4" i="308"/>
  <c r="M4" i="308" s="1"/>
  <c r="O4" i="308" s="1"/>
  <c r="K4" i="308"/>
  <c r="D55" i="1"/>
  <c r="N4" i="307"/>
  <c r="L4" i="307"/>
  <c r="K4" i="307"/>
  <c r="H81" i="1"/>
  <c r="G81" i="1"/>
  <c r="F81" i="1"/>
  <c r="E81" i="1"/>
  <c r="H84" i="1"/>
  <c r="G84" i="1"/>
  <c r="F84" i="1"/>
  <c r="E84" i="1"/>
  <c r="D81" i="1"/>
  <c r="D37" i="1"/>
  <c r="N10" i="306"/>
  <c r="L10" i="306"/>
  <c r="K10" i="306"/>
  <c r="N4" i="306"/>
  <c r="L4" i="306"/>
  <c r="K4" i="306"/>
  <c r="D84" i="1"/>
  <c r="D24" i="1"/>
  <c r="N10" i="305"/>
  <c r="L10" i="305"/>
  <c r="K10" i="305"/>
  <c r="N4" i="305"/>
  <c r="L4" i="305"/>
  <c r="K4" i="305"/>
  <c r="H94" i="1"/>
  <c r="G94" i="1"/>
  <c r="F94" i="1"/>
  <c r="E94" i="1"/>
  <c r="D94" i="1"/>
  <c r="N4" i="304"/>
  <c r="M4" i="304"/>
  <c r="O4" i="304" s="1"/>
  <c r="L4" i="304"/>
  <c r="K4" i="304"/>
  <c r="H124" i="1"/>
  <c r="G124" i="1"/>
  <c r="F124" i="1"/>
  <c r="E124" i="1"/>
  <c r="D124" i="1"/>
  <c r="N4" i="303"/>
  <c r="L4" i="303"/>
  <c r="M4" i="303" s="1"/>
  <c r="O4" i="303" s="1"/>
  <c r="K4" i="303"/>
  <c r="N11" i="295"/>
  <c r="G86" i="1" s="1"/>
  <c r="L11" i="295"/>
  <c r="M11" i="295" s="1"/>
  <c r="O11" i="295" s="1"/>
  <c r="H86" i="1" s="1"/>
  <c r="K11" i="295"/>
  <c r="D86" i="1" s="1"/>
  <c r="E69" i="1"/>
  <c r="D69" i="1"/>
  <c r="H89" i="1"/>
  <c r="G89" i="1"/>
  <c r="F89" i="1"/>
  <c r="E89" i="1"/>
  <c r="D89" i="1"/>
  <c r="N4" i="302"/>
  <c r="L4" i="302"/>
  <c r="K4" i="302"/>
  <c r="N14" i="286"/>
  <c r="G57" i="1" s="1"/>
  <c r="L14" i="286"/>
  <c r="K14" i="286"/>
  <c r="D57" i="1" s="1"/>
  <c r="H54" i="1"/>
  <c r="G54" i="1"/>
  <c r="F54" i="1"/>
  <c r="E54" i="1"/>
  <c r="H43" i="1"/>
  <c r="G43" i="1"/>
  <c r="F43" i="1"/>
  <c r="E43" i="1"/>
  <c r="H42" i="1"/>
  <c r="G42" i="1"/>
  <c r="F42" i="1"/>
  <c r="E42" i="1"/>
  <c r="G27" i="1"/>
  <c r="E27" i="1"/>
  <c r="H26" i="1"/>
  <c r="G26" i="1"/>
  <c r="F26" i="1"/>
  <c r="E26" i="1"/>
  <c r="H32" i="1"/>
  <c r="G32" i="1"/>
  <c r="F32" i="1"/>
  <c r="E32" i="1"/>
  <c r="G50" i="1"/>
  <c r="F50" i="1"/>
  <c r="E50" i="1"/>
  <c r="H53" i="1"/>
  <c r="G53" i="1"/>
  <c r="F53" i="1"/>
  <c r="E53" i="1"/>
  <c r="H52" i="1"/>
  <c r="G52" i="1"/>
  <c r="F52" i="1"/>
  <c r="E52" i="1"/>
  <c r="G30" i="1"/>
  <c r="E30" i="1"/>
  <c r="H59" i="1"/>
  <c r="G59" i="1"/>
  <c r="F59" i="1"/>
  <c r="E59" i="1"/>
  <c r="H29" i="1"/>
  <c r="G29" i="1"/>
  <c r="F29" i="1"/>
  <c r="E29" i="1"/>
  <c r="H49" i="1"/>
  <c r="G49" i="1"/>
  <c r="F49" i="1"/>
  <c r="E49" i="1"/>
  <c r="H41" i="1"/>
  <c r="G41" i="1"/>
  <c r="F41" i="1"/>
  <c r="E41" i="1"/>
  <c r="D54" i="1"/>
  <c r="N4" i="301"/>
  <c r="L4" i="301"/>
  <c r="M4" i="301" s="1"/>
  <c r="O4" i="301" s="1"/>
  <c r="K4" i="301"/>
  <c r="D43" i="1"/>
  <c r="N4" i="300"/>
  <c r="L4" i="300"/>
  <c r="M4" i="300" s="1"/>
  <c r="O4" i="300" s="1"/>
  <c r="K4" i="300"/>
  <c r="D42" i="1"/>
  <c r="N4" i="299"/>
  <c r="L4" i="299"/>
  <c r="K4" i="299"/>
  <c r="N5" i="298"/>
  <c r="L5" i="298"/>
  <c r="K5" i="298"/>
  <c r="D27" i="1" s="1"/>
  <c r="D26" i="1"/>
  <c r="N4" i="297"/>
  <c r="L4" i="297"/>
  <c r="M4" i="297" s="1"/>
  <c r="O4" i="297" s="1"/>
  <c r="K4" i="297"/>
  <c r="D32" i="1"/>
  <c r="N4" i="296"/>
  <c r="L4" i="296"/>
  <c r="M4" i="296" s="1"/>
  <c r="O4" i="296" s="1"/>
  <c r="K4" i="296"/>
  <c r="N5" i="295"/>
  <c r="L5" i="295"/>
  <c r="M5" i="295" s="1"/>
  <c r="O5" i="295" s="1"/>
  <c r="H50" i="1" s="1"/>
  <c r="K5" i="295"/>
  <c r="D50" i="1" s="1"/>
  <c r="D53" i="1"/>
  <c r="N4" i="294"/>
  <c r="L4" i="294"/>
  <c r="M4" i="294" s="1"/>
  <c r="O4" i="294" s="1"/>
  <c r="K4" i="294"/>
  <c r="D52" i="1"/>
  <c r="N4" i="293"/>
  <c r="L4" i="293"/>
  <c r="M4" i="293" s="1"/>
  <c r="O4" i="293" s="1"/>
  <c r="K4" i="293"/>
  <c r="N5" i="292"/>
  <c r="L5" i="292"/>
  <c r="K5" i="292"/>
  <c r="D30" i="1" s="1"/>
  <c r="D59" i="1"/>
  <c r="N4" i="291"/>
  <c r="L4" i="291"/>
  <c r="M4" i="291" s="1"/>
  <c r="O4" i="291" s="1"/>
  <c r="K4" i="291"/>
  <c r="D29" i="1"/>
  <c r="N4" i="290"/>
  <c r="L4" i="290"/>
  <c r="K4" i="290"/>
  <c r="D49" i="1"/>
  <c r="N4" i="289"/>
  <c r="L4" i="289"/>
  <c r="M4" i="289" s="1"/>
  <c r="O4" i="289" s="1"/>
  <c r="K4" i="289"/>
  <c r="D41" i="1"/>
  <c r="N4" i="288"/>
  <c r="L4" i="288"/>
  <c r="M4" i="288" s="1"/>
  <c r="O4" i="288" s="1"/>
  <c r="K4" i="288"/>
  <c r="H114" i="1"/>
  <c r="G114" i="1"/>
  <c r="F114" i="1"/>
  <c r="E114" i="1"/>
  <c r="D114" i="1"/>
  <c r="N20" i="196"/>
  <c r="L20" i="196"/>
  <c r="M20" i="196" s="1"/>
  <c r="O20" i="196" s="1"/>
  <c r="K20" i="196"/>
  <c r="N5" i="287"/>
  <c r="G122" i="1" s="1"/>
  <c r="L5" i="287"/>
  <c r="M5" i="287" s="1"/>
  <c r="O5" i="287" s="1"/>
  <c r="H122" i="1" s="1"/>
  <c r="K5" i="287"/>
  <c r="D122" i="1" s="1"/>
  <c r="N8" i="286"/>
  <c r="L8" i="286"/>
  <c r="K8" i="286"/>
  <c r="H60" i="1"/>
  <c r="G60" i="1"/>
  <c r="F60" i="1"/>
  <c r="E60" i="1"/>
  <c r="H31" i="1"/>
  <c r="G31" i="1"/>
  <c r="F31" i="1"/>
  <c r="E31" i="1"/>
  <c r="D60" i="1"/>
  <c r="N4" i="285"/>
  <c r="L4" i="285"/>
  <c r="K4" i="285"/>
  <c r="D31" i="1"/>
  <c r="N4" i="284"/>
  <c r="L4" i="284"/>
  <c r="M4" i="284" s="1"/>
  <c r="O4" i="284" s="1"/>
  <c r="K4" i="284"/>
  <c r="H111" i="1"/>
  <c r="G111" i="1"/>
  <c r="F111" i="1"/>
  <c r="E111" i="1"/>
  <c r="D111" i="1"/>
  <c r="N17" i="283"/>
  <c r="M17" i="283"/>
  <c r="O17" i="283" s="1"/>
  <c r="L17" i="283"/>
  <c r="K17" i="283"/>
  <c r="N15" i="161"/>
  <c r="L15" i="161"/>
  <c r="M15" i="161" s="1"/>
  <c r="O15" i="161" s="1"/>
  <c r="K15" i="161"/>
  <c r="G11" i="1"/>
  <c r="G82" i="1"/>
  <c r="N11" i="283"/>
  <c r="L11" i="283"/>
  <c r="K11" i="283"/>
  <c r="D82" i="1" s="1"/>
  <c r="N18" i="202"/>
  <c r="G71" i="1" s="1"/>
  <c r="L18" i="202"/>
  <c r="E71" i="1" s="1"/>
  <c r="K18" i="202"/>
  <c r="D71" i="1" s="1"/>
  <c r="H23" i="1"/>
  <c r="G23" i="1"/>
  <c r="F23" i="1"/>
  <c r="E23" i="1"/>
  <c r="H17" i="1"/>
  <c r="G17" i="1"/>
  <c r="F17" i="1"/>
  <c r="E17" i="1"/>
  <c r="N4" i="283"/>
  <c r="G58" i="1" s="1"/>
  <c r="L4" i="283"/>
  <c r="M4" i="283" s="1"/>
  <c r="O4" i="283" s="1"/>
  <c r="H58" i="1" s="1"/>
  <c r="K4" i="283"/>
  <c r="D58" i="1" s="1"/>
  <c r="D23" i="1"/>
  <c r="N4" i="282"/>
  <c r="L4" i="282"/>
  <c r="M4" i="282" s="1"/>
  <c r="O4" i="282" s="1"/>
  <c r="K4" i="282"/>
  <c r="D17" i="1"/>
  <c r="N4" i="281"/>
  <c r="L4" i="281"/>
  <c r="M4" i="281" s="1"/>
  <c r="O4" i="281" s="1"/>
  <c r="K4" i="281"/>
  <c r="N14" i="196"/>
  <c r="G14" i="1" s="1"/>
  <c r="L14" i="196"/>
  <c r="E14" i="1" s="1"/>
  <c r="K14" i="196"/>
  <c r="D14" i="1" s="1"/>
  <c r="H110" i="1"/>
  <c r="H113" i="1"/>
  <c r="G110" i="1"/>
  <c r="G113" i="1"/>
  <c r="F110" i="1"/>
  <c r="F113" i="1"/>
  <c r="E110" i="1"/>
  <c r="E113" i="1"/>
  <c r="D110" i="1"/>
  <c r="N13" i="267"/>
  <c r="L13" i="267"/>
  <c r="K13" i="267"/>
  <c r="D113" i="1"/>
  <c r="N11" i="208"/>
  <c r="L11" i="208"/>
  <c r="K11" i="208"/>
  <c r="N7" i="280"/>
  <c r="G20" i="1" s="1"/>
  <c r="L7" i="280"/>
  <c r="E20" i="1" s="1"/>
  <c r="K7" i="280"/>
  <c r="D20" i="1" s="1"/>
  <c r="H80" i="1"/>
  <c r="H87" i="1"/>
  <c r="G80" i="1"/>
  <c r="G87" i="1"/>
  <c r="F80" i="1"/>
  <c r="F87" i="1"/>
  <c r="E80" i="1"/>
  <c r="E87" i="1"/>
  <c r="D80" i="1"/>
  <c r="N4" i="279"/>
  <c r="L4" i="279"/>
  <c r="K4" i="279"/>
  <c r="D87" i="1"/>
  <c r="N4" i="278"/>
  <c r="L4" i="278"/>
  <c r="M4" i="278" s="1"/>
  <c r="O4" i="278" s="1"/>
  <c r="K4" i="278"/>
  <c r="H18" i="1"/>
  <c r="G18" i="1"/>
  <c r="F18" i="1"/>
  <c r="E18" i="1"/>
  <c r="D18" i="1"/>
  <c r="H123" i="1"/>
  <c r="G123" i="1"/>
  <c r="F123" i="1"/>
  <c r="E123" i="1"/>
  <c r="D123" i="1"/>
  <c r="N4" i="277"/>
  <c r="L4" i="277"/>
  <c r="M4" i="277" s="1"/>
  <c r="O4" i="277" s="1"/>
  <c r="K4" i="277"/>
  <c r="N13" i="162"/>
  <c r="G107" i="1" s="1"/>
  <c r="L13" i="162"/>
  <c r="E107" i="1" s="1"/>
  <c r="K13" i="162"/>
  <c r="D107" i="1" s="1"/>
  <c r="H92" i="1"/>
  <c r="H83" i="1"/>
  <c r="G92" i="1"/>
  <c r="G83" i="1"/>
  <c r="F92" i="1"/>
  <c r="F83" i="1"/>
  <c r="E92" i="1"/>
  <c r="E83" i="1"/>
  <c r="D92" i="1"/>
  <c r="D83" i="1"/>
  <c r="N4" i="276"/>
  <c r="L4" i="276"/>
  <c r="M4" i="276" s="1"/>
  <c r="O4" i="276" s="1"/>
  <c r="K4" i="276"/>
  <c r="N4" i="275"/>
  <c r="L4" i="275"/>
  <c r="M4" i="275" s="1"/>
  <c r="O4" i="275" s="1"/>
  <c r="K4" i="275"/>
  <c r="N8" i="274"/>
  <c r="G72" i="1" s="1"/>
  <c r="L8" i="274"/>
  <c r="K8" i="274"/>
  <c r="D72" i="1" s="1"/>
  <c r="N4" i="273"/>
  <c r="L4" i="273"/>
  <c r="M4" i="273" s="1"/>
  <c r="O4" i="273" s="1"/>
  <c r="K4" i="273"/>
  <c r="N4" i="272"/>
  <c r="G125" i="1" s="1"/>
  <c r="L4" i="272"/>
  <c r="E125" i="1" s="1"/>
  <c r="K4" i="272"/>
  <c r="D125" i="1" s="1"/>
  <c r="H115" i="1"/>
  <c r="G115" i="1"/>
  <c r="F115" i="1"/>
  <c r="E115" i="1"/>
  <c r="D115" i="1"/>
  <c r="N10" i="270"/>
  <c r="L10" i="270"/>
  <c r="K10" i="270"/>
  <c r="H109" i="1"/>
  <c r="G109" i="1"/>
  <c r="F109" i="1"/>
  <c r="E109" i="1"/>
  <c r="D109" i="1"/>
  <c r="H85" i="1"/>
  <c r="G85" i="1"/>
  <c r="F85" i="1"/>
  <c r="E85" i="1"/>
  <c r="D85" i="1"/>
  <c r="N4" i="271"/>
  <c r="L4" i="271"/>
  <c r="K4" i="271"/>
  <c r="N17" i="170"/>
  <c r="G73" i="1" s="1"/>
  <c r="L17" i="170"/>
  <c r="K17" i="170"/>
  <c r="D73" i="1" s="1"/>
  <c r="H93" i="1"/>
  <c r="G93" i="1"/>
  <c r="F93" i="1"/>
  <c r="E93" i="1"/>
  <c r="D93" i="1"/>
  <c r="N4" i="270"/>
  <c r="M4" i="270"/>
  <c r="O4" i="270" s="1"/>
  <c r="L4" i="270"/>
  <c r="K4" i="270"/>
  <c r="H90" i="1"/>
  <c r="G90" i="1"/>
  <c r="F90" i="1"/>
  <c r="E90" i="1"/>
  <c r="D90" i="1"/>
  <c r="N4" i="269"/>
  <c r="L4" i="269"/>
  <c r="M4" i="269" s="1"/>
  <c r="O4" i="269" s="1"/>
  <c r="K4" i="269"/>
  <c r="H78" i="1"/>
  <c r="G78" i="1"/>
  <c r="F78" i="1"/>
  <c r="E78" i="1"/>
  <c r="D78" i="1"/>
  <c r="N6" i="268"/>
  <c r="G88" i="1" s="1"/>
  <c r="L6" i="268"/>
  <c r="E88" i="1" s="1"/>
  <c r="K6" i="268"/>
  <c r="D88" i="1" s="1"/>
  <c r="G67" i="1"/>
  <c r="N7" i="267"/>
  <c r="L7" i="267"/>
  <c r="E67" i="1" s="1"/>
  <c r="K7" i="267"/>
  <c r="D67" i="1" s="1"/>
  <c r="H77" i="1"/>
  <c r="G77" i="1"/>
  <c r="F77" i="1"/>
  <c r="E77" i="1"/>
  <c r="D77" i="1"/>
  <c r="N7" i="266"/>
  <c r="G19" i="1" s="1"/>
  <c r="L7" i="266"/>
  <c r="E19" i="1" s="1"/>
  <c r="K7" i="266"/>
  <c r="D19" i="1" s="1"/>
  <c r="N9" i="264"/>
  <c r="G69" i="1" s="1"/>
  <c r="L9" i="264"/>
  <c r="K9" i="264"/>
  <c r="N5" i="240"/>
  <c r="L5" i="240"/>
  <c r="K5" i="240"/>
  <c r="N6" i="229"/>
  <c r="G28" i="1" s="1"/>
  <c r="L6" i="229"/>
  <c r="K6" i="229"/>
  <c r="D28" i="1" s="1"/>
  <c r="N6" i="228"/>
  <c r="G76" i="1" s="1"/>
  <c r="L6" i="228"/>
  <c r="E76" i="1" s="1"/>
  <c r="K6" i="228"/>
  <c r="D76" i="1" s="1"/>
  <c r="N16" i="201"/>
  <c r="G103" i="1" s="1"/>
  <c r="L16" i="201"/>
  <c r="E103" i="1" s="1"/>
  <c r="K16" i="201"/>
  <c r="D103" i="1" s="1"/>
  <c r="K16" i="193"/>
  <c r="D108" i="1" s="1"/>
  <c r="L16" i="193"/>
  <c r="E108" i="1" s="1"/>
  <c r="K7" i="201"/>
  <c r="D10" i="1" s="1"/>
  <c r="L7" i="201"/>
  <c r="E10" i="1" s="1"/>
  <c r="K8" i="199"/>
  <c r="D11" i="1" s="1"/>
  <c r="L8" i="199"/>
  <c r="E11" i="1" s="1"/>
  <c r="K7" i="193"/>
  <c r="D15" i="1" s="1"/>
  <c r="L7" i="193"/>
  <c r="E15" i="1" s="1"/>
  <c r="N16" i="193"/>
  <c r="G108" i="1" s="1"/>
  <c r="N11" i="202"/>
  <c r="G112" i="1" s="1"/>
  <c r="L11" i="202"/>
  <c r="E112" i="1" s="1"/>
  <c r="K11" i="202"/>
  <c r="D112" i="1" s="1"/>
  <c r="N23" i="167"/>
  <c r="G104" i="1" s="1"/>
  <c r="L23" i="167"/>
  <c r="E104" i="1" s="1"/>
  <c r="K23" i="167"/>
  <c r="D104" i="1" s="1"/>
  <c r="N5" i="208"/>
  <c r="G21" i="1" s="1"/>
  <c r="L5" i="208"/>
  <c r="K5" i="208"/>
  <c r="D21" i="1" s="1"/>
  <c r="N8" i="206"/>
  <c r="L8" i="206"/>
  <c r="K8" i="206"/>
  <c r="N15" i="205"/>
  <c r="G6" i="1" s="1"/>
  <c r="L15" i="205"/>
  <c r="K15" i="205"/>
  <c r="D6" i="1" s="1"/>
  <c r="N5" i="202"/>
  <c r="G51" i="1" s="1"/>
  <c r="L5" i="202"/>
  <c r="E51" i="1" s="1"/>
  <c r="K5" i="202"/>
  <c r="D51" i="1" s="1"/>
  <c r="N7" i="201"/>
  <c r="G10" i="1" s="1"/>
  <c r="N8" i="199"/>
  <c r="N4" i="198"/>
  <c r="G22" i="1" s="1"/>
  <c r="L4" i="198"/>
  <c r="E22" i="1" s="1"/>
  <c r="K4" i="198"/>
  <c r="D22" i="1" s="1"/>
  <c r="N5" i="196"/>
  <c r="L5" i="196"/>
  <c r="K5" i="196"/>
  <c r="N7" i="193"/>
  <c r="G15" i="1" s="1"/>
  <c r="E86" i="1" l="1"/>
  <c r="F86" i="1"/>
  <c r="E34" i="1"/>
  <c r="F34" i="1"/>
  <c r="M8" i="274"/>
  <c r="M4" i="321"/>
  <c r="O4" i="321" s="1"/>
  <c r="M4" i="319"/>
  <c r="O4" i="319" s="1"/>
  <c r="M4" i="318"/>
  <c r="O4" i="318" s="1"/>
  <c r="M4" i="311"/>
  <c r="O4" i="311" s="1"/>
  <c r="M4" i="310"/>
  <c r="O4" i="310" s="1"/>
  <c r="M4" i="307"/>
  <c r="O4" i="307" s="1"/>
  <c r="M10" i="306"/>
  <c r="O10" i="306" s="1"/>
  <c r="M4" i="306"/>
  <c r="O4" i="306" s="1"/>
  <c r="M10" i="305"/>
  <c r="O10" i="305" s="1"/>
  <c r="M4" i="305"/>
  <c r="O4" i="305" s="1"/>
  <c r="E122" i="1"/>
  <c r="F122" i="1"/>
  <c r="M5" i="298"/>
  <c r="M4" i="302"/>
  <c r="O4" i="302" s="1"/>
  <c r="M14" i="286"/>
  <c r="E57" i="1"/>
  <c r="M8" i="286"/>
  <c r="O8" i="286" s="1"/>
  <c r="O8" i="274"/>
  <c r="H72" i="1" s="1"/>
  <c r="M4" i="299"/>
  <c r="O4" i="299" s="1"/>
  <c r="M5" i="292"/>
  <c r="M4" i="290"/>
  <c r="O4" i="290" s="1"/>
  <c r="M4" i="285"/>
  <c r="O4" i="285" s="1"/>
  <c r="M7" i="280"/>
  <c r="E58" i="1"/>
  <c r="F58" i="1"/>
  <c r="M11" i="283"/>
  <c r="E82" i="1"/>
  <c r="M18" i="202"/>
  <c r="M14" i="196"/>
  <c r="F14" i="1" s="1"/>
  <c r="D74" i="1"/>
  <c r="E74" i="1"/>
  <c r="G74" i="1"/>
  <c r="M13" i="267"/>
  <c r="O13" i="267" s="1"/>
  <c r="M11" i="208"/>
  <c r="O11" i="208" s="1"/>
  <c r="M13" i="162"/>
  <c r="M9" i="264"/>
  <c r="F69" i="1" s="1"/>
  <c r="M4" i="279"/>
  <c r="O4" i="279" s="1"/>
  <c r="E72" i="1"/>
  <c r="F72" i="1"/>
  <c r="M17" i="170"/>
  <c r="E73" i="1"/>
  <c r="M4" i="272"/>
  <c r="M10" i="270"/>
  <c r="O10" i="270" s="1"/>
  <c r="M4" i="271"/>
  <c r="O4" i="271" s="1"/>
  <c r="M6" i="268"/>
  <c r="M7" i="267"/>
  <c r="M7" i="266"/>
  <c r="M6" i="229"/>
  <c r="E28" i="1"/>
  <c r="M5" i="240"/>
  <c r="O5" i="240" s="1"/>
  <c r="M6" i="228"/>
  <c r="M16" i="201"/>
  <c r="M4" i="198"/>
  <c r="M5" i="208"/>
  <c r="F21" i="1" s="1"/>
  <c r="M15" i="205"/>
  <c r="O15" i="205" s="1"/>
  <c r="H6" i="1" s="1"/>
  <c r="M5" i="196"/>
  <c r="F74" i="1" s="1"/>
  <c r="M16" i="193"/>
  <c r="F108" i="1" s="1"/>
  <c r="M11" i="202"/>
  <c r="F112" i="1" s="1"/>
  <c r="M5" i="202"/>
  <c r="M8" i="199"/>
  <c r="M7" i="193"/>
  <c r="F15" i="1" s="1"/>
  <c r="E21" i="1"/>
  <c r="M23" i="167"/>
  <c r="E6" i="1"/>
  <c r="M8" i="206"/>
  <c r="M7" i="201"/>
  <c r="O5" i="298" l="1"/>
  <c r="H27" i="1" s="1"/>
  <c r="F27" i="1"/>
  <c r="O5" i="292"/>
  <c r="H30" i="1" s="1"/>
  <c r="F30" i="1"/>
  <c r="O14" i="286"/>
  <c r="H57" i="1" s="1"/>
  <c r="F57" i="1"/>
  <c r="O6" i="228"/>
  <c r="H76" i="1" s="1"/>
  <c r="F76" i="1"/>
  <c r="O7" i="266"/>
  <c r="H19" i="1" s="1"/>
  <c r="F19" i="1"/>
  <c r="O8" i="199"/>
  <c r="H11" i="1" s="1"/>
  <c r="F11" i="1"/>
  <c r="O14" i="196"/>
  <c r="H14" i="1" s="1"/>
  <c r="O4" i="272"/>
  <c r="H125" i="1" s="1"/>
  <c r="F125" i="1"/>
  <c r="O7" i="280"/>
  <c r="H20" i="1" s="1"/>
  <c r="F20" i="1"/>
  <c r="O18" i="202"/>
  <c r="H71" i="1" s="1"/>
  <c r="F71" i="1"/>
  <c r="O11" i="283"/>
  <c r="H82" i="1" s="1"/>
  <c r="F82" i="1"/>
  <c r="O6" i="268"/>
  <c r="H88" i="1" s="1"/>
  <c r="F88" i="1"/>
  <c r="O13" i="162"/>
  <c r="H107" i="1" s="1"/>
  <c r="F107" i="1"/>
  <c r="O9" i="264"/>
  <c r="H69" i="1" s="1"/>
  <c r="O7" i="267"/>
  <c r="H67" i="1" s="1"/>
  <c r="F67" i="1"/>
  <c r="O17" i="170"/>
  <c r="H73" i="1" s="1"/>
  <c r="F73" i="1"/>
  <c r="O5" i="202"/>
  <c r="H51" i="1" s="1"/>
  <c r="F51" i="1"/>
  <c r="O11" i="202"/>
  <c r="H112" i="1" s="1"/>
  <c r="O6" i="229"/>
  <c r="H28" i="1" s="1"/>
  <c r="F28" i="1"/>
  <c r="O16" i="201"/>
  <c r="H103" i="1" s="1"/>
  <c r="F103" i="1"/>
  <c r="F6" i="1"/>
  <c r="O5" i="196"/>
  <c r="O4" i="198"/>
  <c r="H22" i="1" s="1"/>
  <c r="F22" i="1"/>
  <c r="O5" i="208"/>
  <c r="H21" i="1" s="1"/>
  <c r="O7" i="201"/>
  <c r="H10" i="1" s="1"/>
  <c r="F10" i="1"/>
  <c r="O8" i="206"/>
  <c r="O16" i="193"/>
  <c r="H108" i="1" s="1"/>
  <c r="O7" i="193"/>
  <c r="H15" i="1" s="1"/>
  <c r="O23" i="167"/>
  <c r="H104" i="1" s="1"/>
  <c r="F104" i="1"/>
  <c r="N5" i="166"/>
  <c r="L5" i="166"/>
  <c r="K5" i="166"/>
  <c r="H74" i="1" l="1"/>
  <c r="M5" i="166"/>
  <c r="O5" i="166" l="1"/>
  <c r="N16" i="172" l="1"/>
  <c r="G8" i="1" s="1"/>
  <c r="L16" i="172"/>
  <c r="E8" i="1" s="1"/>
  <c r="K16" i="172"/>
  <c r="D8" i="1" s="1"/>
  <c r="N18" i="171"/>
  <c r="G7" i="1" s="1"/>
  <c r="L18" i="171"/>
  <c r="E7" i="1" s="1"/>
  <c r="K18" i="171"/>
  <c r="D7" i="1" s="1"/>
  <c r="N10" i="170"/>
  <c r="L10" i="170"/>
  <c r="K10" i="170"/>
  <c r="N10" i="167"/>
  <c r="G13" i="1" s="1"/>
  <c r="L10" i="167"/>
  <c r="E13" i="1" s="1"/>
  <c r="K10" i="167"/>
  <c r="D13" i="1" s="1"/>
  <c r="N14" i="163"/>
  <c r="G102" i="1" s="1"/>
  <c r="L14" i="163"/>
  <c r="E102" i="1" s="1"/>
  <c r="K14" i="163"/>
  <c r="D102" i="1" s="1"/>
  <c r="N5" i="162"/>
  <c r="G79" i="1" s="1"/>
  <c r="L5" i="162"/>
  <c r="E79" i="1" s="1"/>
  <c r="K5" i="162"/>
  <c r="D79" i="1" s="1"/>
  <c r="N5" i="161"/>
  <c r="G75" i="1" s="1"/>
  <c r="L5" i="161"/>
  <c r="E75" i="1" s="1"/>
  <c r="K5" i="161"/>
  <c r="D75" i="1" s="1"/>
  <c r="G9" i="1" l="1"/>
  <c r="D9" i="1"/>
  <c r="E9" i="1"/>
  <c r="M10" i="170"/>
  <c r="M18" i="171"/>
  <c r="F7" i="1" s="1"/>
  <c r="M16" i="172"/>
  <c r="F8" i="1" s="1"/>
  <c r="M10" i="167"/>
  <c r="F13" i="1" s="1"/>
  <c r="M14" i="163"/>
  <c r="F102" i="1" s="1"/>
  <c r="M5" i="162"/>
  <c r="F79" i="1" s="1"/>
  <c r="M5" i="161"/>
  <c r="F75" i="1" s="1"/>
  <c r="O10" i="170" l="1"/>
  <c r="F9" i="1"/>
  <c r="O18" i="171"/>
  <c r="H7" i="1" s="1"/>
  <c r="O16" i="172"/>
  <c r="H8" i="1" s="1"/>
  <c r="O10" i="167"/>
  <c r="H13" i="1" s="1"/>
  <c r="O5" i="161"/>
  <c r="H75" i="1" s="1"/>
  <c r="O5" i="162"/>
  <c r="H79" i="1" s="1"/>
  <c r="O14" i="163"/>
  <c r="H102" i="1" s="1"/>
  <c r="H9" i="1" l="1"/>
</calcChain>
</file>

<file path=xl/sharedStrings.xml><?xml version="1.0" encoding="utf-8"?>
<sst xmlns="http://schemas.openxmlformats.org/spreadsheetml/2006/main" count="2463" uniqueCount="123">
  <si>
    <t>Rank</t>
  </si>
  <si>
    <t>Class</t>
  </si>
  <si>
    <t>Competitor</t>
  </si>
  <si>
    <t>Date</t>
  </si>
  <si>
    <t>Range Location</t>
  </si>
  <si>
    <t>TGT      1</t>
  </si>
  <si>
    <t>TGT     2</t>
  </si>
  <si>
    <t>TGT     3</t>
  </si>
  <si>
    <t>TGT     4</t>
  </si>
  <si>
    <t>TGT     5</t>
  </si>
  <si>
    <t>TGT     6</t>
  </si>
  <si>
    <t># of Targets</t>
  </si>
  <si>
    <t>TGT Total</t>
  </si>
  <si>
    <t>AGG</t>
  </si>
  <si>
    <t>Points</t>
  </si>
  <si>
    <t>AGG + Points</t>
  </si>
  <si>
    <t>Target Total</t>
  </si>
  <si>
    <t>Agg</t>
  </si>
  <si>
    <t>Agg + Points</t>
  </si>
  <si>
    <t># Of Targets</t>
  </si>
  <si>
    <t>Unlimited</t>
  </si>
  <si>
    <t>Back to Ranking</t>
  </si>
  <si>
    <t xml:space="preserve"> </t>
  </si>
  <si>
    <t>Outlaw Heavy</t>
  </si>
  <si>
    <t>Outlaw Hvy</t>
  </si>
  <si>
    <t>Outlaw Lite</t>
  </si>
  <si>
    <t>Outlaw Lt</t>
  </si>
  <si>
    <t>Factory</t>
  </si>
  <si>
    <t>Cody Dockery</t>
  </si>
  <si>
    <t>Jeff Kite</t>
  </si>
  <si>
    <t>Tom Tignor</t>
  </si>
  <si>
    <t>David Jennings</t>
  </si>
  <si>
    <t>Stanley Canter</t>
  </si>
  <si>
    <t>Steve Pennington</t>
  </si>
  <si>
    <t>Claude Pennington</t>
  </si>
  <si>
    <t>Jay Boyd</t>
  </si>
  <si>
    <t>Prairie Station</t>
  </si>
  <si>
    <t xml:space="preserve">Outlaw Hvy </t>
  </si>
  <si>
    <t>Bud Stell</t>
  </si>
  <si>
    <t>Dean Irvin</t>
  </si>
  <si>
    <t>Don Tucker</t>
  </si>
  <si>
    <t>Freddy Geiselbreth</t>
  </si>
  <si>
    <t>John Laseter</t>
  </si>
  <si>
    <t>Larry McGill</t>
  </si>
  <si>
    <t>Larry Mcgill</t>
  </si>
  <si>
    <t>Chuck Morrell</t>
  </si>
  <si>
    <t>Bristol, VA Indoor</t>
  </si>
  <si>
    <t>Don Kowalsky</t>
  </si>
  <si>
    <t>Bill Dooley</t>
  </si>
  <si>
    <t>Matthew Tignor</t>
  </si>
  <si>
    <t xml:space="preserve">Unlimited </t>
  </si>
  <si>
    <t xml:space="preserve">Factory </t>
  </si>
  <si>
    <t>David Bourland</t>
  </si>
  <si>
    <t>National Indoor</t>
  </si>
  <si>
    <t>Gary Gallion</t>
  </si>
  <si>
    <t>Judy Gallion</t>
  </si>
  <si>
    <t>Shawn Hudson</t>
  </si>
  <si>
    <t>Rusty Little</t>
  </si>
  <si>
    <t>Jim Parnell</t>
  </si>
  <si>
    <t>ABRA OUTLAW HEAVY RANKING 2024</t>
  </si>
  <si>
    <t>ABRA OUTLAW LITE RANKING 2024</t>
  </si>
  <si>
    <t>Casey Spivey</t>
  </si>
  <si>
    <t>Josh Jackson</t>
  </si>
  <si>
    <t>Nathan Jones</t>
  </si>
  <si>
    <t>ABRA UNLIMITED 2024</t>
  </si>
  <si>
    <t>ABRA FACTORY 2024</t>
  </si>
  <si>
    <t>Steve Colley</t>
  </si>
  <si>
    <t>Billy Miller</t>
  </si>
  <si>
    <t>Bristol,VA</t>
  </si>
  <si>
    <t>Dale Taft</t>
  </si>
  <si>
    <t>Jeff Rowe</t>
  </si>
  <si>
    <t>Steve Larson</t>
  </si>
  <si>
    <t>Dale Cauthen</t>
  </si>
  <si>
    <t>Steve  Pennington</t>
  </si>
  <si>
    <t>Billy Crawford</t>
  </si>
  <si>
    <t>Joe Horner</t>
  </si>
  <si>
    <t>Tony Rogers</t>
  </si>
  <si>
    <t>Bobby Young</t>
  </si>
  <si>
    <t>Charles Knight</t>
  </si>
  <si>
    <t>Keith Wilbanks</t>
  </si>
  <si>
    <t>Albert Behling</t>
  </si>
  <si>
    <t>Kelly Marshall</t>
  </si>
  <si>
    <t>Jon Griffin</t>
  </si>
  <si>
    <t>Chuck Miller</t>
  </si>
  <si>
    <t>Prairie, MS Indoor</t>
  </si>
  <si>
    <t>Bob Barnhart</t>
  </si>
  <si>
    <t>Bob Harless</t>
  </si>
  <si>
    <t>Brian Gilliand</t>
  </si>
  <si>
    <t>Brain Hagerty</t>
  </si>
  <si>
    <t>Bruce Cameron</t>
  </si>
  <si>
    <t>Howard Ary</t>
  </si>
  <si>
    <t>Jason Pickens</t>
  </si>
  <si>
    <t>Jason Rasnake</t>
  </si>
  <si>
    <t>Jeremiah Mohr</t>
  </si>
  <si>
    <t>Jerry Graves</t>
  </si>
  <si>
    <t>Ken Mix</t>
  </si>
  <si>
    <t>Kenny Jones</t>
  </si>
  <si>
    <t>Mike Spence</t>
  </si>
  <si>
    <t>Travis Beasley</t>
  </si>
  <si>
    <t>Brain Gilliand</t>
  </si>
  <si>
    <t>Brian Hagerty</t>
  </si>
  <si>
    <t>Drew Jackson</t>
  </si>
  <si>
    <t>Mike Rorer</t>
  </si>
  <si>
    <t>Stephen Rorer</t>
  </si>
  <si>
    <t>Adam Utzinger</t>
  </si>
  <si>
    <t>Greg George</t>
  </si>
  <si>
    <t>Bill Shaver</t>
  </si>
  <si>
    <t>Craig Bailey</t>
  </si>
  <si>
    <t>David Book</t>
  </si>
  <si>
    <t>Emily Frymier</t>
  </si>
  <si>
    <t>Evan Stapleton</t>
  </si>
  <si>
    <t>George Atkins</t>
  </si>
  <si>
    <t>Greg Steen</t>
  </si>
  <si>
    <t>Jason Frymier</t>
  </si>
  <si>
    <t>Joe Craig</t>
  </si>
  <si>
    <t>John Prince</t>
  </si>
  <si>
    <t>Mary Webb</t>
  </si>
  <si>
    <t>Ralph Van Horn</t>
  </si>
  <si>
    <t>Randy Brown</t>
  </si>
  <si>
    <t>Roger Beckner</t>
  </si>
  <si>
    <t>Tom Cole</t>
  </si>
  <si>
    <t>Jon Griffith</t>
  </si>
  <si>
    <t>Russ Pope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</si>
</sst>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u/>
      <sz val="11"/>
      <color theme="10"/>
      <name val="Calibri"/>
      <family val="2"/>
      <scheme val="minor"/>
    </font>
    <font>
      <b/>
      <sz val="11"/>
      <color theme="1"/>
      <name val="Arial Black"/>
      <family val="2"/>
    </font>
    <font>
      <b/>
      <sz val="14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u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1"/>
      <color theme="1"/>
      <name val="Arial Narrow"/>
      <family val="2"/>
    </font>
    <font>
      <b/>
      <sz val="11"/>
      <color theme="0"/>
      <name val="Calibri"/>
      <family val="2"/>
      <scheme val="minor"/>
    </font>
    <font>
      <b/>
      <u/>
      <sz val="11"/>
      <color theme="1"/>
      <name val="Arial"/>
      <family val="2"/>
    </font>
    <font>
      <b/>
      <sz val="11"/>
      <color theme="1"/>
      <name val="Arial"/>
      <family val="2"/>
    </font>
    <font>
      <b/>
      <u/>
      <sz val="11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b/>
      <sz val="10"/>
      <color rgb="FFFF0000"/>
      <name val="Arial"/>
      <family val="2"/>
    </font>
    <font>
      <b/>
      <sz val="10"/>
      <name val="Arial"/>
      <family val="2"/>
    </font>
    <font>
      <sz val="2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62">
    <xf numFmtId="0" fontId="0" fillId="0" borderId="0" xfId="0"/>
    <xf numFmtId="0" fontId="2" fillId="0" borderId="1" xfId="0" applyFont="1" applyBorder="1" applyAlignment="1">
      <alignment horizontal="center" vertical="center" wrapText="1" shrinkToFi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1" fontId="1" fillId="0" borderId="0" xfId="0" applyNumberFormat="1" applyFont="1" applyAlignment="1">
      <alignment horizontal="center"/>
    </xf>
    <xf numFmtId="0" fontId="1" fillId="2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2" fontId="0" fillId="0" borderId="0" xfId="0" applyNumberFormat="1" applyAlignment="1">
      <alignment horizontal="center"/>
    </xf>
    <xf numFmtId="0" fontId="5" fillId="2" borderId="0" xfId="0" applyFont="1" applyFill="1" applyAlignment="1">
      <alignment horizontal="center"/>
    </xf>
    <xf numFmtId="0" fontId="6" fillId="0" borderId="1" xfId="0" applyFont="1" applyBorder="1" applyAlignment="1">
      <alignment horizontal="center" wrapText="1" shrinkToFit="1"/>
    </xf>
    <xf numFmtId="0" fontId="6" fillId="0" borderId="1" xfId="0" applyFont="1" applyBorder="1" applyAlignment="1" applyProtection="1">
      <alignment horizontal="center"/>
      <protection locked="0"/>
    </xf>
    <xf numFmtId="14" fontId="6" fillId="0" borderId="1" xfId="0" applyNumberFormat="1" applyFont="1" applyBorder="1" applyAlignment="1">
      <alignment horizontal="center"/>
    </xf>
    <xf numFmtId="49" fontId="6" fillId="0" borderId="1" xfId="0" applyNumberFormat="1" applyFont="1" applyBorder="1" applyAlignment="1">
      <alignment horizontal="center" wrapText="1"/>
    </xf>
    <xf numFmtId="1" fontId="6" fillId="0" borderId="1" xfId="0" applyNumberFormat="1" applyFont="1" applyBorder="1" applyAlignment="1" applyProtection="1">
      <alignment horizontal="center"/>
      <protection locked="0"/>
    </xf>
    <xf numFmtId="2" fontId="1" fillId="2" borderId="0" xfId="0" applyNumberFormat="1" applyFont="1" applyFill="1" applyAlignment="1">
      <alignment horizontal="center"/>
    </xf>
    <xf numFmtId="2" fontId="4" fillId="0" borderId="0" xfId="0" applyNumberFormat="1" applyFont="1" applyAlignment="1">
      <alignment horizontal="center"/>
    </xf>
    <xf numFmtId="2" fontId="1" fillId="0" borderId="0" xfId="0" applyNumberFormat="1" applyFont="1" applyAlignment="1">
      <alignment horizontal="center"/>
    </xf>
    <xf numFmtId="1" fontId="6" fillId="0" borderId="1" xfId="0" applyNumberFormat="1" applyFont="1" applyBorder="1" applyAlignment="1" applyProtection="1">
      <alignment horizontal="center" wrapText="1"/>
      <protection hidden="1"/>
    </xf>
    <xf numFmtId="2" fontId="6" fillId="0" borderId="1" xfId="0" applyNumberFormat="1" applyFont="1" applyBorder="1" applyAlignment="1" applyProtection="1">
      <alignment horizontal="center"/>
      <protection hidden="1"/>
    </xf>
    <xf numFmtId="1" fontId="6" fillId="0" borderId="1" xfId="0" applyNumberFormat="1" applyFont="1" applyBorder="1" applyAlignment="1" applyProtection="1">
      <alignment horizontal="center"/>
      <protection hidden="1"/>
    </xf>
    <xf numFmtId="2" fontId="6" fillId="0" borderId="1" xfId="0" applyNumberFormat="1" applyFont="1" applyBorder="1" applyAlignment="1" applyProtection="1">
      <alignment horizontal="center" wrapText="1"/>
      <protection hidden="1"/>
    </xf>
    <xf numFmtId="0" fontId="3" fillId="0" borderId="0" xfId="1" applyFill="1"/>
    <xf numFmtId="0" fontId="7" fillId="0" borderId="0" xfId="1" applyFont="1" applyAlignment="1">
      <alignment horizontal="center"/>
    </xf>
    <xf numFmtId="1" fontId="9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2" fontId="10" fillId="0" borderId="0" xfId="0" applyNumberFormat="1" applyFont="1" applyAlignment="1">
      <alignment horizontal="center"/>
    </xf>
    <xf numFmtId="0" fontId="13" fillId="0" borderId="0" xfId="1" applyFont="1" applyBorder="1" applyAlignment="1" applyProtection="1">
      <alignment horizontal="center"/>
      <protection locked="0"/>
    </xf>
    <xf numFmtId="0" fontId="14" fillId="0" borderId="0" xfId="0" applyFont="1" applyAlignment="1">
      <alignment horizontal="center"/>
    </xf>
    <xf numFmtId="2" fontId="14" fillId="0" borderId="0" xfId="0" applyNumberFormat="1" applyFont="1" applyAlignment="1">
      <alignment horizontal="center"/>
    </xf>
    <xf numFmtId="1" fontId="14" fillId="0" borderId="0" xfId="0" applyNumberFormat="1" applyFont="1" applyAlignment="1">
      <alignment horizontal="center"/>
    </xf>
    <xf numFmtId="0" fontId="13" fillId="0" borderId="0" xfId="1" applyFont="1" applyFill="1" applyBorder="1" applyAlignment="1" applyProtection="1">
      <alignment horizontal="center"/>
      <protection locked="0"/>
    </xf>
    <xf numFmtId="0" fontId="12" fillId="0" borderId="0" xfId="0" applyFont="1" applyAlignment="1">
      <alignment horizontal="center"/>
    </xf>
    <xf numFmtId="0" fontId="15" fillId="0" borderId="0" xfId="0" applyFont="1"/>
    <xf numFmtId="0" fontId="11" fillId="0" borderId="0" xfId="1" applyFont="1" applyBorder="1" applyAlignment="1" applyProtection="1">
      <alignment horizontal="center"/>
      <protection locked="0"/>
    </xf>
    <xf numFmtId="1" fontId="16" fillId="0" borderId="1" xfId="0" applyNumberFormat="1" applyFont="1" applyBorder="1" applyAlignment="1" applyProtection="1">
      <alignment horizontal="center"/>
      <protection locked="0"/>
    </xf>
    <xf numFmtId="2" fontId="0" fillId="0" borderId="0" xfId="0" applyNumberFormat="1"/>
    <xf numFmtId="0" fontId="11" fillId="0" borderId="0" xfId="1" applyFont="1" applyFill="1" applyAlignment="1">
      <alignment horizontal="center"/>
    </xf>
    <xf numFmtId="1" fontId="4" fillId="0" borderId="0" xfId="0" applyNumberFormat="1" applyFont="1" applyAlignment="1">
      <alignment horizontal="center"/>
    </xf>
    <xf numFmtId="1" fontId="10" fillId="0" borderId="0" xfId="0" applyNumberFormat="1" applyFont="1" applyAlignment="1">
      <alignment horizontal="center"/>
    </xf>
    <xf numFmtId="49" fontId="17" fillId="0" borderId="1" xfId="0" applyNumberFormat="1" applyFont="1" applyBorder="1" applyAlignment="1">
      <alignment horizontal="center" wrapText="1"/>
    </xf>
    <xf numFmtId="0" fontId="13" fillId="0" borderId="0" xfId="1" applyFont="1" applyFill="1" applyAlignment="1">
      <alignment horizontal="center"/>
    </xf>
    <xf numFmtId="1" fontId="6" fillId="0" borderId="1" xfId="0" applyNumberFormat="1" applyFont="1" applyBorder="1" applyAlignment="1" applyProtection="1">
      <alignment horizontal="center" wrapText="1"/>
      <protection locked="0"/>
    </xf>
    <xf numFmtId="0" fontId="14" fillId="3" borderId="0" xfId="0" applyFont="1" applyFill="1" applyAlignment="1">
      <alignment horizontal="center"/>
    </xf>
    <xf numFmtId="0" fontId="11" fillId="3" borderId="0" xfId="1" applyFont="1" applyFill="1" applyBorder="1" applyAlignment="1" applyProtection="1">
      <alignment horizontal="center"/>
      <protection locked="0"/>
    </xf>
    <xf numFmtId="1" fontId="14" fillId="3" borderId="0" xfId="0" applyNumberFormat="1" applyFont="1" applyFill="1" applyAlignment="1">
      <alignment horizontal="center"/>
    </xf>
    <xf numFmtId="2" fontId="14" fillId="3" borderId="0" xfId="0" applyNumberFormat="1" applyFont="1" applyFill="1" applyAlignment="1">
      <alignment horizontal="center"/>
    </xf>
    <xf numFmtId="0" fontId="13" fillId="3" borderId="0" xfId="1" applyFont="1" applyFill="1" applyAlignment="1">
      <alignment horizontal="center"/>
    </xf>
    <xf numFmtId="0" fontId="13" fillId="3" borderId="0" xfId="1" applyFont="1" applyFill="1" applyBorder="1" applyAlignment="1" applyProtection="1">
      <alignment horizontal="center"/>
      <protection locked="0"/>
    </xf>
    <xf numFmtId="0" fontId="4" fillId="0" borderId="0" xfId="0" applyFont="1" applyAlignment="1">
      <alignment horizontal="center" vertical="center"/>
    </xf>
    <xf numFmtId="2" fontId="4" fillId="0" borderId="0" xfId="0" applyNumberFormat="1" applyFont="1" applyAlignment="1">
      <alignment horizontal="center" vertical="center"/>
    </xf>
    <xf numFmtId="0" fontId="0" fillId="0" borderId="0" xfId="0" applyAlignment="1">
      <alignment vertical="center"/>
    </xf>
    <xf numFmtId="1" fontId="17" fillId="0" borderId="1" xfId="0" applyNumberFormat="1" applyFont="1" applyBorder="1" applyAlignment="1">
      <alignment horizontal="center" vertical="center"/>
    </xf>
    <xf numFmtId="1" fontId="17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 vertical="center"/>
    </xf>
    <xf numFmtId="0" fontId="8" fillId="2" borderId="0" xfId="0" applyFont="1" applyFill="1" applyAlignment="1">
      <alignment horizontal="center"/>
    </xf>
    <xf numFmtId="0" fontId="18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microsoft.com/office/2017/10/relationships/person" Target="persons/person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externalLink" Target="externalLinks/externalLink1.xml"/><Relationship Id="rId85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61" Type="http://schemas.openxmlformats.org/officeDocument/2006/relationships/worksheet" Target="worksheets/sheet61.xml"/><Relationship Id="rId82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bra2\Desktop\ABRA%20Files%20and%20More\AUTO%20BENCH%20REST%20ASSOCIATION%20FILE\ABRA%202019\Georgia\Georgia%20Results%2001%2019%2020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BRA SCORE SHEET "/>
      <sheetName val="DATA SHEET"/>
      <sheetName val="Instructions"/>
    </sheetNames>
    <sheetDataSet>
      <sheetData sheetId="0"/>
      <sheetData sheetId="1"/>
      <sheetData sheetId="2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DA8036-B2EE-4A22-AD86-AFA6151597BA}">
  <sheetPr codeName="Sheet16"/>
  <dimension ref="A1:XFD125"/>
  <sheetViews>
    <sheetView tabSelected="1" workbookViewId="0"/>
  </sheetViews>
  <sheetFormatPr defaultRowHeight="15" x14ac:dyDescent="0.25"/>
  <cols>
    <col min="1" max="1" width="9.140625" style="9"/>
    <col min="2" max="2" width="17.7109375" style="9" customWidth="1"/>
    <col min="3" max="3" width="22" style="9" customWidth="1"/>
    <col min="4" max="4" width="15.7109375" style="9" bestFit="1" customWidth="1"/>
    <col min="5" max="5" width="16.140625" style="9" bestFit="1" customWidth="1"/>
    <col min="6" max="6" width="9.140625" style="22"/>
    <col min="7" max="7" width="9.140625" style="9"/>
    <col min="8" max="8" width="16.28515625" style="22" bestFit="1" customWidth="1"/>
  </cols>
  <sheetData>
    <row r="1" spans="1:8 16384:16384" x14ac:dyDescent="0.25">
      <c r="A1" s="11" t="s">
        <v>22</v>
      </c>
      <c r="B1" s="11"/>
      <c r="C1" s="11"/>
      <c r="D1" s="11"/>
      <c r="E1" s="11"/>
      <c r="F1" s="20"/>
      <c r="G1" s="11"/>
      <c r="H1" s="20"/>
    </row>
    <row r="2" spans="1:8 16384:16384" ht="28.5" x14ac:dyDescent="0.45">
      <c r="A2" s="60" t="s">
        <v>59</v>
      </c>
      <c r="B2" s="61"/>
      <c r="C2" s="61"/>
      <c r="D2" s="61"/>
      <c r="E2" s="61"/>
      <c r="F2" s="61"/>
      <c r="G2" s="61"/>
      <c r="H2" s="61"/>
    </row>
    <row r="3" spans="1:8 16384:16384" ht="18.75" x14ac:dyDescent="0.3">
      <c r="A3" s="11"/>
      <c r="B3" s="11"/>
      <c r="C3" s="11"/>
      <c r="D3" s="14" t="s">
        <v>53</v>
      </c>
      <c r="E3" s="11"/>
      <c r="F3" s="20"/>
      <c r="G3" s="11"/>
      <c r="H3" s="20"/>
    </row>
    <row r="4" spans="1:8 16384:16384" ht="16.5" customHeight="1" x14ac:dyDescent="0.25">
      <c r="A4" s="11"/>
      <c r="B4" s="11"/>
      <c r="C4" s="11"/>
      <c r="D4" s="11"/>
      <c r="E4" s="11"/>
      <c r="F4" s="20"/>
      <c r="G4" s="11"/>
      <c r="H4" s="20"/>
    </row>
    <row r="5" spans="1:8 16384:16384" s="56" customFormat="1" ht="15" customHeight="1" x14ac:dyDescent="0.25">
      <c r="A5" s="54" t="s">
        <v>0</v>
      </c>
      <c r="B5" s="54" t="s">
        <v>1</v>
      </c>
      <c r="C5" s="54" t="s">
        <v>2</v>
      </c>
      <c r="D5" s="54" t="s">
        <v>19</v>
      </c>
      <c r="E5" s="54" t="s">
        <v>16</v>
      </c>
      <c r="F5" s="55" t="s">
        <v>17</v>
      </c>
      <c r="G5" s="54" t="s">
        <v>14</v>
      </c>
      <c r="H5" s="55" t="s">
        <v>18</v>
      </c>
    </row>
    <row r="6" spans="1:8 16384:16384" x14ac:dyDescent="0.25">
      <c r="A6" s="33">
        <v>1</v>
      </c>
      <c r="B6" s="33" t="s">
        <v>23</v>
      </c>
      <c r="C6" s="42" t="s">
        <v>45</v>
      </c>
      <c r="D6" s="35">
        <f>SUM('Chuck Morrell'!K15)</f>
        <v>52</v>
      </c>
      <c r="E6" s="35">
        <f>SUM('Chuck Morrell'!L15)</f>
        <v>10342.007</v>
      </c>
      <c r="F6" s="34">
        <f>SUM('Chuck Morrell'!M15)</f>
        <v>198.88475</v>
      </c>
      <c r="G6" s="35">
        <f>SUM('Chuck Morrell'!N15)</f>
        <v>108</v>
      </c>
      <c r="H6" s="34">
        <f>SUM('Chuck Morrell'!O15)</f>
        <v>306.88475</v>
      </c>
    </row>
    <row r="7" spans="1:8 16384:16384" x14ac:dyDescent="0.25">
      <c r="A7" s="33">
        <v>2</v>
      </c>
      <c r="B7" s="33" t="s">
        <v>23</v>
      </c>
      <c r="C7" s="32" t="s">
        <v>34</v>
      </c>
      <c r="D7" s="35">
        <f>SUM('Claude Pennington'!K18)</f>
        <v>68</v>
      </c>
      <c r="E7" s="35">
        <f>SUM('Claude Pennington'!L18)</f>
        <v>13459.007</v>
      </c>
      <c r="F7" s="34">
        <f>SUM('Claude Pennington'!M18)</f>
        <v>197.92657352941177</v>
      </c>
      <c r="G7" s="35">
        <f>SUM('Claude Pennington'!N18)</f>
        <v>97</v>
      </c>
      <c r="H7" s="34">
        <f>SUM('Claude Pennington'!O18)</f>
        <v>294.92657352941177</v>
      </c>
    </row>
    <row r="8" spans="1:8 16384:16384" ht="16.5" x14ac:dyDescent="0.3">
      <c r="A8" s="33">
        <v>3</v>
      </c>
      <c r="B8" s="33" t="s">
        <v>23</v>
      </c>
      <c r="C8" s="32" t="s">
        <v>35</v>
      </c>
      <c r="D8" s="35">
        <f>SUM('Jay Boyd'!K16)</f>
        <v>57</v>
      </c>
      <c r="E8" s="35">
        <f>SUM('Jay Boyd'!L16)</f>
        <v>11287.008</v>
      </c>
      <c r="F8" s="34">
        <f>SUM('Jay Boyd'!M16)</f>
        <v>198.01768421052631</v>
      </c>
      <c r="G8" s="35">
        <f>SUM('Jay Boyd'!N16)</f>
        <v>79</v>
      </c>
      <c r="H8" s="34">
        <f>SUM('Jay Boyd'!O16)</f>
        <v>277.01768421052634</v>
      </c>
      <c r="XFD8" s="29"/>
    </row>
    <row r="9" spans="1:8 16384:16384" ht="16.5" x14ac:dyDescent="0.3">
      <c r="A9" s="33">
        <v>4</v>
      </c>
      <c r="B9" s="33" t="s">
        <v>23</v>
      </c>
      <c r="C9" s="39" t="s">
        <v>33</v>
      </c>
      <c r="D9" s="35">
        <f>SUM('Steve Pennington'!K10)</f>
        <v>33</v>
      </c>
      <c r="E9" s="35">
        <f>SUM('Steve Pennington'!L10)</f>
        <v>6545.0010000000002</v>
      </c>
      <c r="F9" s="34">
        <f>SUM('Steve Pennington'!M10)</f>
        <v>198.33336363636363</v>
      </c>
      <c r="G9" s="35">
        <f>SUM('Steve Pennington'!N10)</f>
        <v>68</v>
      </c>
      <c r="H9" s="34">
        <f>SUM('Steve Pennington'!O10)</f>
        <v>266.33336363636363</v>
      </c>
      <c r="XFD9" s="29"/>
    </row>
    <row r="10" spans="1:8 16384:16384" ht="16.5" x14ac:dyDescent="0.3">
      <c r="A10" s="33">
        <v>5</v>
      </c>
      <c r="B10" s="33" t="s">
        <v>23</v>
      </c>
      <c r="C10" s="42" t="s">
        <v>42</v>
      </c>
      <c r="D10" s="35">
        <f>SUM('John Laseter'!K7)</f>
        <v>22</v>
      </c>
      <c r="E10" s="35">
        <f>SUM('John Laseter'!L7)</f>
        <v>4358.03</v>
      </c>
      <c r="F10" s="34">
        <f>SUM('John Laseter'!M7)</f>
        <v>198.09227272727273</v>
      </c>
      <c r="G10" s="35">
        <f>SUM('John Laseter'!N7)</f>
        <v>54</v>
      </c>
      <c r="H10" s="34">
        <f>SUM('John Laseter'!O7)</f>
        <v>252.09227272727273</v>
      </c>
      <c r="XFD10" s="29"/>
    </row>
    <row r="11" spans="1:8 16384:16384" ht="16.5" x14ac:dyDescent="0.3">
      <c r="A11" s="33">
        <v>6</v>
      </c>
      <c r="B11" s="33" t="s">
        <v>23</v>
      </c>
      <c r="C11" s="42" t="s">
        <v>41</v>
      </c>
      <c r="D11" s="35">
        <f>SUM('Freddy Gieselbreth'!K8)</f>
        <v>27</v>
      </c>
      <c r="E11" s="35">
        <f>SUM('Freddy Gieselbreth'!L8)</f>
        <v>5338.01</v>
      </c>
      <c r="F11" s="34">
        <f>SUM('Freddy Gieselbreth'!M8)</f>
        <v>197.70407407407407</v>
      </c>
      <c r="G11" s="35">
        <f>SUM('Freddy Gieselbreth'!N8)</f>
        <v>40</v>
      </c>
      <c r="H11" s="34">
        <f>SUM('Freddy Gieselbreth'!O8)</f>
        <v>237.70407407407407</v>
      </c>
      <c r="XFD11" s="29"/>
    </row>
    <row r="12" spans="1:8 16384:16384" ht="16.5" x14ac:dyDescent="0.3">
      <c r="A12" s="33">
        <v>7</v>
      </c>
      <c r="B12" s="33" t="s">
        <v>23</v>
      </c>
      <c r="C12" s="46" t="s">
        <v>47</v>
      </c>
      <c r="D12" s="35">
        <f>SUM('Don Kowalsky'!K8)</f>
        <v>24</v>
      </c>
      <c r="E12" s="35">
        <f>SUM('Don Kowalsky'!L8)</f>
        <v>4769.0040000000008</v>
      </c>
      <c r="F12" s="34">
        <f>SUM('Don Kowalsky'!M8)</f>
        <v>198.70850000000004</v>
      </c>
      <c r="G12" s="35">
        <f>SUM('Don Kowalsky'!N8)</f>
        <v>29</v>
      </c>
      <c r="H12" s="34">
        <f>SUM('Don Kowalsky'!O8)</f>
        <v>227.70850000000004</v>
      </c>
      <c r="XFD12" s="29"/>
    </row>
    <row r="13" spans="1:8 16384:16384" ht="16.5" x14ac:dyDescent="0.3">
      <c r="A13" s="33">
        <v>8</v>
      </c>
      <c r="B13" s="33" t="s">
        <v>23</v>
      </c>
      <c r="C13" s="32" t="s">
        <v>32</v>
      </c>
      <c r="D13" s="35">
        <f>SUM('Stanley Canter'!K10)</f>
        <v>27</v>
      </c>
      <c r="E13" s="35">
        <f>SUM('Stanley Canter'!L10)</f>
        <v>5321.0020000000004</v>
      </c>
      <c r="F13" s="34">
        <f>SUM('Stanley Canter'!M10)</f>
        <v>197.07414814814817</v>
      </c>
      <c r="G13" s="35">
        <f>SUM('Stanley Canter'!N10)</f>
        <v>28</v>
      </c>
      <c r="H13" s="34">
        <f>SUM('Stanley Canter'!O10)</f>
        <v>225.07414814814817</v>
      </c>
      <c r="XFD13" s="29"/>
    </row>
    <row r="14" spans="1:8 16384:16384" ht="16.5" x14ac:dyDescent="0.3">
      <c r="A14" s="33">
        <v>9</v>
      </c>
      <c r="B14" s="33" t="s">
        <v>23</v>
      </c>
      <c r="C14" s="39" t="s">
        <v>39</v>
      </c>
      <c r="D14" s="35">
        <f>SUM('Dean Irvin'!K14)</f>
        <v>21</v>
      </c>
      <c r="E14" s="35">
        <f>SUM('Dean Irvin'!L14)</f>
        <v>4139.01</v>
      </c>
      <c r="F14" s="34">
        <f>SUM('Dean Irvin'!M14)</f>
        <v>197.09571428571431</v>
      </c>
      <c r="G14" s="35">
        <f>SUM('Dean Irvin'!N14)</f>
        <v>24</v>
      </c>
      <c r="H14" s="34">
        <f>SUM('Dean Irvin'!O14)</f>
        <v>221.09571428571431</v>
      </c>
      <c r="XFD14" s="29"/>
    </row>
    <row r="15" spans="1:8 16384:16384" ht="16.5" x14ac:dyDescent="0.3">
      <c r="A15" s="33">
        <v>10</v>
      </c>
      <c r="B15" s="33" t="s">
        <v>23</v>
      </c>
      <c r="C15" s="39" t="s">
        <v>38</v>
      </c>
      <c r="D15" s="35">
        <f>SUM('Bud Stell'!K7)</f>
        <v>22</v>
      </c>
      <c r="E15" s="35">
        <f>SUM('Bud Stell'!L7)</f>
        <v>4331.01</v>
      </c>
      <c r="F15" s="34">
        <f>SUM('Bud Stell'!M7)</f>
        <v>196.86409090909092</v>
      </c>
      <c r="G15" s="35">
        <f>SUM('Bud Stell'!N7)</f>
        <v>24</v>
      </c>
      <c r="H15" s="34">
        <f>SUM('Bud Stell'!O7)</f>
        <v>220.86409090909092</v>
      </c>
      <c r="XFD15" s="29"/>
    </row>
    <row r="16" spans="1:8 16384:16384" ht="16.5" x14ac:dyDescent="0.3">
      <c r="A16" s="48"/>
      <c r="B16" s="48"/>
      <c r="C16" s="49"/>
      <c r="D16" s="50"/>
      <c r="E16" s="50"/>
      <c r="F16" s="51"/>
      <c r="G16" s="50"/>
      <c r="H16" s="51"/>
      <c r="XFD16" s="29"/>
    </row>
    <row r="17" spans="1:8 16384:16384" ht="16.5" x14ac:dyDescent="0.3">
      <c r="A17" s="33">
        <v>11</v>
      </c>
      <c r="B17" s="33" t="s">
        <v>23</v>
      </c>
      <c r="C17" s="46" t="s">
        <v>77</v>
      </c>
      <c r="D17" s="35">
        <f>SUM('Bobby Young'!K4)</f>
        <v>6</v>
      </c>
      <c r="E17" s="35">
        <f>SUM('Bobby Young'!L4)</f>
        <v>1196.02</v>
      </c>
      <c r="F17" s="34">
        <f>SUM('Bobby Young'!M4)</f>
        <v>199.33666666666667</v>
      </c>
      <c r="G17" s="35">
        <f>SUM('Bobby Young'!N4)</f>
        <v>26</v>
      </c>
      <c r="H17" s="34">
        <f>SUM('Bobby Young'!O4)</f>
        <v>225.33666666666667</v>
      </c>
      <c r="XFD17" s="29"/>
    </row>
    <row r="18" spans="1:8 16384:16384" ht="16.5" x14ac:dyDescent="0.3">
      <c r="A18" s="33">
        <v>12</v>
      </c>
      <c r="B18" s="33" t="s">
        <v>23</v>
      </c>
      <c r="C18" s="39" t="s">
        <v>67</v>
      </c>
      <c r="D18" s="35">
        <f>SUM('Billy Miller'!K4)</f>
        <v>6</v>
      </c>
      <c r="E18" s="35">
        <f>SUM('Billy Miller'!L4)</f>
        <v>1196.0029999999999</v>
      </c>
      <c r="F18" s="34">
        <f>SUM('Billy Miller'!M4)</f>
        <v>199.33383333333333</v>
      </c>
      <c r="G18" s="35">
        <f>SUM('Billy Miller'!N4)</f>
        <v>26</v>
      </c>
      <c r="H18" s="34">
        <f>SUM('Billy Miller'!O4)</f>
        <v>225.33383333333333</v>
      </c>
      <c r="XFD18" s="29"/>
    </row>
    <row r="19" spans="1:8 16384:16384" ht="16.5" x14ac:dyDescent="0.3">
      <c r="A19" s="33">
        <v>13</v>
      </c>
      <c r="B19" s="33" t="s">
        <v>23</v>
      </c>
      <c r="C19" s="46" t="s">
        <v>48</v>
      </c>
      <c r="D19" s="35">
        <f>SUM('Bill Dooley'!K7)</f>
        <v>18</v>
      </c>
      <c r="E19" s="35">
        <f>SUM('Bill Dooley'!L7)</f>
        <v>3575.002</v>
      </c>
      <c r="F19" s="34">
        <f>SUM('Bill Dooley'!M7)</f>
        <v>198.61122222222221</v>
      </c>
      <c r="G19" s="35">
        <f>SUM('Bill Dooley'!N7)</f>
        <v>20</v>
      </c>
      <c r="H19" s="34">
        <f>SUM('Bill Dooley'!O7)</f>
        <v>218.61122222222221</v>
      </c>
      <c r="XFD19" s="29"/>
    </row>
    <row r="20" spans="1:8 16384:16384" ht="16.5" x14ac:dyDescent="0.3">
      <c r="A20" s="33">
        <v>14</v>
      </c>
      <c r="B20" s="33" t="s">
        <v>23</v>
      </c>
      <c r="C20" s="46" t="s">
        <v>76</v>
      </c>
      <c r="D20" s="35">
        <f>SUM('Tony Rogers'!K7)</f>
        <v>18</v>
      </c>
      <c r="E20" s="35">
        <f>SUM('Tony Rogers'!L7)</f>
        <v>3548</v>
      </c>
      <c r="F20" s="34">
        <f>SUM('Tony Rogers'!M7)</f>
        <v>197.11111111111111</v>
      </c>
      <c r="G20" s="35">
        <f>SUM('Tony Rogers'!N7)</f>
        <v>16</v>
      </c>
      <c r="H20" s="34">
        <f>SUM('Tony Rogers'!O7)</f>
        <v>213.11111111111111</v>
      </c>
      <c r="XFD20" s="29"/>
    </row>
    <row r="21" spans="1:8 16384:16384" ht="16.5" x14ac:dyDescent="0.3">
      <c r="A21" s="33">
        <v>15</v>
      </c>
      <c r="B21" s="33" t="s">
        <v>23</v>
      </c>
      <c r="C21" s="42" t="s">
        <v>49</v>
      </c>
      <c r="D21" s="35">
        <f>SUM('Matthew Tignor'!K5)</f>
        <v>8</v>
      </c>
      <c r="E21" s="35">
        <f>SUM('Matthew Tignor'!L5)</f>
        <v>1589.001</v>
      </c>
      <c r="F21" s="34">
        <f>SUM('Matthew Tignor'!M5)</f>
        <v>198.625125</v>
      </c>
      <c r="G21" s="35">
        <f>SUM('Matthew Tignor'!N5)</f>
        <v>14</v>
      </c>
      <c r="H21" s="34">
        <f>SUM('Matthew Tignor'!O5)</f>
        <v>212.625125</v>
      </c>
      <c r="XFD21" s="29"/>
    </row>
    <row r="22" spans="1:8 16384:16384" ht="16.5" x14ac:dyDescent="0.3">
      <c r="A22" s="33">
        <v>16</v>
      </c>
      <c r="B22" s="33" t="s">
        <v>23</v>
      </c>
      <c r="C22" s="39" t="s">
        <v>40</v>
      </c>
      <c r="D22" s="35">
        <f>SUM('Don Tucker'!K4)</f>
        <v>5</v>
      </c>
      <c r="E22" s="35">
        <f>SUM('Don Tucker'!L4)</f>
        <v>983</v>
      </c>
      <c r="F22" s="34">
        <f>SUM('Don Tucker'!M4)</f>
        <v>196.6</v>
      </c>
      <c r="G22" s="35">
        <f>SUM('Don Tucker'!N4)</f>
        <v>13</v>
      </c>
      <c r="H22" s="34">
        <f>SUM('Don Tucker'!O4)</f>
        <v>209.6</v>
      </c>
      <c r="XFD22" s="29"/>
    </row>
    <row r="23" spans="1:8 16384:16384" ht="16.5" x14ac:dyDescent="0.3">
      <c r="A23" s="33">
        <v>17</v>
      </c>
      <c r="B23" s="33" t="s">
        <v>23</v>
      </c>
      <c r="C23" s="46" t="s">
        <v>78</v>
      </c>
      <c r="D23" s="35">
        <f>SUM('Charles Knight'!K4)</f>
        <v>6</v>
      </c>
      <c r="E23" s="35">
        <f>SUM('Charles Knight'!L4)</f>
        <v>1191</v>
      </c>
      <c r="F23" s="34">
        <f>SUM('Charles Knight'!M4)</f>
        <v>198.5</v>
      </c>
      <c r="G23" s="35">
        <f>SUM('Charles Knight'!N4)</f>
        <v>8</v>
      </c>
      <c r="H23" s="34">
        <f>SUM('Charles Knight'!O4)</f>
        <v>206.5</v>
      </c>
      <c r="XFD23" s="29"/>
    </row>
    <row r="24" spans="1:8 16384:16384" ht="16.5" x14ac:dyDescent="0.3">
      <c r="A24" s="33">
        <v>18</v>
      </c>
      <c r="B24" s="33" t="s">
        <v>23</v>
      </c>
      <c r="C24" s="46" t="s">
        <v>104</v>
      </c>
      <c r="D24" s="35">
        <f>SUM('Adam Utzinger'!K4)</f>
        <v>6</v>
      </c>
      <c r="E24" s="35">
        <f>SUM('Adam Utzinger'!L4)</f>
        <v>1186.001</v>
      </c>
      <c r="F24" s="34">
        <f>SUM('Adam Utzinger'!M4)</f>
        <v>197.66683333333333</v>
      </c>
      <c r="G24" s="35">
        <f>SUM('Adam Utzinger'!N4)</f>
        <v>8</v>
      </c>
      <c r="H24" s="34">
        <f>SUM('Adam Utzinger'!O4)</f>
        <v>205.66683333333333</v>
      </c>
      <c r="XFD24" s="29"/>
    </row>
    <row r="25" spans="1:8 16384:16384" ht="16.5" x14ac:dyDescent="0.3">
      <c r="A25" s="33">
        <v>19</v>
      </c>
      <c r="B25" s="33" t="s">
        <v>23</v>
      </c>
      <c r="C25" s="46" t="s">
        <v>109</v>
      </c>
      <c r="D25" s="35">
        <f>SUM('Emily Frymier'!K4)</f>
        <v>6</v>
      </c>
      <c r="E25" s="35">
        <f>SUM('Emily Frymier'!L4)</f>
        <v>1185.001</v>
      </c>
      <c r="F25" s="34">
        <f>SUM('Emily Frymier'!M4)</f>
        <v>197.50016666666667</v>
      </c>
      <c r="G25" s="35">
        <f>SUM('Emily Frymier'!N4)</f>
        <v>8</v>
      </c>
      <c r="H25" s="34">
        <f>SUM('Emily Frymier'!O4)</f>
        <v>205.50016666666667</v>
      </c>
      <c r="XFD25" s="29"/>
    </row>
    <row r="26" spans="1:8 16384:16384" ht="16.5" x14ac:dyDescent="0.3">
      <c r="A26" s="33">
        <v>20</v>
      </c>
      <c r="B26" s="33" t="s">
        <v>23</v>
      </c>
      <c r="C26" s="46" t="s">
        <v>94</v>
      </c>
      <c r="D26" s="35">
        <f>SUM('Jerry Graves'!K4)</f>
        <v>2</v>
      </c>
      <c r="E26" s="35">
        <f>SUM('Jerry Graves'!L4)</f>
        <v>399.00200000000001</v>
      </c>
      <c r="F26" s="34">
        <f>SUM('Jerry Graves'!M4)</f>
        <v>199.501</v>
      </c>
      <c r="G26" s="35">
        <f>SUM('Jerry Graves'!N4)</f>
        <v>5</v>
      </c>
      <c r="H26" s="34">
        <f>SUM('Jerry Graves'!O4)</f>
        <v>204.501</v>
      </c>
      <c r="XFD26" s="29"/>
    </row>
    <row r="27" spans="1:8 16384:16384" ht="16.5" x14ac:dyDescent="0.3">
      <c r="A27" s="33">
        <v>21</v>
      </c>
      <c r="B27" s="33" t="s">
        <v>23</v>
      </c>
      <c r="C27" s="46" t="s">
        <v>95</v>
      </c>
      <c r="D27" s="35">
        <f>SUM('Ken Mix'!K5)</f>
        <v>8</v>
      </c>
      <c r="E27" s="35">
        <f>SUM('Ken Mix'!L5)</f>
        <v>1586</v>
      </c>
      <c r="F27" s="34">
        <f>SUM('Ken Mix'!M5)</f>
        <v>198.25</v>
      </c>
      <c r="G27" s="35">
        <f>SUM('Ken Mix'!N5)</f>
        <v>6</v>
      </c>
      <c r="H27" s="34">
        <f>SUM('Ken Mix'!O5)</f>
        <v>204.25</v>
      </c>
      <c r="XFD27" s="29"/>
    </row>
    <row r="28" spans="1:8 16384:16384" ht="16.5" x14ac:dyDescent="0.3">
      <c r="A28" s="33">
        <v>22</v>
      </c>
      <c r="B28" s="33" t="s">
        <v>23</v>
      </c>
      <c r="C28" s="46" t="s">
        <v>55</v>
      </c>
      <c r="D28" s="35">
        <f>SUM('Judy Gallion'!K6)</f>
        <v>13</v>
      </c>
      <c r="E28" s="35">
        <f>SUM('Judy Gallion'!L6)</f>
        <v>2547</v>
      </c>
      <c r="F28" s="34">
        <f>SUM('Judy Gallion'!M6)</f>
        <v>195.92307692307693</v>
      </c>
      <c r="G28" s="35">
        <f>SUM('Judy Gallion'!N6)</f>
        <v>8</v>
      </c>
      <c r="H28" s="34">
        <f>SUM('Judy Gallion'!O6)</f>
        <v>203.92307692307693</v>
      </c>
      <c r="XFD28" s="29"/>
    </row>
    <row r="29" spans="1:8 16384:16384" ht="16.5" x14ac:dyDescent="0.3">
      <c r="A29" s="33">
        <v>23</v>
      </c>
      <c r="B29" s="33" t="s">
        <v>23</v>
      </c>
      <c r="C29" s="46" t="s">
        <v>87</v>
      </c>
      <c r="D29" s="35">
        <f>SUM('Brian Gilliand'!K4)</f>
        <v>2</v>
      </c>
      <c r="E29" s="35">
        <f>SUM('Brian Gilliand'!L4)</f>
        <v>399.00099999999998</v>
      </c>
      <c r="F29" s="34">
        <f>SUM('Brian Gilliand'!M4)</f>
        <v>199.50049999999999</v>
      </c>
      <c r="G29" s="35">
        <f>SUM('Brian Gilliand'!N4)</f>
        <v>4</v>
      </c>
      <c r="H29" s="34">
        <f>SUM('Brian Gilliand'!O4)</f>
        <v>203.50049999999999</v>
      </c>
      <c r="XFD29" s="29"/>
    </row>
    <row r="30" spans="1:8 16384:16384" ht="16.5" x14ac:dyDescent="0.3">
      <c r="A30" s="33">
        <v>24</v>
      </c>
      <c r="B30" s="33" t="s">
        <v>23</v>
      </c>
      <c r="C30" s="46" t="s">
        <v>89</v>
      </c>
      <c r="D30" s="35">
        <f>SUM('Bruce Cameron'!K5)</f>
        <v>8</v>
      </c>
      <c r="E30" s="35">
        <f>SUM('Bruce Cameron'!L5)</f>
        <v>1578</v>
      </c>
      <c r="F30" s="34">
        <f>SUM('Bruce Cameron'!M5)</f>
        <v>197.25</v>
      </c>
      <c r="G30" s="35">
        <f>SUM('Bruce Cameron'!N5)</f>
        <v>6</v>
      </c>
      <c r="H30" s="34">
        <f>SUM('Bruce Cameron'!O5)</f>
        <v>203.25</v>
      </c>
      <c r="XFD30" s="29"/>
    </row>
    <row r="31" spans="1:8 16384:16384" ht="16.5" x14ac:dyDescent="0.3">
      <c r="A31" s="33">
        <v>25</v>
      </c>
      <c r="B31" s="33" t="s">
        <v>23</v>
      </c>
      <c r="C31" s="46" t="s">
        <v>80</v>
      </c>
      <c r="D31" s="35">
        <f>SUM('Albert Behling'!K4)</f>
        <v>5</v>
      </c>
      <c r="E31" s="35">
        <f>SUM('Albert Behling'!L4)</f>
        <v>980</v>
      </c>
      <c r="F31" s="34">
        <f>SUM('Albert Behling'!M4)</f>
        <v>196</v>
      </c>
      <c r="G31" s="35">
        <f>SUM('Albert Behling'!N4)</f>
        <v>7</v>
      </c>
      <c r="H31" s="34">
        <f>SUM('Albert Behling'!O4)</f>
        <v>203</v>
      </c>
      <c r="XFD31" s="29"/>
    </row>
    <row r="32" spans="1:8 16384:16384" ht="16.5" x14ac:dyDescent="0.3">
      <c r="A32" s="33">
        <v>26</v>
      </c>
      <c r="B32" s="33" t="s">
        <v>23</v>
      </c>
      <c r="C32" s="46" t="s">
        <v>93</v>
      </c>
      <c r="D32" s="35">
        <f>SUM('Jeremiah Mohr'!K4)</f>
        <v>2</v>
      </c>
      <c r="E32" s="35">
        <f>SUM('Jeremiah Mohr'!L4)</f>
        <v>398</v>
      </c>
      <c r="F32" s="34">
        <f>SUM('Jeremiah Mohr'!M4)</f>
        <v>199</v>
      </c>
      <c r="G32" s="35">
        <f>SUM('Jeremiah Mohr'!N4)</f>
        <v>4</v>
      </c>
      <c r="H32" s="34">
        <f>SUM('Jeremiah Mohr'!O4)</f>
        <v>203</v>
      </c>
      <c r="XFD32" s="29"/>
    </row>
    <row r="33" spans="1:8 16384:16384" ht="16.5" x14ac:dyDescent="0.3">
      <c r="A33" s="33">
        <v>27</v>
      </c>
      <c r="B33" s="33" t="s">
        <v>23</v>
      </c>
      <c r="C33" s="46" t="s">
        <v>108</v>
      </c>
      <c r="D33" s="35">
        <f>SUM('David Book'!K4)</f>
        <v>6</v>
      </c>
      <c r="E33" s="35">
        <f>SUM('David Book'!L4)</f>
        <v>1191</v>
      </c>
      <c r="F33" s="34">
        <f>SUM('David Book'!M4)</f>
        <v>198.5</v>
      </c>
      <c r="G33" s="35">
        <f>SUM('David Book'!N4)</f>
        <v>4</v>
      </c>
      <c r="H33" s="34">
        <f>SUM('David Book'!O4)</f>
        <v>202.5</v>
      </c>
      <c r="XFD33" s="29"/>
    </row>
    <row r="34" spans="1:8 16384:16384" ht="16.5" x14ac:dyDescent="0.3">
      <c r="A34" s="33">
        <v>28</v>
      </c>
      <c r="B34" s="33" t="s">
        <v>23</v>
      </c>
      <c r="C34" s="46" t="s">
        <v>111</v>
      </c>
      <c r="D34" s="35">
        <f>SUM('George Atkins'!K5)</f>
        <v>11</v>
      </c>
      <c r="E34" s="35">
        <f>SUM('George Atkins'!L5)</f>
        <v>2158</v>
      </c>
      <c r="F34" s="34">
        <f>SUM('George Atkins'!M5)</f>
        <v>196.18181818181819</v>
      </c>
      <c r="G34" s="35">
        <f>SUM('George Atkins'!N5)</f>
        <v>6</v>
      </c>
      <c r="H34" s="34">
        <f>SUM('George Atkins'!O5)</f>
        <v>202.18181818181819</v>
      </c>
      <c r="XFD34" s="29"/>
    </row>
    <row r="35" spans="1:8 16384:16384" ht="16.5" x14ac:dyDescent="0.3">
      <c r="A35" s="33">
        <v>29</v>
      </c>
      <c r="B35" s="33" t="s">
        <v>23</v>
      </c>
      <c r="C35" s="46" t="s">
        <v>119</v>
      </c>
      <c r="D35" s="35">
        <f>SUM('Roger Beckner'!K4)</f>
        <v>6</v>
      </c>
      <c r="E35" s="35">
        <f>SUM('Roger Beckner'!L4)</f>
        <v>1188</v>
      </c>
      <c r="F35" s="34">
        <f>SUM('Roger Beckner'!M4)</f>
        <v>198</v>
      </c>
      <c r="G35" s="35">
        <f>SUM('Roger Beckner'!N4)</f>
        <v>4</v>
      </c>
      <c r="H35" s="34">
        <f>SUM('Roger Beckner'!O4)</f>
        <v>202</v>
      </c>
      <c r="XFD35" s="29"/>
    </row>
    <row r="36" spans="1:8 16384:16384" ht="16.5" x14ac:dyDescent="0.3">
      <c r="A36" s="33">
        <v>30</v>
      </c>
      <c r="B36" s="33" t="s">
        <v>23</v>
      </c>
      <c r="C36" s="46" t="s">
        <v>120</v>
      </c>
      <c r="D36" s="35">
        <f>SUM('Tom Cole'!K4)</f>
        <v>6</v>
      </c>
      <c r="E36" s="35">
        <f>SUM('Tom Cole'!L4)</f>
        <v>1188</v>
      </c>
      <c r="F36" s="34">
        <f>SUM('Tom Cole'!M4)</f>
        <v>198</v>
      </c>
      <c r="G36" s="35">
        <f>SUM('Tom Cole'!N4)</f>
        <v>4</v>
      </c>
      <c r="H36" s="34">
        <f>SUM('Tom Cole'!O4)</f>
        <v>202</v>
      </c>
      <c r="XFD36" s="29"/>
    </row>
    <row r="37" spans="1:8 16384:16384" ht="16.5" x14ac:dyDescent="0.3">
      <c r="A37" s="33">
        <v>31</v>
      </c>
      <c r="B37" s="33" t="s">
        <v>23</v>
      </c>
      <c r="C37" s="46" t="s">
        <v>105</v>
      </c>
      <c r="D37" s="35">
        <f>SUM('Greg George'!K4)</f>
        <v>6</v>
      </c>
      <c r="E37" s="35">
        <f>SUM('Greg George'!L4)</f>
        <v>1187</v>
      </c>
      <c r="F37" s="34">
        <f>SUM('Greg George'!M4)</f>
        <v>197.83333333333334</v>
      </c>
      <c r="G37" s="35">
        <f>SUM('Greg George'!N4)</f>
        <v>4</v>
      </c>
      <c r="H37" s="34">
        <f>SUM('Greg George'!O4)</f>
        <v>201.83333333333334</v>
      </c>
      <c r="XFD37" s="29"/>
    </row>
    <row r="38" spans="1:8 16384:16384" ht="16.5" x14ac:dyDescent="0.3">
      <c r="A38" s="33">
        <v>32</v>
      </c>
      <c r="B38" s="33" t="s">
        <v>23</v>
      </c>
      <c r="C38" s="46" t="s">
        <v>107</v>
      </c>
      <c r="D38" s="35">
        <f>SUM('Craig Bailey'!K4)</f>
        <v>6</v>
      </c>
      <c r="E38" s="35">
        <f>SUM('Craig Bailey'!L4)</f>
        <v>1186</v>
      </c>
      <c r="F38" s="34">
        <f>SUM('Craig Bailey'!M4)</f>
        <v>197.66666666666666</v>
      </c>
      <c r="G38" s="35">
        <f>SUM('Craig Bailey'!N4)</f>
        <v>4</v>
      </c>
      <c r="H38" s="34">
        <f>SUM('Craig Bailey'!O4)</f>
        <v>201.66666666666666</v>
      </c>
      <c r="XFD38" s="29"/>
    </row>
    <row r="39" spans="1:8 16384:16384" ht="16.5" x14ac:dyDescent="0.3">
      <c r="A39" s="33">
        <v>33</v>
      </c>
      <c r="B39" s="33" t="s">
        <v>23</v>
      </c>
      <c r="C39" s="46" t="s">
        <v>113</v>
      </c>
      <c r="D39" s="35">
        <f>SUM('Jason Frymier'!K4)</f>
        <v>6</v>
      </c>
      <c r="E39" s="35">
        <f>SUM('Jason Frymier'!L4)</f>
        <v>1184</v>
      </c>
      <c r="F39" s="34">
        <f>SUM('Jason Frymier'!M4)</f>
        <v>197.33333333333334</v>
      </c>
      <c r="G39" s="35">
        <f>SUM('Jason Frymier'!N4)</f>
        <v>4</v>
      </c>
      <c r="H39" s="34">
        <f>SUM('Jason Frymier'!O4)</f>
        <v>201.33333333333334</v>
      </c>
      <c r="XFD39" s="29"/>
    </row>
    <row r="40" spans="1:8 16384:16384" ht="16.5" x14ac:dyDescent="0.3">
      <c r="A40" s="33">
        <v>34</v>
      </c>
      <c r="B40" s="33" t="s">
        <v>23</v>
      </c>
      <c r="C40" s="46" t="s">
        <v>114</v>
      </c>
      <c r="D40" s="35">
        <f>SUM('Joe Craig'!K4)</f>
        <v>6</v>
      </c>
      <c r="E40" s="35">
        <f>SUM('Joe Craig'!L4)</f>
        <v>1184</v>
      </c>
      <c r="F40" s="34">
        <f>SUM('Joe Craig'!M4)</f>
        <v>197.33333333333334</v>
      </c>
      <c r="G40" s="35">
        <f>SUM('Joe Craig'!N4)</f>
        <v>4</v>
      </c>
      <c r="H40" s="34">
        <f>SUM('Joe Craig'!O4)</f>
        <v>201.33333333333334</v>
      </c>
      <c r="XFD40" s="29"/>
    </row>
    <row r="41" spans="1:8 16384:16384" ht="16.5" x14ac:dyDescent="0.3">
      <c r="A41" s="33">
        <v>35</v>
      </c>
      <c r="B41" s="33" t="s">
        <v>23</v>
      </c>
      <c r="C41" s="46" t="s">
        <v>85</v>
      </c>
      <c r="D41" s="35">
        <f>SUM('Bob Barnhart'!K4)</f>
        <v>2</v>
      </c>
      <c r="E41" s="35">
        <f>SUM('Bob Barnhart'!L4)</f>
        <v>398</v>
      </c>
      <c r="F41" s="34">
        <f>SUM('Bob Barnhart'!M4)</f>
        <v>199</v>
      </c>
      <c r="G41" s="35">
        <f>SUM('Bob Barnhart'!N4)</f>
        <v>2</v>
      </c>
      <c r="H41" s="34">
        <f>SUM('Bob Barnhart'!O4)</f>
        <v>201</v>
      </c>
      <c r="XFD41" s="29"/>
    </row>
    <row r="42" spans="1:8 16384:16384" ht="16.5" x14ac:dyDescent="0.3">
      <c r="A42" s="33">
        <v>36</v>
      </c>
      <c r="B42" s="33" t="s">
        <v>23</v>
      </c>
      <c r="C42" s="46" t="s">
        <v>96</v>
      </c>
      <c r="D42" s="35">
        <f>SUM('Kenny Jones'!K4)</f>
        <v>2</v>
      </c>
      <c r="E42" s="35">
        <f>SUM('Kenny Jones'!L4)</f>
        <v>398</v>
      </c>
      <c r="F42" s="34">
        <f>SUM('Kenny Jones'!M4)</f>
        <v>199</v>
      </c>
      <c r="G42" s="35">
        <f>SUM('Kenny Jones'!N4)</f>
        <v>2</v>
      </c>
      <c r="H42" s="34">
        <f>SUM('Kenny Jones'!O4)</f>
        <v>201</v>
      </c>
      <c r="XFD42" s="29"/>
    </row>
    <row r="43" spans="1:8 16384:16384" ht="16.5" x14ac:dyDescent="0.3">
      <c r="A43" s="33">
        <v>37</v>
      </c>
      <c r="B43" s="33" t="s">
        <v>23</v>
      </c>
      <c r="C43" s="46" t="s">
        <v>97</v>
      </c>
      <c r="D43" s="35">
        <f>SUM('Mike Spence'!K4)</f>
        <v>2</v>
      </c>
      <c r="E43" s="35">
        <f>SUM('Mike Spence'!L4)</f>
        <v>398</v>
      </c>
      <c r="F43" s="34">
        <f>SUM('Mike Spence'!M4)</f>
        <v>199</v>
      </c>
      <c r="G43" s="35">
        <f>SUM('Mike Spence'!N4)</f>
        <v>2</v>
      </c>
      <c r="H43" s="34">
        <f>SUM('Mike Spence'!O4)</f>
        <v>201</v>
      </c>
      <c r="XFD43" s="29"/>
    </row>
    <row r="44" spans="1:8 16384:16384" ht="16.5" x14ac:dyDescent="0.3">
      <c r="A44" s="33">
        <v>38</v>
      </c>
      <c r="B44" s="33" t="s">
        <v>23</v>
      </c>
      <c r="C44" s="46" t="s">
        <v>110</v>
      </c>
      <c r="D44" s="35">
        <f>SUM('Evan Stapleton'!K4)</f>
        <v>6</v>
      </c>
      <c r="E44" s="35">
        <f>SUM('Evan Stapleton'!L4)</f>
        <v>1182</v>
      </c>
      <c r="F44" s="34">
        <f>SUM('Evan Stapleton'!M4)</f>
        <v>197</v>
      </c>
      <c r="G44" s="35">
        <f>SUM('Evan Stapleton'!N4)</f>
        <v>4</v>
      </c>
      <c r="H44" s="34">
        <f>SUM('Evan Stapleton'!O4)</f>
        <v>201</v>
      </c>
      <c r="XFD44" s="29"/>
    </row>
    <row r="45" spans="1:8 16384:16384" ht="16.5" x14ac:dyDescent="0.3">
      <c r="A45" s="33">
        <v>39</v>
      </c>
      <c r="B45" s="33" t="s">
        <v>23</v>
      </c>
      <c r="C45" s="46" t="s">
        <v>112</v>
      </c>
      <c r="D45" s="35">
        <f>SUM('Greg Steen'!K4)</f>
        <v>6</v>
      </c>
      <c r="E45" s="35">
        <f>SUM('Greg Steen'!L4)</f>
        <v>1182</v>
      </c>
      <c r="F45" s="34">
        <f>SUM('Greg Steen'!M4)</f>
        <v>197</v>
      </c>
      <c r="G45" s="35">
        <f>SUM('Greg Steen'!N4)</f>
        <v>4</v>
      </c>
      <c r="H45" s="34">
        <f>SUM('Greg Steen'!O4)</f>
        <v>201</v>
      </c>
      <c r="XFD45" s="29"/>
    </row>
    <row r="46" spans="1:8 16384:16384" ht="16.5" x14ac:dyDescent="0.3">
      <c r="A46" s="33">
        <v>40</v>
      </c>
      <c r="B46" s="33" t="s">
        <v>23</v>
      </c>
      <c r="C46" s="46" t="s">
        <v>116</v>
      </c>
      <c r="D46" s="35">
        <f>SUM('Mary Webb'!K4)</f>
        <v>6</v>
      </c>
      <c r="E46" s="35">
        <f>SUM('Mary Webb'!L4)</f>
        <v>1182</v>
      </c>
      <c r="F46" s="34">
        <f>SUM('Mary Webb'!M4)</f>
        <v>197</v>
      </c>
      <c r="G46" s="35">
        <f>SUM('Mary Webb'!N4)</f>
        <v>4</v>
      </c>
      <c r="H46" s="34">
        <f>SUM('Mary Webb'!O4)</f>
        <v>201</v>
      </c>
      <c r="XFD46" s="29"/>
    </row>
    <row r="47" spans="1:8 16384:16384" ht="16.5" x14ac:dyDescent="0.3">
      <c r="A47" s="33">
        <v>41</v>
      </c>
      <c r="B47" s="33" t="s">
        <v>23</v>
      </c>
      <c r="C47" s="46" t="s">
        <v>115</v>
      </c>
      <c r="D47" s="35">
        <f>SUM('John Prince'!K4)</f>
        <v>6</v>
      </c>
      <c r="E47" s="35">
        <f>SUM('John Prince'!L4)</f>
        <v>1179</v>
      </c>
      <c r="F47" s="34">
        <f>SUM('John Prince'!M4)</f>
        <v>196.5</v>
      </c>
      <c r="G47" s="35">
        <f>SUM('John Prince'!N4)</f>
        <v>4</v>
      </c>
      <c r="H47" s="34">
        <f>SUM('John Prince'!O4)</f>
        <v>200.5</v>
      </c>
      <c r="XFD47" s="29"/>
    </row>
    <row r="48" spans="1:8 16384:16384" ht="16.5" x14ac:dyDescent="0.3">
      <c r="A48" s="33">
        <v>42</v>
      </c>
      <c r="B48" s="33" t="s">
        <v>23</v>
      </c>
      <c r="C48" s="46" t="s">
        <v>117</v>
      </c>
      <c r="D48" s="35">
        <f>SUM('Ralph Van Horn'!K4)</f>
        <v>6</v>
      </c>
      <c r="E48" s="35">
        <f>SUM('Ralph Van Horn'!L4)</f>
        <v>1176</v>
      </c>
      <c r="F48" s="34">
        <f>SUM('Ralph Van Horn'!M4)</f>
        <v>196</v>
      </c>
      <c r="G48" s="35">
        <f>SUM('Ralph Van Horn'!N4)</f>
        <v>4</v>
      </c>
      <c r="H48" s="34">
        <f>SUM('Ralph Van Horn'!O4)</f>
        <v>200</v>
      </c>
      <c r="XFD48" s="29"/>
    </row>
    <row r="49" spans="1:8 16384:16384" ht="16.5" x14ac:dyDescent="0.3">
      <c r="A49" s="33">
        <v>43</v>
      </c>
      <c r="B49" s="33" t="s">
        <v>23</v>
      </c>
      <c r="C49" s="46" t="s">
        <v>86</v>
      </c>
      <c r="D49" s="35">
        <f>SUM('Bob Harless'!K4)</f>
        <v>2</v>
      </c>
      <c r="E49" s="35">
        <f>SUM('Bob Harless'!L4)</f>
        <v>395</v>
      </c>
      <c r="F49" s="34">
        <f>SUM('Bob Harless'!M4)</f>
        <v>197.5</v>
      </c>
      <c r="G49" s="35">
        <f>SUM('Bob Harless'!N4)</f>
        <v>2</v>
      </c>
      <c r="H49" s="34">
        <f>SUM('Bob Harless'!O4)</f>
        <v>199.5</v>
      </c>
      <c r="XFD49" s="29"/>
    </row>
    <row r="50" spans="1:8 16384:16384" ht="16.5" x14ac:dyDescent="0.3">
      <c r="A50" s="33">
        <v>44</v>
      </c>
      <c r="B50" s="33" t="s">
        <v>23</v>
      </c>
      <c r="C50" s="46" t="s">
        <v>92</v>
      </c>
      <c r="D50" s="35">
        <f>SUM('Jason Rasnake'!K5)</f>
        <v>7</v>
      </c>
      <c r="E50" s="35">
        <f>SUM('Jason Rasnake'!L5)</f>
        <v>1368</v>
      </c>
      <c r="F50" s="34">
        <f>SUM('Jason Rasnake'!M5)</f>
        <v>195.42857142857142</v>
      </c>
      <c r="G50" s="35">
        <f>SUM('Jason Rasnake'!N5)</f>
        <v>4</v>
      </c>
      <c r="H50" s="34">
        <f>SUM('Jason Rasnake'!O5)</f>
        <v>199.42857142857142</v>
      </c>
      <c r="XFD50" s="29"/>
    </row>
    <row r="51" spans="1:8 16384:16384" ht="16.5" x14ac:dyDescent="0.3">
      <c r="A51" s="33">
        <v>45</v>
      </c>
      <c r="B51" s="33" t="s">
        <v>23</v>
      </c>
      <c r="C51" s="42" t="s">
        <v>43</v>
      </c>
      <c r="D51" s="35">
        <f>SUM('Larry McGill'!K5)</f>
        <v>10</v>
      </c>
      <c r="E51" s="35">
        <f>SUM('Larry McGill'!L5)</f>
        <v>1952</v>
      </c>
      <c r="F51" s="34">
        <f>SUM('Larry McGill'!M5)</f>
        <v>195.2</v>
      </c>
      <c r="G51" s="35">
        <f>SUM('Larry McGill'!N5)</f>
        <v>4</v>
      </c>
      <c r="H51" s="34">
        <f>SUM('Larry McGill'!O5)</f>
        <v>199.2</v>
      </c>
      <c r="XFD51" s="29"/>
    </row>
    <row r="52" spans="1:8 16384:16384" ht="16.5" x14ac:dyDescent="0.3">
      <c r="A52" s="33">
        <v>46</v>
      </c>
      <c r="B52" s="33" t="s">
        <v>23</v>
      </c>
      <c r="C52" s="46" t="s">
        <v>90</v>
      </c>
      <c r="D52" s="35">
        <f>SUM('Howard Ary'!K4)</f>
        <v>2</v>
      </c>
      <c r="E52" s="35">
        <f>SUM('Howard Ary'!L4)</f>
        <v>394</v>
      </c>
      <c r="F52" s="34">
        <f>SUM('Howard Ary'!M4)</f>
        <v>197</v>
      </c>
      <c r="G52" s="35">
        <f>SUM('Howard Ary'!N4)</f>
        <v>2</v>
      </c>
      <c r="H52" s="34">
        <f>SUM('Howard Ary'!O4)</f>
        <v>199</v>
      </c>
      <c r="XFD52" s="29"/>
    </row>
    <row r="53" spans="1:8 16384:16384" ht="16.5" x14ac:dyDescent="0.3">
      <c r="A53" s="33">
        <v>47</v>
      </c>
      <c r="B53" s="33" t="s">
        <v>23</v>
      </c>
      <c r="C53" s="46" t="s">
        <v>91</v>
      </c>
      <c r="D53" s="35">
        <f>SUM('Jason Pickens'!K4)</f>
        <v>2</v>
      </c>
      <c r="E53" s="35">
        <f>SUM('Jason Pickens'!L4)</f>
        <v>394</v>
      </c>
      <c r="F53" s="34">
        <f>SUM('Jason Pickens'!M4)</f>
        <v>197</v>
      </c>
      <c r="G53" s="35">
        <f>SUM('Jason Pickens'!N4)</f>
        <v>2</v>
      </c>
      <c r="H53" s="34">
        <f>SUM('Jason Pickens'!O4)</f>
        <v>199</v>
      </c>
      <c r="XFD53" s="29"/>
    </row>
    <row r="54" spans="1:8 16384:16384" ht="16.5" x14ac:dyDescent="0.3">
      <c r="A54" s="33">
        <v>48</v>
      </c>
      <c r="B54" s="33" t="s">
        <v>23</v>
      </c>
      <c r="C54" s="46" t="s">
        <v>98</v>
      </c>
      <c r="D54" s="35">
        <f>SUM('Travis Beasley'!K4)</f>
        <v>2</v>
      </c>
      <c r="E54" s="35">
        <f>SUM('Travis Beasley'!L4)</f>
        <v>394</v>
      </c>
      <c r="F54" s="34">
        <f>SUM('Travis Beasley'!M4)</f>
        <v>197</v>
      </c>
      <c r="G54" s="35">
        <f>SUM('Travis Beasley'!N4)</f>
        <v>2</v>
      </c>
      <c r="H54" s="34">
        <f>SUM('Travis Beasley'!O4)</f>
        <v>199</v>
      </c>
      <c r="XFD54" s="29"/>
    </row>
    <row r="55" spans="1:8 16384:16384" ht="16.5" x14ac:dyDescent="0.3">
      <c r="A55" s="33">
        <v>49</v>
      </c>
      <c r="B55" s="33" t="s">
        <v>23</v>
      </c>
      <c r="C55" s="46" t="s">
        <v>106</v>
      </c>
      <c r="D55" s="35">
        <f>SUM('Bill Shaver'!K4)</f>
        <v>6</v>
      </c>
      <c r="E55" s="35">
        <f>SUM('Bill Shaver'!L4)</f>
        <v>1168</v>
      </c>
      <c r="F55" s="34">
        <f>SUM('Bill Shaver'!M4)</f>
        <v>194.66666666666666</v>
      </c>
      <c r="G55" s="35">
        <f>SUM('Bill Shaver'!N4)</f>
        <v>4</v>
      </c>
      <c r="H55" s="34">
        <f>SUM('Bill Shaver'!O4)</f>
        <v>198.66666666666666</v>
      </c>
      <c r="XFD55" s="29"/>
    </row>
    <row r="56" spans="1:8 16384:16384" ht="16.5" x14ac:dyDescent="0.3">
      <c r="A56" s="33">
        <v>50</v>
      </c>
      <c r="B56" s="33" t="s">
        <v>23</v>
      </c>
      <c r="C56" s="46" t="s">
        <v>118</v>
      </c>
      <c r="D56" s="35">
        <f>SUM('Randy Brown'!K4)</f>
        <v>6</v>
      </c>
      <c r="E56" s="35">
        <f>SUM('Randy Brown'!L4)</f>
        <v>1168</v>
      </c>
      <c r="F56" s="34">
        <f>SUM('Randy Brown'!M4)</f>
        <v>194.66666666666666</v>
      </c>
      <c r="G56" s="35">
        <f>SUM('Randy Brown'!N4)</f>
        <v>4</v>
      </c>
      <c r="H56" s="34">
        <f>SUM('Randy Brown'!O4)</f>
        <v>198.66666666666666</v>
      </c>
      <c r="XFD56" s="29"/>
    </row>
    <row r="57" spans="1:8 16384:16384" ht="16.5" x14ac:dyDescent="0.3">
      <c r="A57" s="33">
        <v>51</v>
      </c>
      <c r="B57" s="33" t="s">
        <v>23</v>
      </c>
      <c r="C57" s="32" t="s">
        <v>82</v>
      </c>
      <c r="D57" s="35">
        <f>SUM('Jon Griffin'!K14)</f>
        <v>2</v>
      </c>
      <c r="E57" s="35">
        <f>SUM('Jon Griffin'!L14)</f>
        <v>393</v>
      </c>
      <c r="F57" s="34">
        <f>SUM('Jon Griffin'!M14)</f>
        <v>196.5</v>
      </c>
      <c r="G57" s="35">
        <f>SUM('Jon Griffin'!N14)</f>
        <v>2</v>
      </c>
      <c r="H57" s="34">
        <f>SUM('Jon Griffin'!O14)</f>
        <v>198.5</v>
      </c>
      <c r="XFD57" s="29"/>
    </row>
    <row r="58" spans="1:8 16384:16384" ht="16.5" x14ac:dyDescent="0.3">
      <c r="A58" s="33">
        <v>52</v>
      </c>
      <c r="B58" s="33" t="s">
        <v>23</v>
      </c>
      <c r="C58" s="46" t="s">
        <v>79</v>
      </c>
      <c r="D58" s="35">
        <f>SUM('Keith Wilbanks'!K4)</f>
        <v>6</v>
      </c>
      <c r="E58" s="35">
        <f>SUM('Keith Wilbanks'!L4)</f>
        <v>1164</v>
      </c>
      <c r="F58" s="34">
        <f>SUM('Keith Wilbanks'!M4)</f>
        <v>194</v>
      </c>
      <c r="G58" s="35">
        <f>SUM('Keith Wilbanks'!N4)</f>
        <v>4</v>
      </c>
      <c r="H58" s="34">
        <f>SUM('Keith Wilbanks'!O4)</f>
        <v>198</v>
      </c>
      <c r="XFD58" s="29"/>
    </row>
    <row r="59" spans="1:8 16384:16384" ht="16.5" x14ac:dyDescent="0.3">
      <c r="A59" s="33">
        <v>53</v>
      </c>
      <c r="B59" s="33" t="s">
        <v>23</v>
      </c>
      <c r="C59" s="46" t="s">
        <v>88</v>
      </c>
      <c r="D59" s="35">
        <f>SUM('Brian Hagerty'!K4)</f>
        <v>2</v>
      </c>
      <c r="E59" s="35">
        <f>SUM('Brian Hagerty'!L4)</f>
        <v>392</v>
      </c>
      <c r="F59" s="34">
        <f>SUM('Brian Hagerty'!M4)</f>
        <v>196</v>
      </c>
      <c r="G59" s="35">
        <f>SUM('Brian Hagerty'!N4)</f>
        <v>2</v>
      </c>
      <c r="H59" s="34">
        <f>SUM('Brian Hagerty'!O4)</f>
        <v>198</v>
      </c>
      <c r="XFD59" s="29"/>
    </row>
    <row r="60" spans="1:8 16384:16384" ht="16.5" x14ac:dyDescent="0.3">
      <c r="A60" s="33">
        <v>54</v>
      </c>
      <c r="B60" s="33" t="s">
        <v>23</v>
      </c>
      <c r="C60" s="46" t="s">
        <v>81</v>
      </c>
      <c r="D60" s="35">
        <f>SUM('Kelly Marshall'!K4)</f>
        <v>5</v>
      </c>
      <c r="E60" s="35">
        <f>SUM('Kelly Marshall'!L4)</f>
        <v>979.00099999999998</v>
      </c>
      <c r="F60" s="34">
        <f>SUM('Kelly Marshall'!M4)</f>
        <v>195.80019999999999</v>
      </c>
      <c r="G60" s="35">
        <f>SUM('Kelly Marshall'!N4)</f>
        <v>2</v>
      </c>
      <c r="H60" s="34">
        <f>SUM('Kelly Marshall'!O4)</f>
        <v>197.80019999999999</v>
      </c>
      <c r="XFD60" s="29"/>
    </row>
    <row r="61" spans="1:8 16384:16384" ht="15" customHeight="1" x14ac:dyDescent="0.4">
      <c r="A61" s="12"/>
      <c r="B61" s="12"/>
      <c r="C61" s="12"/>
      <c r="D61" s="43"/>
      <c r="E61" s="12"/>
      <c r="F61" s="21"/>
      <c r="G61" s="12"/>
      <c r="H61" s="21"/>
    </row>
    <row r="62" spans="1:8 16384:16384" x14ac:dyDescent="0.25">
      <c r="A62" s="11"/>
      <c r="B62" s="11"/>
      <c r="C62" s="11"/>
      <c r="D62" s="11"/>
      <c r="E62" s="11"/>
      <c r="F62" s="20"/>
      <c r="G62" s="11"/>
      <c r="H62" s="20"/>
    </row>
    <row r="63" spans="1:8 16384:16384" ht="28.5" x14ac:dyDescent="0.45">
      <c r="A63" s="60" t="s">
        <v>60</v>
      </c>
      <c r="B63" s="61"/>
      <c r="C63" s="61"/>
      <c r="D63" s="61"/>
      <c r="E63" s="61"/>
      <c r="F63" s="61"/>
      <c r="G63" s="61"/>
      <c r="H63" s="61"/>
    </row>
    <row r="64" spans="1:8 16384:16384" ht="18.75" x14ac:dyDescent="0.3">
      <c r="A64" s="11"/>
      <c r="B64" s="11"/>
      <c r="C64" s="11"/>
      <c r="D64" s="14" t="s">
        <v>53</v>
      </c>
      <c r="E64" s="11"/>
      <c r="F64" s="20"/>
      <c r="G64" s="11"/>
      <c r="H64" s="20"/>
    </row>
    <row r="65" spans="1:8 16384:16384" x14ac:dyDescent="0.25">
      <c r="A65" s="11"/>
      <c r="B65" s="11"/>
      <c r="C65" s="11"/>
      <c r="D65" s="11"/>
      <c r="E65" s="11"/>
      <c r="F65" s="20"/>
      <c r="G65" s="11"/>
      <c r="H65" s="20"/>
    </row>
    <row r="66" spans="1:8 16384:16384" s="56" customFormat="1" ht="15" customHeight="1" x14ac:dyDescent="0.25">
      <c r="A66" s="54" t="s">
        <v>0</v>
      </c>
      <c r="B66" s="54" t="s">
        <v>1</v>
      </c>
      <c r="C66" s="54" t="s">
        <v>2</v>
      </c>
      <c r="D66" s="54" t="s">
        <v>19</v>
      </c>
      <c r="E66" s="54" t="s">
        <v>16</v>
      </c>
      <c r="F66" s="55" t="s">
        <v>17</v>
      </c>
      <c r="G66" s="54" t="s">
        <v>14</v>
      </c>
      <c r="H66" s="55" t="s">
        <v>18</v>
      </c>
    </row>
    <row r="67" spans="1:8 16384:16384" x14ac:dyDescent="0.25">
      <c r="A67" s="33">
        <v>1</v>
      </c>
      <c r="B67" s="33" t="s">
        <v>25</v>
      </c>
      <c r="C67" s="46" t="s">
        <v>56</v>
      </c>
      <c r="D67" s="35">
        <f>SUM('Shawn Hudson'!K7)</f>
        <v>21</v>
      </c>
      <c r="E67" s="35">
        <f>SUM('Shawn Hudson'!L7)</f>
        <v>4170.0020000000004</v>
      </c>
      <c r="F67" s="34">
        <f>SUM('Shawn Hudson'!M7)</f>
        <v>198.57152380952382</v>
      </c>
      <c r="G67" s="35">
        <f>SUM('Shawn Hudson'!N7)</f>
        <v>67</v>
      </c>
      <c r="H67" s="34">
        <f>SUM('Shawn Hudson'!O7)</f>
        <v>265.5715238095238</v>
      </c>
    </row>
    <row r="68" spans="1:8 16384:16384" x14ac:dyDescent="0.25">
      <c r="A68" s="33">
        <v>2</v>
      </c>
      <c r="B68" s="33" t="s">
        <v>25</v>
      </c>
      <c r="C68" s="32" t="s">
        <v>82</v>
      </c>
      <c r="D68" s="35">
        <f>SUM('Jon Griffin'!K8)</f>
        <v>27</v>
      </c>
      <c r="E68" s="35">
        <f>SUM('Jon Griffin'!L8)</f>
        <v>5306.0039999999999</v>
      </c>
      <c r="F68" s="34">
        <f>SUM('Jon Griffin'!M8)</f>
        <v>196.51866666666666</v>
      </c>
      <c r="G68" s="35">
        <f>SUM('Jon Griffin'!N8)</f>
        <v>65</v>
      </c>
      <c r="H68" s="34">
        <f>SUM('Jon Griffin'!O8)</f>
        <v>261.51866666666666</v>
      </c>
    </row>
    <row r="69" spans="1:8 16384:16384" x14ac:dyDescent="0.25">
      <c r="A69" s="33">
        <v>3</v>
      </c>
      <c r="B69" s="33" t="s">
        <v>25</v>
      </c>
      <c r="C69" s="46" t="s">
        <v>58</v>
      </c>
      <c r="D69" s="35">
        <f>SUM('Jim Parnell'!K9)</f>
        <v>27</v>
      </c>
      <c r="E69" s="35">
        <f>SUM('Jim Parnell'!L9)</f>
        <v>5233</v>
      </c>
      <c r="F69" s="34">
        <f>SUM('Jim Parnell'!M9)</f>
        <v>193.81481481481481</v>
      </c>
      <c r="G69" s="35">
        <f>SUM('Jim Parnell'!N9)</f>
        <v>28</v>
      </c>
      <c r="H69" s="34">
        <f>SUM('Jim Parnell'!O9)</f>
        <v>221.81481481481481</v>
      </c>
    </row>
    <row r="70" spans="1:8 16384:16384" x14ac:dyDescent="0.25">
      <c r="A70" s="48"/>
      <c r="B70" s="48"/>
      <c r="C70" s="52"/>
      <c r="D70" s="50"/>
      <c r="E70" s="50"/>
      <c r="F70" s="51"/>
      <c r="G70" s="50"/>
      <c r="H70" s="51"/>
    </row>
    <row r="71" spans="1:8 16384:16384" x14ac:dyDescent="0.25">
      <c r="A71" s="33">
        <v>4</v>
      </c>
      <c r="B71" s="33" t="s">
        <v>25</v>
      </c>
      <c r="C71" s="42" t="s">
        <v>43</v>
      </c>
      <c r="D71" s="35">
        <f>SUM('Larry McGill'!K18)</f>
        <v>12</v>
      </c>
      <c r="E71" s="35">
        <f>SUM('Larry McGill'!L18)</f>
        <v>2355</v>
      </c>
      <c r="F71" s="34">
        <f>SUM('Larry McGill'!M18)</f>
        <v>196.25</v>
      </c>
      <c r="G71" s="35">
        <f>SUM('Larry McGill'!N18)</f>
        <v>56</v>
      </c>
      <c r="H71" s="34">
        <f>SUM('Larry McGill'!O18)</f>
        <v>252.25</v>
      </c>
    </row>
    <row r="72" spans="1:8 16384:16384" x14ac:dyDescent="0.25">
      <c r="A72" s="33">
        <v>5</v>
      </c>
      <c r="B72" s="33" t="s">
        <v>25</v>
      </c>
      <c r="C72" s="32" t="s">
        <v>69</v>
      </c>
      <c r="D72" s="35">
        <f>SUM('Dale Taft'!K8)</f>
        <v>18</v>
      </c>
      <c r="E72" s="35">
        <f>SUM('Dale Taft'!L8)</f>
        <v>3515.0010000000002</v>
      </c>
      <c r="F72" s="34">
        <f>SUM('Dale Taft'!M8)</f>
        <v>195.27783333333335</v>
      </c>
      <c r="G72" s="35">
        <f>SUM('Dale Taft'!N8)</f>
        <v>37</v>
      </c>
      <c r="H72" s="34">
        <f>SUM('Dale Taft'!O8)</f>
        <v>232.27783333333335</v>
      </c>
    </row>
    <row r="73" spans="1:8 16384:16384" x14ac:dyDescent="0.25">
      <c r="A73" s="33">
        <v>6</v>
      </c>
      <c r="B73" s="33" t="s">
        <v>25</v>
      </c>
      <c r="C73" s="32" t="s">
        <v>33</v>
      </c>
      <c r="D73" s="35">
        <f>SUM('Steve Pennington'!K17)</f>
        <v>11</v>
      </c>
      <c r="E73" s="35">
        <f>SUM('Steve Pennington'!L17)</f>
        <v>2172</v>
      </c>
      <c r="F73" s="34">
        <f>SUM('Steve Pennington'!M17)</f>
        <v>197.45454545454547</v>
      </c>
      <c r="G73" s="35">
        <f>SUM('Steve Pennington'!N17)</f>
        <v>22</v>
      </c>
      <c r="H73" s="34">
        <f>SUM('Steve Pennington'!O17)</f>
        <v>219.45454545454547</v>
      </c>
      <c r="XFD73" s="35"/>
    </row>
    <row r="74" spans="1:8 16384:16384" x14ac:dyDescent="0.25">
      <c r="A74" s="33">
        <v>7</v>
      </c>
      <c r="B74" s="33" t="s">
        <v>25</v>
      </c>
      <c r="C74" s="39" t="s">
        <v>39</v>
      </c>
      <c r="D74" s="35">
        <f>SUM('Dean Irvin'!K5)</f>
        <v>11</v>
      </c>
      <c r="E74" s="35">
        <f>SUM('Dean Irvin'!L5)</f>
        <v>2103</v>
      </c>
      <c r="F74" s="34">
        <f>SUM('Dean Irvin'!M5)</f>
        <v>191.18181818181819</v>
      </c>
      <c r="G74" s="35">
        <f>SUM('Dean Irvin'!N5)</f>
        <v>22</v>
      </c>
      <c r="H74" s="34">
        <f>SUM('Dean Irvin'!O5)</f>
        <v>213.18181818181819</v>
      </c>
      <c r="XFD74" s="35"/>
    </row>
    <row r="75" spans="1:8 16384:16384" x14ac:dyDescent="0.25">
      <c r="A75" s="33">
        <v>8</v>
      </c>
      <c r="B75" s="33" t="s">
        <v>25</v>
      </c>
      <c r="C75" s="32" t="s">
        <v>28</v>
      </c>
      <c r="D75" s="35">
        <f>SUM('Cody Dockery'!K5)</f>
        <v>8</v>
      </c>
      <c r="E75" s="35">
        <f>SUM('Cody Dockery'!L5)</f>
        <v>1563</v>
      </c>
      <c r="F75" s="34">
        <f>SUM('Cody Dockery'!M5)</f>
        <v>195.375</v>
      </c>
      <c r="G75" s="35">
        <f>SUM('Cody Dockery'!N5)</f>
        <v>16</v>
      </c>
      <c r="H75" s="34">
        <f>SUM('Cody Dockery'!O5)</f>
        <v>211.375</v>
      </c>
      <c r="XFD75" s="35"/>
    </row>
    <row r="76" spans="1:8 16384:16384" x14ac:dyDescent="0.25">
      <c r="A76" s="33">
        <v>9</v>
      </c>
      <c r="B76" s="33" t="s">
        <v>25</v>
      </c>
      <c r="C76" s="32" t="s">
        <v>54</v>
      </c>
      <c r="D76" s="35">
        <f>SUM('Gary Gallion'!K6)</f>
        <v>13</v>
      </c>
      <c r="E76" s="35">
        <f>SUM('Gary Gallion'!L6)</f>
        <v>2562.0010000000002</v>
      </c>
      <c r="F76" s="34">
        <f>SUM('Gary Gallion'!M6)</f>
        <v>197.07700000000003</v>
      </c>
      <c r="G76" s="35">
        <f>SUM('Gary Gallion'!N6)</f>
        <v>14</v>
      </c>
      <c r="H76" s="34">
        <f>SUM('Gary Gallion'!O6)</f>
        <v>211.07700000000003</v>
      </c>
      <c r="XFD76" s="35"/>
    </row>
    <row r="77" spans="1:8 16384:16384" x14ac:dyDescent="0.25">
      <c r="A77" s="33">
        <v>10</v>
      </c>
      <c r="B77" s="33" t="s">
        <v>25</v>
      </c>
      <c r="C77" s="39" t="s">
        <v>40</v>
      </c>
      <c r="D77" s="35">
        <f>SUM('Don Tucker'!K4)</f>
        <v>5</v>
      </c>
      <c r="E77" s="35">
        <f>SUM('Don Tucker'!L4)</f>
        <v>983</v>
      </c>
      <c r="F77" s="34">
        <f>SUM('Don Tucker'!M4)</f>
        <v>196.6</v>
      </c>
      <c r="G77" s="35">
        <f>SUM('Don Tucker'!N4)</f>
        <v>13</v>
      </c>
      <c r="H77" s="34">
        <f>SUM('Don Tucker'!O4)</f>
        <v>209.6</v>
      </c>
      <c r="XFD77" s="35"/>
    </row>
    <row r="78" spans="1:8 16384:16384" x14ac:dyDescent="0.25">
      <c r="A78" s="33">
        <v>11</v>
      </c>
      <c r="B78" s="33" t="s">
        <v>25</v>
      </c>
      <c r="C78" s="32" t="s">
        <v>57</v>
      </c>
      <c r="D78" s="35">
        <f>SUM('Rusty Little'!K5)</f>
        <v>8</v>
      </c>
      <c r="E78" s="35">
        <f>SUM('Rusty Little'!L5)</f>
        <v>1560.001</v>
      </c>
      <c r="F78" s="34">
        <f>SUM('Rusty Little'!M5)</f>
        <v>195.000125</v>
      </c>
      <c r="G78" s="35">
        <f>SUM('Rusty Little'!N5)</f>
        <v>14</v>
      </c>
      <c r="H78" s="34">
        <f>SUM('Rusty Little'!O5)</f>
        <v>209.000125</v>
      </c>
      <c r="XFD78" s="35"/>
    </row>
    <row r="79" spans="1:8 16384:16384" x14ac:dyDescent="0.25">
      <c r="A79" s="33">
        <v>12</v>
      </c>
      <c r="B79" s="33" t="s">
        <v>25</v>
      </c>
      <c r="C79" s="32" t="s">
        <v>29</v>
      </c>
      <c r="D79" s="35">
        <f>SUM('Jeff Kite'!K5)</f>
        <v>8</v>
      </c>
      <c r="E79" s="35">
        <f>SUM('Jeff Kite'!L5)</f>
        <v>1542</v>
      </c>
      <c r="F79" s="34">
        <f>SUM('Jeff Kite'!M5)</f>
        <v>192.75</v>
      </c>
      <c r="G79" s="35">
        <f>SUM('Jeff Kite'!N5)</f>
        <v>9</v>
      </c>
      <c r="H79" s="34">
        <f>SUM('Jeff Kite'!O5)</f>
        <v>201.75</v>
      </c>
      <c r="XFD79" s="35"/>
    </row>
    <row r="80" spans="1:8 16384:16384" x14ac:dyDescent="0.25">
      <c r="A80" s="33">
        <v>13</v>
      </c>
      <c r="B80" s="33" t="s">
        <v>25</v>
      </c>
      <c r="C80" s="32" t="s">
        <v>75</v>
      </c>
      <c r="D80" s="35">
        <f>SUM('Joe Horner'!K4)</f>
        <v>6</v>
      </c>
      <c r="E80" s="35">
        <f>SUM('Joe Horner'!L4)</f>
        <v>1174</v>
      </c>
      <c r="F80" s="34">
        <f>SUM('Joe Horner'!M4)</f>
        <v>195.66666666666666</v>
      </c>
      <c r="G80" s="35">
        <f>SUM('Joe Horner'!N4)</f>
        <v>6</v>
      </c>
      <c r="H80" s="34">
        <f>SUM('Joe Horner'!O4)</f>
        <v>201.66666666666666</v>
      </c>
      <c r="XFD80" s="35"/>
    </row>
    <row r="81" spans="1:8 16384:16384" x14ac:dyDescent="0.25">
      <c r="A81" s="33">
        <v>14</v>
      </c>
      <c r="B81" s="33" t="s">
        <v>25</v>
      </c>
      <c r="C81" s="46" t="s">
        <v>105</v>
      </c>
      <c r="D81" s="35">
        <f>SUM('Greg George'!K10)</f>
        <v>6</v>
      </c>
      <c r="E81" s="35">
        <f>SUM('Greg George'!L10)</f>
        <v>1158.001</v>
      </c>
      <c r="F81" s="34">
        <f>SUM('Greg George'!M10)</f>
        <v>193.00016666666667</v>
      </c>
      <c r="G81" s="35">
        <f>SUM('Greg George'!N10)</f>
        <v>8</v>
      </c>
      <c r="H81" s="34">
        <f>SUM('Greg George'!O10)</f>
        <v>201.00016666666667</v>
      </c>
      <c r="XFD81" s="35"/>
    </row>
    <row r="82" spans="1:8 16384:16384" x14ac:dyDescent="0.25">
      <c r="A82" s="33">
        <v>15</v>
      </c>
      <c r="B82" s="33" t="s">
        <v>25</v>
      </c>
      <c r="C82" s="46" t="s">
        <v>79</v>
      </c>
      <c r="D82" s="35">
        <f>SUM('Keith Wilbanks'!K11)</f>
        <v>12</v>
      </c>
      <c r="E82" s="35">
        <f>SUM('Keith Wilbanks'!L11)</f>
        <v>2242</v>
      </c>
      <c r="F82" s="34">
        <f>SUM('Keith Wilbanks'!M11)</f>
        <v>186.83333333333334</v>
      </c>
      <c r="G82" s="35">
        <f>SUM('Keith Wilbanks'!N11)</f>
        <v>14</v>
      </c>
      <c r="H82" s="34">
        <f>SUM('Keith Wilbanks'!O11)</f>
        <v>200.83333333333334</v>
      </c>
      <c r="XFD82" s="35"/>
    </row>
    <row r="83" spans="1:8 16384:16384" x14ac:dyDescent="0.25">
      <c r="A83" s="33">
        <v>16</v>
      </c>
      <c r="B83" s="33" t="s">
        <v>25</v>
      </c>
      <c r="C83" s="32" t="s">
        <v>70</v>
      </c>
      <c r="D83" s="35">
        <f>SUM('Jeff Rowe'!K4)</f>
        <v>3</v>
      </c>
      <c r="E83" s="35">
        <f>SUM('Jeff Rowe'!L4)</f>
        <v>583</v>
      </c>
      <c r="F83" s="34">
        <f>SUM('Jeff Rowe'!M4)</f>
        <v>194.33333333333334</v>
      </c>
      <c r="G83" s="35">
        <f>SUM('Jeff Rowe'!N4)</f>
        <v>6</v>
      </c>
      <c r="H83" s="34">
        <f>SUM('Jeff Rowe'!O4)</f>
        <v>200.33333333333334</v>
      </c>
      <c r="XFD83" s="35"/>
    </row>
    <row r="84" spans="1:8 16384:16384" x14ac:dyDescent="0.25">
      <c r="A84" s="33">
        <v>17</v>
      </c>
      <c r="B84" s="33" t="s">
        <v>25</v>
      </c>
      <c r="C84" s="46" t="s">
        <v>104</v>
      </c>
      <c r="D84" s="35">
        <f>SUM('Adam Utzinger'!K10)</f>
        <v>6</v>
      </c>
      <c r="E84" s="35">
        <f>SUM('Adam Utzinger'!L10)</f>
        <v>1168</v>
      </c>
      <c r="F84" s="34">
        <f>SUM('Adam Utzinger'!M10)</f>
        <v>194.66666666666666</v>
      </c>
      <c r="G84" s="35">
        <f>SUM('Adam Utzinger'!N10)</f>
        <v>4</v>
      </c>
      <c r="H84" s="34">
        <f>SUM('Adam Utzinger'!O10)</f>
        <v>198.66666666666666</v>
      </c>
      <c r="XFD84" s="35"/>
    </row>
    <row r="85" spans="1:8 16384:16384" x14ac:dyDescent="0.25">
      <c r="A85" s="33">
        <v>18</v>
      </c>
      <c r="B85" s="33" t="s">
        <v>25</v>
      </c>
      <c r="C85" s="32" t="s">
        <v>63</v>
      </c>
      <c r="D85" s="35">
        <f>SUM('Nathan Jones'!K4)</f>
        <v>5</v>
      </c>
      <c r="E85" s="35">
        <f>SUM('Nathan Jones'!L4)</f>
        <v>972</v>
      </c>
      <c r="F85" s="34">
        <f>SUM('Nathan Jones'!M4)</f>
        <v>194.4</v>
      </c>
      <c r="G85" s="35">
        <f>SUM('Nathan Jones'!N4)</f>
        <v>3</v>
      </c>
      <c r="H85" s="34">
        <f>SUM('Nathan Jones'!O4)</f>
        <v>197.4</v>
      </c>
      <c r="XFD85" s="35"/>
    </row>
    <row r="86" spans="1:8 16384:16384" x14ac:dyDescent="0.25">
      <c r="A86" s="33">
        <v>19</v>
      </c>
      <c r="B86" s="33" t="s">
        <v>25</v>
      </c>
      <c r="C86" s="46" t="s">
        <v>92</v>
      </c>
      <c r="D86" s="35">
        <f>SUM('Jason Rasnake'!K11)</f>
        <v>6</v>
      </c>
      <c r="E86" s="35">
        <f>SUM('Jason Rasnake'!L11)</f>
        <v>1156</v>
      </c>
      <c r="F86" s="34">
        <f>SUM('Jason Rasnake'!M11)</f>
        <v>192.66666666666666</v>
      </c>
      <c r="G86" s="35">
        <f>SUM('Jason Rasnake'!N11)</f>
        <v>4</v>
      </c>
      <c r="H86" s="34">
        <f>SUM('Jason Rasnake'!O11)</f>
        <v>196.66666666666666</v>
      </c>
      <c r="XFD86" s="35"/>
    </row>
    <row r="87" spans="1:8 16384:16384" x14ac:dyDescent="0.25">
      <c r="A87" s="33">
        <v>20</v>
      </c>
      <c r="B87" s="33" t="s">
        <v>25</v>
      </c>
      <c r="C87" s="32" t="s">
        <v>74</v>
      </c>
      <c r="D87" s="35">
        <f>SUM('Billy Crawford'!K4)</f>
        <v>6</v>
      </c>
      <c r="E87" s="35">
        <f>SUM('Billy Crawford'!L4)</f>
        <v>1154</v>
      </c>
      <c r="F87" s="34">
        <f>SUM('Billy Crawford'!M4)</f>
        <v>192.33333333333334</v>
      </c>
      <c r="G87" s="35">
        <f>SUM('Billy Crawford'!N4)</f>
        <v>4</v>
      </c>
      <c r="H87" s="34">
        <f>SUM('Billy Crawford'!O4)</f>
        <v>196.33333333333334</v>
      </c>
      <c r="XFD87" s="35"/>
    </row>
    <row r="88" spans="1:8 16384:16384" x14ac:dyDescent="0.25">
      <c r="A88" s="33">
        <v>21</v>
      </c>
      <c r="B88" s="33" t="s">
        <v>25</v>
      </c>
      <c r="C88" s="32" t="s">
        <v>52</v>
      </c>
      <c r="D88" s="35">
        <f>SUM('David Bourland'!K6)</f>
        <v>17</v>
      </c>
      <c r="E88" s="35">
        <f>SUM('David Bourland'!L6)</f>
        <v>3087</v>
      </c>
      <c r="F88" s="34">
        <f>SUM('David Bourland'!M6)</f>
        <v>181.58823529411765</v>
      </c>
      <c r="G88" s="35">
        <f>SUM('David Bourland'!N6)</f>
        <v>12</v>
      </c>
      <c r="H88" s="34">
        <f>SUM('David Bourland'!O6)</f>
        <v>193.58823529411765</v>
      </c>
      <c r="XFD88" s="35"/>
    </row>
    <row r="89" spans="1:8 16384:16384" x14ac:dyDescent="0.25">
      <c r="A89" s="33">
        <v>22</v>
      </c>
      <c r="B89" s="33" t="s">
        <v>25</v>
      </c>
      <c r="C89" s="32" t="s">
        <v>101</v>
      </c>
      <c r="D89" s="35">
        <f>SUM('Drew Jackson'!K4)</f>
        <v>3</v>
      </c>
      <c r="E89" s="35">
        <f>SUM('Drew Jackson'!L4)</f>
        <v>568.00099999999998</v>
      </c>
      <c r="F89" s="34">
        <f>SUM('Drew Jackson'!M4)</f>
        <v>189.33366666666666</v>
      </c>
      <c r="G89" s="35">
        <f>SUM('Drew Jackson'!N4)</f>
        <v>3</v>
      </c>
      <c r="H89" s="34">
        <f>SUM('Drew Jackson'!O4)</f>
        <v>192.33366666666666</v>
      </c>
      <c r="XFD89" s="35"/>
    </row>
    <row r="90" spans="1:8 16384:16384" x14ac:dyDescent="0.25">
      <c r="A90" s="33">
        <v>23</v>
      </c>
      <c r="B90" s="33" t="s">
        <v>25</v>
      </c>
      <c r="C90" s="32" t="s">
        <v>61</v>
      </c>
      <c r="D90" s="35">
        <f>SUM('Casey Spivey'!K4)</f>
        <v>5</v>
      </c>
      <c r="E90" s="35">
        <f>SUM('Casey Spivey'!L4)</f>
        <v>944</v>
      </c>
      <c r="F90" s="34">
        <f>SUM('Casey Spivey'!M4)</f>
        <v>188.8</v>
      </c>
      <c r="G90" s="35">
        <f>SUM('Casey Spivey'!N4)</f>
        <v>2</v>
      </c>
      <c r="H90" s="34">
        <f>SUM('Casey Spivey'!O4)</f>
        <v>190.8</v>
      </c>
      <c r="XFD90" s="35"/>
    </row>
    <row r="91" spans="1:8 16384:16384" x14ac:dyDescent="0.25">
      <c r="A91" s="33">
        <v>24</v>
      </c>
      <c r="B91" s="33" t="s">
        <v>25</v>
      </c>
      <c r="C91" s="32" t="s">
        <v>122</v>
      </c>
      <c r="D91" s="35">
        <f>SUM('Russ Pope'!K4)</f>
        <v>5</v>
      </c>
      <c r="E91" s="35">
        <f>SUM('Russ Pope'!L4)</f>
        <v>916</v>
      </c>
      <c r="F91" s="34">
        <f>SUM('Russ Pope'!M4)</f>
        <v>183.2</v>
      </c>
      <c r="G91" s="35">
        <f>SUM('Russ Pope'!N4)</f>
        <v>3</v>
      </c>
      <c r="H91" s="34">
        <f>SUM('Russ Pope'!O4)</f>
        <v>186.2</v>
      </c>
      <c r="XFD91" s="35"/>
    </row>
    <row r="92" spans="1:8 16384:16384" x14ac:dyDescent="0.25">
      <c r="A92" s="33">
        <v>25</v>
      </c>
      <c r="B92" s="33" t="s">
        <v>25</v>
      </c>
      <c r="C92" s="32" t="s">
        <v>71</v>
      </c>
      <c r="D92" s="35">
        <f>SUM('Steve Larson'!K4)</f>
        <v>3</v>
      </c>
      <c r="E92" s="35">
        <f>SUM('Steve Larson'!L4)</f>
        <v>547</v>
      </c>
      <c r="F92" s="34">
        <f>SUM('Steve Larson'!M4)</f>
        <v>182.33333333333334</v>
      </c>
      <c r="G92" s="35">
        <f>SUM('Steve Larson'!N4)</f>
        <v>3</v>
      </c>
      <c r="H92" s="34">
        <f>SUM('Steve Larson'!O4)</f>
        <v>185.33333333333334</v>
      </c>
      <c r="XFD92" s="35"/>
    </row>
    <row r="93" spans="1:8 16384:16384" x14ac:dyDescent="0.25">
      <c r="A93" s="33">
        <v>26</v>
      </c>
      <c r="B93" s="33" t="s">
        <v>25</v>
      </c>
      <c r="C93" s="32" t="s">
        <v>62</v>
      </c>
      <c r="D93" s="35">
        <f>SUM('Josh Jackson'!K4)</f>
        <v>5</v>
      </c>
      <c r="E93" s="35">
        <f>SUM('Josh Jackson'!L4)</f>
        <v>909</v>
      </c>
      <c r="F93" s="34">
        <f>SUM('Josh Jackson'!M4)</f>
        <v>181.8</v>
      </c>
      <c r="G93" s="35">
        <f>SUM('Josh Jackson'!N4)</f>
        <v>2</v>
      </c>
      <c r="H93" s="34">
        <f>SUM('Josh Jackson'!O4)</f>
        <v>183.8</v>
      </c>
      <c r="XFD93" s="35"/>
    </row>
    <row r="94" spans="1:8 16384:16384" x14ac:dyDescent="0.25">
      <c r="A94" s="33">
        <v>27</v>
      </c>
      <c r="B94" s="33" t="s">
        <v>25</v>
      </c>
      <c r="C94" s="32" t="s">
        <v>103</v>
      </c>
      <c r="D94" s="35">
        <f>SUM('Stephen Rorer'!K4)</f>
        <v>6</v>
      </c>
      <c r="E94" s="35">
        <f>SUM('Stephen Rorer'!L4)</f>
        <v>940</v>
      </c>
      <c r="F94" s="34">
        <f>SUM('Stephen Rorer'!M4)</f>
        <v>156.66666666666666</v>
      </c>
      <c r="G94" s="35">
        <f>SUM('Stephen Rorer'!N4)</f>
        <v>4</v>
      </c>
      <c r="H94" s="34">
        <f>SUM('Stephen Rorer'!O4)</f>
        <v>160.66666666666666</v>
      </c>
      <c r="XFD94" s="35"/>
    </row>
    <row r="95" spans="1:8 16384:16384" x14ac:dyDescent="0.25">
      <c r="A95" s="30"/>
      <c r="B95" s="30"/>
      <c r="C95" s="30"/>
      <c r="D95" s="44"/>
      <c r="E95" s="30"/>
      <c r="F95" s="31"/>
      <c r="G95" s="30"/>
      <c r="H95" s="31"/>
    </row>
    <row r="96" spans="1:8 16384:16384" x14ac:dyDescent="0.25">
      <c r="A96" s="11"/>
      <c r="B96" s="11"/>
      <c r="C96" s="11"/>
      <c r="D96" s="11"/>
      <c r="E96" s="11"/>
      <c r="F96" s="20"/>
      <c r="G96" s="11"/>
      <c r="H96" s="20"/>
    </row>
    <row r="97" spans="1:8" ht="28.5" x14ac:dyDescent="0.45">
      <c r="A97" s="60" t="s">
        <v>64</v>
      </c>
      <c r="B97" s="61"/>
      <c r="C97" s="61"/>
      <c r="D97" s="61"/>
      <c r="E97" s="61"/>
      <c r="F97" s="61"/>
      <c r="G97" s="61"/>
      <c r="H97" s="61"/>
    </row>
    <row r="98" spans="1:8" ht="18.75" x14ac:dyDescent="0.3">
      <c r="A98" s="11"/>
      <c r="B98" s="11"/>
      <c r="C98" s="11"/>
      <c r="D98" s="14" t="s">
        <v>53</v>
      </c>
      <c r="E98" s="11"/>
      <c r="F98" s="20"/>
      <c r="G98" s="11"/>
      <c r="H98" s="20"/>
    </row>
    <row r="99" spans="1:8" ht="24" customHeight="1" x14ac:dyDescent="0.25">
      <c r="A99" s="11"/>
      <c r="B99" s="11"/>
      <c r="C99" s="11"/>
      <c r="D99" s="11"/>
      <c r="E99" s="11"/>
      <c r="F99" s="20"/>
      <c r="G99" s="11"/>
      <c r="H99" s="20"/>
    </row>
    <row r="100" spans="1:8" ht="24" customHeight="1" x14ac:dyDescent="0.25">
      <c r="A100" s="11"/>
      <c r="B100" s="11"/>
      <c r="C100" s="11"/>
      <c r="D100" s="11"/>
      <c r="E100" s="11"/>
      <c r="F100" s="20"/>
      <c r="G100" s="11"/>
      <c r="H100" s="20"/>
    </row>
    <row r="101" spans="1:8" s="56" customFormat="1" ht="15" customHeight="1" x14ac:dyDescent="0.25">
      <c r="A101" s="54" t="s">
        <v>0</v>
      </c>
      <c r="B101" s="54" t="s">
        <v>1</v>
      </c>
      <c r="C101" s="54" t="s">
        <v>2</v>
      </c>
      <c r="D101" s="54" t="s">
        <v>19</v>
      </c>
      <c r="E101" s="54" t="s">
        <v>16</v>
      </c>
      <c r="F101" s="55" t="s">
        <v>17</v>
      </c>
      <c r="G101" s="54" t="s">
        <v>14</v>
      </c>
      <c r="H101" s="55" t="s">
        <v>18</v>
      </c>
    </row>
    <row r="102" spans="1:8" x14ac:dyDescent="0.25">
      <c r="A102" s="33">
        <v>1</v>
      </c>
      <c r="B102" s="33" t="s">
        <v>20</v>
      </c>
      <c r="C102" s="36" t="s">
        <v>30</v>
      </c>
      <c r="D102" s="35">
        <f>SUM('Tom Tignor'!K14)</f>
        <v>49</v>
      </c>
      <c r="E102" s="35">
        <f>SUM('Tom Tignor'!L14)</f>
        <v>9582.0010000000002</v>
      </c>
      <c r="F102" s="34">
        <f>SUM('Tom Tignor'!M14)</f>
        <v>195.55104081632655</v>
      </c>
      <c r="G102" s="35">
        <f>SUM('Tom Tignor'!N14)</f>
        <v>101</v>
      </c>
      <c r="H102" s="34">
        <f>SUM('Tom Tignor'!O14)</f>
        <v>296.55104081632658</v>
      </c>
    </row>
    <row r="103" spans="1:8" x14ac:dyDescent="0.25">
      <c r="A103" s="33">
        <v>2</v>
      </c>
      <c r="B103" s="33" t="s">
        <v>20</v>
      </c>
      <c r="C103" s="42" t="s">
        <v>42</v>
      </c>
      <c r="D103" s="35">
        <f>SUM('John Laseter'!K16)</f>
        <v>22</v>
      </c>
      <c r="E103" s="35">
        <f>SUM('John Laseter'!L16)</f>
        <v>4316</v>
      </c>
      <c r="F103" s="34">
        <f>SUM('John Laseter'!M16)</f>
        <v>196.18181818181819</v>
      </c>
      <c r="G103" s="35">
        <f>SUM('John Laseter'!N16)</f>
        <v>88</v>
      </c>
      <c r="H103" s="34">
        <f>SUM('John Laseter'!O16)</f>
        <v>284.18181818181819</v>
      </c>
    </row>
    <row r="104" spans="1:8" x14ac:dyDescent="0.25">
      <c r="A104" s="33">
        <v>3</v>
      </c>
      <c r="B104" s="33" t="s">
        <v>20</v>
      </c>
      <c r="C104" s="32" t="s">
        <v>32</v>
      </c>
      <c r="D104" s="35">
        <f>SUM('Stanley Canter'!K23)</f>
        <v>24</v>
      </c>
      <c r="E104" s="35">
        <f>SUM('Stanley Canter'!L23)</f>
        <v>4709.0010000000002</v>
      </c>
      <c r="F104" s="34">
        <f>SUM('Stanley Canter'!M23)</f>
        <v>196.20837500000002</v>
      </c>
      <c r="G104" s="35">
        <f>SUM('Stanley Canter'!N23)</f>
        <v>51</v>
      </c>
      <c r="H104" s="34">
        <f>SUM('Stanley Canter'!O23)</f>
        <v>247.20837500000002</v>
      </c>
    </row>
    <row r="105" spans="1:8" x14ac:dyDescent="0.25">
      <c r="A105" s="33">
        <v>4</v>
      </c>
      <c r="B105" s="33" t="s">
        <v>20</v>
      </c>
      <c r="C105" s="32" t="s">
        <v>28</v>
      </c>
      <c r="D105" s="35">
        <f>SUM('Cody Dockery'!K15)</f>
        <v>24</v>
      </c>
      <c r="E105" s="35">
        <f>SUM('Cody Dockery'!L15)</f>
        <v>4661.0010000000002</v>
      </c>
      <c r="F105" s="34">
        <f>SUM('Cody Dockery'!M15)</f>
        <v>194.20837500000002</v>
      </c>
      <c r="G105" s="35">
        <f>SUM('Cody Dockery'!N15)</f>
        <v>41</v>
      </c>
      <c r="H105" s="34">
        <f>SUM('Cody Dockery'!O15)</f>
        <v>235.20837500000002</v>
      </c>
    </row>
    <row r="106" spans="1:8" x14ac:dyDescent="0.25">
      <c r="A106" s="48"/>
      <c r="B106" s="48"/>
      <c r="C106" s="53"/>
      <c r="D106" s="50"/>
      <c r="E106" s="50"/>
      <c r="F106" s="51"/>
      <c r="G106" s="50"/>
      <c r="H106" s="51"/>
    </row>
    <row r="107" spans="1:8" x14ac:dyDescent="0.25">
      <c r="A107" s="33">
        <v>5</v>
      </c>
      <c r="B107" s="33" t="s">
        <v>20</v>
      </c>
      <c r="C107" s="32" t="s">
        <v>29</v>
      </c>
      <c r="D107" s="35">
        <f>SUM('Jeff Kite'!K13)</f>
        <v>17</v>
      </c>
      <c r="E107" s="35">
        <f>SUM('Jeff Kite'!L13)</f>
        <v>3300.002</v>
      </c>
      <c r="F107" s="34">
        <f>SUM('Jeff Kite'!M13)</f>
        <v>194.11776470588234</v>
      </c>
      <c r="G107" s="35">
        <f>SUM('Jeff Kite'!N13)</f>
        <v>44</v>
      </c>
      <c r="H107" s="34">
        <f>SUM('Jeff Kite'!O13)</f>
        <v>238.11776470588234</v>
      </c>
    </row>
    <row r="108" spans="1:8" x14ac:dyDescent="0.25">
      <c r="A108" s="33">
        <v>6</v>
      </c>
      <c r="B108" s="33" t="s">
        <v>20</v>
      </c>
      <c r="C108" s="39" t="s">
        <v>38</v>
      </c>
      <c r="D108" s="35">
        <f>SUM('Bud Stell'!K16)</f>
        <v>17</v>
      </c>
      <c r="E108" s="35">
        <f>SUM('Bud Stell'!L16)</f>
        <v>3288</v>
      </c>
      <c r="F108" s="34">
        <f>SUM('Bud Stell'!M16)</f>
        <v>193.41176470588235</v>
      </c>
      <c r="G108" s="35">
        <f>SUM('Bud Stell'!N16)</f>
        <v>30</v>
      </c>
      <c r="H108" s="34">
        <f>SUM('Bud Stell'!O16)</f>
        <v>223.41176470588235</v>
      </c>
    </row>
    <row r="109" spans="1:8" x14ac:dyDescent="0.25">
      <c r="A109" s="33">
        <v>7</v>
      </c>
      <c r="B109" s="33" t="s">
        <v>20</v>
      </c>
      <c r="C109" s="32" t="s">
        <v>31</v>
      </c>
      <c r="D109" s="35">
        <f>SUM('David Jennings'!K5)</f>
        <v>8</v>
      </c>
      <c r="E109" s="35">
        <f>SUM('David Jennings'!L5)</f>
        <v>1561</v>
      </c>
      <c r="F109" s="34">
        <f>SUM('David Jennings'!M5)</f>
        <v>195.125</v>
      </c>
      <c r="G109" s="35">
        <f>SUM('David Jennings'!N5)</f>
        <v>10</v>
      </c>
      <c r="H109" s="34">
        <f>SUM('David Jennings'!O5)</f>
        <v>205.125</v>
      </c>
    </row>
    <row r="110" spans="1:8" x14ac:dyDescent="0.25">
      <c r="A110" s="33">
        <v>8</v>
      </c>
      <c r="B110" s="33" t="s">
        <v>20</v>
      </c>
      <c r="C110" s="46" t="s">
        <v>56</v>
      </c>
      <c r="D110" s="35">
        <f>SUM('Shawn Hudson'!K13)</f>
        <v>5</v>
      </c>
      <c r="E110" s="35">
        <f>SUM('Shawn Hudson'!L13)</f>
        <v>963</v>
      </c>
      <c r="F110" s="34">
        <f>SUM('Shawn Hudson'!M13)</f>
        <v>192.6</v>
      </c>
      <c r="G110" s="35">
        <f>SUM('Shawn Hudson'!N13)</f>
        <v>5</v>
      </c>
      <c r="H110" s="34">
        <f>SUM('Shawn Hudson'!O13)</f>
        <v>197.6</v>
      </c>
    </row>
    <row r="111" spans="1:8" x14ac:dyDescent="0.25">
      <c r="A111" s="33">
        <v>9</v>
      </c>
      <c r="B111" s="33" t="s">
        <v>20</v>
      </c>
      <c r="C111" s="46" t="s">
        <v>79</v>
      </c>
      <c r="D111" s="35">
        <f>SUM('Keith Wilbanks'!K17)</f>
        <v>6</v>
      </c>
      <c r="E111" s="35">
        <f>SUM('Keith Wilbanks'!L17)</f>
        <v>1147</v>
      </c>
      <c r="F111" s="34">
        <f>SUM('Keith Wilbanks'!M17)</f>
        <v>191.16666666666666</v>
      </c>
      <c r="G111" s="35">
        <f>SUM('Keith Wilbanks'!N17)</f>
        <v>6</v>
      </c>
      <c r="H111" s="34">
        <f>SUM('Keith Wilbanks'!O17)</f>
        <v>197.16666666666666</v>
      </c>
    </row>
    <row r="112" spans="1:8" x14ac:dyDescent="0.25">
      <c r="A112" s="33">
        <v>10</v>
      </c>
      <c r="B112" s="33" t="s">
        <v>20</v>
      </c>
      <c r="C112" s="42" t="s">
        <v>43</v>
      </c>
      <c r="D112" s="35">
        <f>SUM('Larry McGill'!K11)</f>
        <v>5</v>
      </c>
      <c r="E112" s="35">
        <f>SUM('Larry McGill'!L11)</f>
        <v>961</v>
      </c>
      <c r="F112" s="34">
        <f>SUM('Larry McGill'!M11)</f>
        <v>192.2</v>
      </c>
      <c r="G112" s="35">
        <f>SUM('Larry McGill'!N11)</f>
        <v>3</v>
      </c>
      <c r="H112" s="34">
        <f>SUM('Larry McGill'!O11)</f>
        <v>195.2</v>
      </c>
    </row>
    <row r="113" spans="1:8" x14ac:dyDescent="0.25">
      <c r="A113" s="33">
        <v>11</v>
      </c>
      <c r="B113" s="33" t="s">
        <v>20</v>
      </c>
      <c r="C113" s="42" t="s">
        <v>49</v>
      </c>
      <c r="D113" s="35">
        <f>SUM('Matthew Tignor'!K11)</f>
        <v>3</v>
      </c>
      <c r="E113" s="35">
        <f>SUM('Matthew Tignor'!L11)</f>
        <v>573</v>
      </c>
      <c r="F113" s="34">
        <f>SUM('Matthew Tignor'!M11)</f>
        <v>191</v>
      </c>
      <c r="G113" s="35">
        <f>SUM('Matthew Tignor'!N11)</f>
        <v>4</v>
      </c>
      <c r="H113" s="34">
        <f>SUM('Matthew Tignor'!O11)</f>
        <v>195</v>
      </c>
    </row>
    <row r="114" spans="1:8" x14ac:dyDescent="0.25">
      <c r="A114" s="33">
        <v>12</v>
      </c>
      <c r="B114" s="33" t="s">
        <v>20</v>
      </c>
      <c r="C114" s="39" t="s">
        <v>39</v>
      </c>
      <c r="D114" s="35">
        <f>SUM('Dean Irvin'!K20)</f>
        <v>5</v>
      </c>
      <c r="E114" s="35">
        <f>SUM('Dean Irvin'!L20)</f>
        <v>901</v>
      </c>
      <c r="F114" s="34">
        <f>SUM('Dean Irvin'!M20)</f>
        <v>180.2</v>
      </c>
      <c r="G114" s="35">
        <f>SUM('Dean Irvin'!N20)</f>
        <v>4</v>
      </c>
      <c r="H114" s="34">
        <f>SUM('Dean Irvin'!O20)</f>
        <v>184.2</v>
      </c>
    </row>
    <row r="115" spans="1:8" x14ac:dyDescent="0.25">
      <c r="A115" s="33">
        <v>13</v>
      </c>
      <c r="B115" s="33" t="s">
        <v>20</v>
      </c>
      <c r="C115" s="32" t="s">
        <v>62</v>
      </c>
      <c r="D115" s="35">
        <f>SUM('Josh Jackson'!K10)</f>
        <v>5</v>
      </c>
      <c r="E115" s="35">
        <f>SUM('Josh Jackson'!L10)</f>
        <v>882</v>
      </c>
      <c r="F115" s="34">
        <f>SUM('Josh Jackson'!M10)</f>
        <v>176.4</v>
      </c>
      <c r="G115" s="35">
        <f>SUM('Josh Jackson'!N10)</f>
        <v>2</v>
      </c>
      <c r="H115" s="34">
        <f>SUM('Josh Jackson'!O10)</f>
        <v>178.4</v>
      </c>
    </row>
    <row r="116" spans="1:8" ht="15" customHeight="1" x14ac:dyDescent="0.25">
      <c r="C116" s="28"/>
      <c r="D116" s="10"/>
      <c r="E116" s="10"/>
      <c r="G116" s="10"/>
    </row>
    <row r="117" spans="1:8" x14ac:dyDescent="0.25">
      <c r="A117" s="11"/>
      <c r="B117" s="11"/>
      <c r="C117" s="11"/>
      <c r="D117" s="11"/>
      <c r="E117" s="11"/>
      <c r="F117" s="20"/>
      <c r="G117" s="11"/>
      <c r="H117" s="20"/>
    </row>
    <row r="118" spans="1:8" ht="28.5" x14ac:dyDescent="0.45">
      <c r="A118" s="60" t="s">
        <v>65</v>
      </c>
      <c r="B118" s="61"/>
      <c r="C118" s="61"/>
      <c r="D118" s="61"/>
      <c r="E118" s="61"/>
      <c r="F118" s="61"/>
      <c r="G118" s="61"/>
      <c r="H118" s="61"/>
    </row>
    <row r="119" spans="1:8" ht="18.75" x14ac:dyDescent="0.3">
      <c r="A119" s="11"/>
      <c r="B119" s="11"/>
      <c r="C119" s="11"/>
      <c r="D119" s="14" t="s">
        <v>53</v>
      </c>
      <c r="E119" s="11"/>
      <c r="F119" s="20"/>
      <c r="G119" s="11"/>
      <c r="H119" s="20"/>
    </row>
    <row r="120" spans="1:8" x14ac:dyDescent="0.25">
      <c r="A120" s="11"/>
      <c r="B120" s="11"/>
      <c r="C120" s="11"/>
      <c r="D120" s="11"/>
      <c r="E120" s="11"/>
      <c r="F120" s="20"/>
      <c r="G120" s="11"/>
      <c r="H120" s="20"/>
    </row>
    <row r="121" spans="1:8" x14ac:dyDescent="0.25">
      <c r="A121" s="33" t="s">
        <v>0</v>
      </c>
      <c r="B121" s="33" t="s">
        <v>1</v>
      </c>
      <c r="C121" s="33" t="s">
        <v>2</v>
      </c>
      <c r="D121" s="33" t="s">
        <v>19</v>
      </c>
      <c r="E121" s="33" t="s">
        <v>16</v>
      </c>
      <c r="F121" s="34" t="s">
        <v>17</v>
      </c>
      <c r="G121" s="33" t="s">
        <v>14</v>
      </c>
      <c r="H121" s="34" t="s">
        <v>18</v>
      </c>
    </row>
    <row r="122" spans="1:8" s="38" customFormat="1" x14ac:dyDescent="0.25">
      <c r="A122" s="37">
        <v>1</v>
      </c>
      <c r="B122" s="37" t="s">
        <v>27</v>
      </c>
      <c r="C122" s="32" t="s">
        <v>83</v>
      </c>
      <c r="D122" s="35">
        <f>SUM('Chuck Miller'!K5)</f>
        <v>11</v>
      </c>
      <c r="E122" s="35">
        <f>SUM('Chuck Miller'!L5)</f>
        <v>2090</v>
      </c>
      <c r="F122" s="34">
        <f>SUM('Chuck Miller'!M5)</f>
        <v>190</v>
      </c>
      <c r="G122" s="35">
        <f>SUM('Chuck Miller'!N5)</f>
        <v>39</v>
      </c>
      <c r="H122" s="34">
        <f>SUM('Chuck Miller'!O5)</f>
        <v>229</v>
      </c>
    </row>
    <row r="123" spans="1:8" x14ac:dyDescent="0.25">
      <c r="A123" s="37">
        <v>2</v>
      </c>
      <c r="B123" s="37" t="s">
        <v>27</v>
      </c>
      <c r="C123" s="32" t="s">
        <v>72</v>
      </c>
      <c r="D123" s="35">
        <f>SUM('Dale Cauthen'!K4)</f>
        <v>3</v>
      </c>
      <c r="E123" s="35">
        <f>SUM('Dale Cauthen'!L4)</f>
        <v>543</v>
      </c>
      <c r="F123" s="34">
        <f>SUM('Dale Cauthen'!M4)</f>
        <v>181</v>
      </c>
      <c r="G123" s="35">
        <f>SUM('Dale Cauthen'!N4)</f>
        <v>5</v>
      </c>
      <c r="H123" s="34">
        <f>SUM('Dale Cauthen'!O4)</f>
        <v>186</v>
      </c>
    </row>
    <row r="124" spans="1:8" x14ac:dyDescent="0.25">
      <c r="A124" s="37">
        <v>3</v>
      </c>
      <c r="B124" s="37" t="s">
        <v>27</v>
      </c>
      <c r="C124" s="32" t="s">
        <v>102</v>
      </c>
      <c r="D124" s="35">
        <f>SUM('Mike Rorer'!K4)</f>
        <v>6</v>
      </c>
      <c r="E124" s="35">
        <f>SUM('Mike Rorer'!L4)</f>
        <v>1048</v>
      </c>
      <c r="F124" s="34">
        <f>SUM('Mike Rorer'!M4)</f>
        <v>174.66666666666666</v>
      </c>
      <c r="G124" s="35">
        <f>SUM('Mike Rorer'!N4)</f>
        <v>8</v>
      </c>
      <c r="H124" s="34">
        <f>SUM('Mike Rorer'!O4)</f>
        <v>182.66666666666666</v>
      </c>
    </row>
    <row r="125" spans="1:8" x14ac:dyDescent="0.25">
      <c r="A125" s="37">
        <v>4</v>
      </c>
      <c r="B125" s="37" t="s">
        <v>27</v>
      </c>
      <c r="C125" s="32" t="s">
        <v>66</v>
      </c>
      <c r="D125" s="35">
        <f>SUM('Steve Colley'!K4)</f>
        <v>3</v>
      </c>
      <c r="E125" s="35">
        <f>SUM('Steve Colley'!L4)</f>
        <v>519</v>
      </c>
      <c r="F125" s="34">
        <f>SUM('Steve Colley'!M4)</f>
        <v>173</v>
      </c>
      <c r="G125" s="35">
        <f>SUM('Steve Colley'!N4)</f>
        <v>5</v>
      </c>
      <c r="H125" s="34">
        <f>SUM('Steve Colley'!O4)</f>
        <v>178</v>
      </c>
    </row>
  </sheetData>
  <protectedRanges>
    <protectedRange algorithmName="SHA-512" hashValue="ON39YdpmFHfN9f47KpiRvqrKx0V9+erV1CNkpWzYhW/Qyc6aT8rEyCrvauWSYGZK2ia3o7vd3akF07acHAFpOA==" saltValue="yVW9XmDwTqEnmpSGai0KYg==" spinCount="100000" sqref="C6:C7" name="Range1"/>
    <protectedRange algorithmName="SHA-512" hashValue="ON39YdpmFHfN9f47KpiRvqrKx0V9+erV1CNkpWzYhW/Qyc6aT8rEyCrvauWSYGZK2ia3o7vd3akF07acHAFpOA==" saltValue="yVW9XmDwTqEnmpSGai0KYg==" spinCount="100000" sqref="C67 C108 C111:C112 C8:C11 C70 C16:C17" name="Range1_2"/>
    <protectedRange algorithmName="SHA-512" hashValue="ON39YdpmFHfN9f47KpiRvqrKx0V9+erV1CNkpWzYhW/Qyc6aT8rEyCrvauWSYGZK2ia3o7vd3akF07acHAFpOA==" saltValue="yVW9XmDwTqEnmpSGai0KYg==" spinCount="100000" sqref="C106 C71 C102" name="Range1_4"/>
    <protectedRange algorithmName="SHA-512" hashValue="ON39YdpmFHfN9f47KpiRvqrKx0V9+erV1CNkpWzYhW/Qyc6aT8rEyCrvauWSYGZK2ia3o7vd3akF07acHAFpOA==" saltValue="yVW9XmDwTqEnmpSGai0KYg==" spinCount="100000" sqref="C103" name="Range1_8_1_1_1"/>
    <protectedRange algorithmName="SHA-512" hashValue="ON39YdpmFHfN9f47KpiRvqrKx0V9+erV1CNkpWzYhW/Qyc6aT8rEyCrvauWSYGZK2ia3o7vd3akF07acHAFpOA==" saltValue="yVW9XmDwTqEnmpSGai0KYg==" spinCount="100000" sqref="C12 C104" name="Range1_7_1"/>
    <protectedRange sqref="C105 C72:C73 C109:C110 C113:C115 C13:C15 C18:C60 C68:C69 C75:C94 C107" name="Range1_1"/>
  </protectedRanges>
  <sortState xmlns:xlrd2="http://schemas.microsoft.com/office/spreadsheetml/2017/richdata2" ref="C102:H105">
    <sortCondition descending="1" ref="H102:H105"/>
  </sortState>
  <mergeCells count="4">
    <mergeCell ref="A118:H118"/>
    <mergeCell ref="A97:H97"/>
    <mergeCell ref="A63:H63"/>
    <mergeCell ref="A2:H2"/>
  </mergeCells>
  <hyperlinks>
    <hyperlink ref="C125" location="'Steve Colley'!A1" display="Steve Colley" xr:uid="{4E955F95-E421-40AB-9ED8-5B0A74BF8EC5}"/>
    <hyperlink ref="C102" location="'Tom Tignor'!A1" display="Tom Tignor" xr:uid="{3F96EB16-9522-42B0-8CBD-E530BFBF8F9A}"/>
    <hyperlink ref="C7" location="'Claude Pennington'!A1" display="Claude Pennington" xr:uid="{57B86777-F216-4936-A3AE-958AAF6E31B8}"/>
    <hyperlink ref="C8" location="'Jay Boyd'!A1" display="Jay Boyd" xr:uid="{5F1073F2-B24B-4CC3-BC5E-54446D4C9864}"/>
    <hyperlink ref="C9" location="'Steve Pennington'!A1" display="Steve Pennington" xr:uid="{A1F9EF68-EDA9-4FAB-990A-1924A2F7D32B}"/>
    <hyperlink ref="C22" location="'Don Tucker'!A1" display="Don Tucker" xr:uid="{2CF4B160-D0E4-4F2F-B3C0-16FF5D1494C2}"/>
    <hyperlink ref="C10" location="'John Laseter'!A1" display="John Laseter" xr:uid="{F909007D-818B-4ECE-BB39-C2EA24AB56CF}"/>
    <hyperlink ref="C6" location="'Chuck Morrell'!A1" display="Chuck Morrell" xr:uid="{FEBDE945-E515-4A19-A5B9-906FAFA68F65}"/>
    <hyperlink ref="C21" location="'Matthew Tignor'!A1" display="Matthew Tignor" xr:uid="{70021A4B-02AB-4714-A827-916C62F1F7F0}"/>
    <hyperlink ref="C104" location="'Stanley Canter'!A1" display="Stanley Canter" xr:uid="{FC223809-9F0A-423F-8047-B698D3205655}"/>
    <hyperlink ref="C112" location="'Larry McGill'!A1" display="Larry McGill" xr:uid="{0DE444A4-F00E-4E7F-8CAB-5513EC91C186}"/>
    <hyperlink ref="C88" location="'David Bourland'!A1" display="David Bourland" xr:uid="{29414736-279D-4852-BC0A-FDD528DCD992}"/>
    <hyperlink ref="C103" location="'John Laseter'!A1" display="John Laseter" xr:uid="{284B4C44-4469-4912-85E8-97DCD48BC3A1}"/>
    <hyperlink ref="C19" location="'Bill Dooley'!A1" display="Bill Dooley" xr:uid="{55C05416-19B3-4E7C-98D7-BF6FB4734F31}"/>
    <hyperlink ref="C28" location="'Judy Gallion'!A1" display="Judy Gallion" xr:uid="{A5EEE03A-4C7C-4BA9-80DE-C6AF854442B1}"/>
    <hyperlink ref="C67" location="'Shawn Hudson'!A1" display="Shawn Hudson" xr:uid="{AEF3492A-4047-4DD5-83E4-7A119447C4E0}"/>
    <hyperlink ref="C77" location="'Don Tucker'!A1" display="Don Tucker" xr:uid="{1289860F-3B5F-45B0-AE7C-EAFF8DF4C24D}"/>
    <hyperlink ref="C74" location="'Dean Irvin'!A1" display="Dean Irvin" xr:uid="{0108D152-D095-416F-992B-964BB7BA1B4D}"/>
    <hyperlink ref="C108" location="'Bud Stell'!A1" display="Bud Stell" xr:uid="{E2565E75-0668-4703-B1A9-7155945515FD}"/>
    <hyperlink ref="C75" location="'Cody Dockery'!A1" display="Cody Dockery" xr:uid="{B92E11C2-25B2-438F-9B2C-524D82A26DDE}"/>
    <hyperlink ref="C109" location="'David Jennings'!A1" display="David Jennings" xr:uid="{01787AF8-2DBB-4908-871B-2128BC1A1EC4}"/>
    <hyperlink ref="C51" location="'Larry McGill'!A1" display="Larry McGill" xr:uid="{172001DA-9F8B-4BF9-85C9-B3DEC449F1C1}"/>
    <hyperlink ref="C90" location="'Casey Spivey'!A1" display="Casey Spivey" xr:uid="{DD8BECE5-10C0-41C0-AE07-3FED698CA002}"/>
    <hyperlink ref="C76" location="'Gary Gallion'!A1" display="Gary Gallion" xr:uid="{9D46AD7E-9D70-4CFD-9C00-2B8295457EB5}"/>
    <hyperlink ref="C79" location="'Jeff Kite'!A1" display="Jeff Kite" xr:uid="{7B9C8F9B-1879-47D0-9324-512FAB6BED97}"/>
    <hyperlink ref="C78" location="'Rusty Little'!A1" display="Rusty Little" xr:uid="{585961A5-D67E-4CF9-9BCF-DA38E364BE46}"/>
    <hyperlink ref="C73" location="'Steve Pennington'!A1" display="Steve Pennington" xr:uid="{5A75C1B4-34E3-4B9C-8DE3-5A7341D4E27B}"/>
    <hyperlink ref="C93" location="'Josh Jackson'!A1" display="Josh Jackson" xr:uid="{CED3495D-DCE5-4560-9A7D-8D1A711CA6A7}"/>
    <hyperlink ref="C85" location="'Nathan Jones'!A1" display="Nathan Jones" xr:uid="{07323AF4-3096-4D86-87A5-DD8BF0DC7A1E}"/>
    <hyperlink ref="C115" location="'Josh Jackson'!A1" display="Josh Jackson" xr:uid="{FFA900FB-976B-4047-A401-C481552B98E8}"/>
    <hyperlink ref="C72" location="'Dale Taft'!A1" display="Dale Taft" xr:uid="{16EBB8C1-645D-4435-94ED-8EED626BDE2F}"/>
    <hyperlink ref="C83" location="'Jeff Rowe'!A1" display="Jeff Rowe" xr:uid="{9B5693C8-F301-40CF-97C4-6192F15F5E41}"/>
    <hyperlink ref="C92" location="'Steve Larson'!A1" display="Steve Larson" xr:uid="{B1F889F6-09A4-48E5-AA95-C68968530F24}"/>
    <hyperlink ref="C107" location="'Jeff Kite'!A1" display="Jeff Kite" xr:uid="{B48A2181-BA1C-48A2-8E9C-E6B0B399A907}"/>
    <hyperlink ref="C123" location="'Dale Cauthen'!A1" display="Dale Cauthen" xr:uid="{6D45E28A-2A78-45F8-BE55-681E07315F81}"/>
    <hyperlink ref="C18" location="'Don Tucker'!A1" display="Don Tucker" xr:uid="{C7C91DBE-39E2-47D2-995F-6F219DDB453E}"/>
    <hyperlink ref="C87" location="'Billy Crawford'!A1" display="Billy Crawford" xr:uid="{0C25D5CF-2459-4799-9462-9E6037EB4A86}"/>
    <hyperlink ref="C80" location="'Joe Horner'!A1" display="Joe Horner" xr:uid="{145FDD79-FCC6-4DEE-A408-EE076535EC4A}"/>
    <hyperlink ref="C20" location="'Tony Rogers'!A1" display="Tony Rogers" xr:uid="{CCD58A9E-7477-4C68-91B5-6746134EAC9E}"/>
    <hyperlink ref="C113" location="'Matthew Tignor'!A1" display="Matthew Tignor" xr:uid="{C2374E75-8164-4E7B-BF41-8194D3E9C78F}"/>
    <hyperlink ref="C110" location="'Shawn Hudson'!A1" display="Shawn Hudson" xr:uid="{BCD5E1AC-82B9-4A1B-AC2B-09258C165CEA}"/>
    <hyperlink ref="C17" location="'Bobby Young'!A1" display="Bobby Young" xr:uid="{130E8EEE-7B68-416F-98FE-E918C1356DC8}"/>
    <hyperlink ref="C23" location="'Charles Knight'!A1" display="Charles Knight" xr:uid="{0AC7CD75-4675-4973-AC49-3D7E98DEDB3C}"/>
    <hyperlink ref="C58" location="'Keith Wilbanks'!A1" display="Keith Wilbanks" xr:uid="{E7192E3A-6A34-49FE-8588-B5494B648329}"/>
    <hyperlink ref="C71" location="'Larry McGill'!A1" display="Larry McGill" xr:uid="{2373C093-3796-43B6-9C7A-6D9D26CC9B08}"/>
    <hyperlink ref="C82" location="'Keith Wilbanks'!A1" display="Keith Wilbanks" xr:uid="{779AF479-EF75-4AA1-833F-2BBC01B24076}"/>
    <hyperlink ref="C11" location="'Freddy Gieselbreth'!A1" display="Freddy Geiselbreth" xr:uid="{4F9A3966-FE17-432D-AC2A-D8EDF83B2E38}"/>
    <hyperlink ref="C15" location="'Bud Stell'!A1" display="Bud Stell" xr:uid="{C8A49733-F87A-4A09-8025-1AA44E0CDC8D}"/>
    <hyperlink ref="C111" location="'Keith Wilbanks'!A1" display="Keith Wilbanks" xr:uid="{49DE0E88-30E1-4DF7-B6E5-F37C6FD5E5C6}"/>
    <hyperlink ref="C31" location="'Albert Behling'!A1" display="Albert Behling" xr:uid="{8AC18051-0D5C-441E-B2AC-B2923B3AD273}"/>
    <hyperlink ref="C60" location="'Kelly Marshall'!A1" display="Kelly Marshall" xr:uid="{ED65AA6F-8213-47BF-A799-7485486B4D4E}"/>
    <hyperlink ref="C122" location="'Chuck Miller'!A1" display="Chuck Miller" xr:uid="{2E684B88-E653-429E-B815-9A61DC9ED2C9}"/>
    <hyperlink ref="C14" location="'Dean Irvin'!A1" display="Dean Irvin" xr:uid="{1C0AAE00-176A-4715-A0A1-9749B036AEBD}"/>
    <hyperlink ref="C114" location="'Dean Irvin'!A1" display="Dean Irvin" xr:uid="{55257091-5D2F-4433-9CE5-663EB5086764}"/>
    <hyperlink ref="C13" location="'Stanley Canter'!A1" display="Stanley Canter" xr:uid="{3C6989E8-56AB-44E7-A3FE-D7A3172E451C}"/>
    <hyperlink ref="C41" location="'Bob Barnhart'!A1" display="Bob Barnhart" xr:uid="{0ADE7D47-95E7-49E2-B0FB-9907C6131B09}"/>
    <hyperlink ref="C49" location="'Bob Harless'!A1" display="Bob Harless" xr:uid="{581AFABC-C7F7-44C8-A8D8-302BE026BE0A}"/>
    <hyperlink ref="C29" location="'Brian Gilliand'!A1" display="Brian Gilliand" xr:uid="{3D776F42-41CC-4EFC-B1FE-C28714E90885}"/>
    <hyperlink ref="C59" location="'Brian Hagerty'!A1" display="Brain Hagerty" xr:uid="{01B5FF09-20AB-44C8-AE3A-577446034D94}"/>
    <hyperlink ref="C30" location="'Bruce Cameron'!A1" display="Bruce Cameron" xr:uid="{D80604C8-28C1-4DBD-8DD9-C7D4AE94FD12}"/>
    <hyperlink ref="C52" location="'Howard Ary'!A1" display="Howard Ary" xr:uid="{F924E923-3717-49E0-BB5A-1D88C2DED697}"/>
    <hyperlink ref="C53" location="'Jason Pickens'!A1" display="Jason Pickens" xr:uid="{FF4CB025-252A-4E3E-8104-2C5901A4BE91}"/>
    <hyperlink ref="C50" location="'Jason Rasnake'!A1" display="Jason Rasnake" xr:uid="{FDBBAC9E-8740-4987-9BBA-4505D4D97701}"/>
    <hyperlink ref="C32" location="'Jeremiah Mohr'!A1" display="Jeremiah Mohr" xr:uid="{2819B0C9-0387-4A3B-A4B2-7046A3E3AA3B}"/>
    <hyperlink ref="C26" location="'Jerry Graves'!A1" display="Jerry Graves" xr:uid="{63D4530E-CB20-4850-A531-93937354660E}"/>
    <hyperlink ref="C27" location="'Ken Mix'!A1" display="Ken Mix" xr:uid="{E6C4C8A5-6922-4644-8E2B-D959E625DB54}"/>
    <hyperlink ref="C42" location="'Kenny Jones'!A1" display="Kenny Jones" xr:uid="{B1B94AB6-D4ED-4A96-9488-6A610D33CA16}"/>
    <hyperlink ref="C43" location="'Mike Spence'!A1" display="Mike Spence" xr:uid="{973F1795-02DE-429C-B0FD-C09C8BBE5B73}"/>
    <hyperlink ref="C54" location="'Travis Beasley'!A1" display="Travis Beasley" xr:uid="{DAF7B011-8D85-4DCF-B6F2-8799F9300AE5}"/>
    <hyperlink ref="C57" location="'Jon Griffin'!A1" display="Jon Griffin" xr:uid="{1EBE08CB-94F6-4972-8AFF-7F7236AB0A17}"/>
    <hyperlink ref="C89" location="'Drew Jackson'!A1" display="Drew Jackson" xr:uid="{7F845F03-C4A9-4920-A574-9D3BF544AAE5}"/>
    <hyperlink ref="C69" location="'Jim Parnell'!A1" display="Jim Parnell" xr:uid="{1F003D96-6C2C-4BF3-8F42-14B4E092027A}"/>
    <hyperlink ref="C86" location="'Jason Rasnake'!A1" display="Jason Rasnake" xr:uid="{613839C9-8F2B-4D9D-9C01-8118FA08D5B0}"/>
    <hyperlink ref="C124" location="'Mike Rorer'!A1" display="Mike Rorer" xr:uid="{25C48DFA-C2E6-4190-A777-02E53363DAA2}"/>
    <hyperlink ref="C94" location="'Stephen Rorer'!A1" display="Stephen Rorer" xr:uid="{63B65AE5-71C8-4B89-AB9A-E56292866DB6}"/>
    <hyperlink ref="C24" location="'Adam Utzinger'!A1" display="Adam Utzinger" xr:uid="{73D3133A-744B-4BD2-992B-3CF27593A6AB}"/>
    <hyperlink ref="C37" location="'Greg George'!A1" display="Greg George" xr:uid="{B932B360-B8DE-47D2-B375-7FF56803F50A}"/>
    <hyperlink ref="C55" location="'Bill Shaver'!A1" display="Bill Shaver" xr:uid="{7279FCD0-3456-435F-8BD8-E46E165D7B08}"/>
    <hyperlink ref="C38" location="'Craig Bailey'!A1" display="Craig Bailey" xr:uid="{2D6F2F4F-706E-462E-9586-B8CBFEBF4D3C}"/>
    <hyperlink ref="C33" location="'David Book'!A1" display="David Book" xr:uid="{750D1772-E925-49D8-89F7-6B73F4FCD27A}"/>
    <hyperlink ref="C25" location="'Emily Frymier'!A1" display="Emily Frymier" xr:uid="{D8670929-AFAD-45C0-8E6B-3615B621D849}"/>
    <hyperlink ref="C44" location="'Evan Stapleton'!A1" display="Evan Stapleton" xr:uid="{7592ABAB-43AC-43A3-9438-65DA7C9A33E9}"/>
    <hyperlink ref="C34" location="'George Atkins'!A1" display="George Atkins" xr:uid="{2A7648FE-49C4-4EB9-9AD0-F3D7FBC2768E}"/>
    <hyperlink ref="C45" location="'Greg Steen'!A1" display="Greg Steen" xr:uid="{1F29DE10-0F7D-4A25-908B-42F2A79C53EA}"/>
    <hyperlink ref="C39" location="'Jason Frymier'!A1" display="Jason Frymier" xr:uid="{232198C4-36F9-4D2F-872E-0AC584D7C395}"/>
    <hyperlink ref="C40" location="'Joe Craig'!A1" display="Joe Craig" xr:uid="{7E1A0E37-5073-441F-A706-CF7604DFC1AE}"/>
    <hyperlink ref="C47" location="'John Prince'!A1" display="John Prince" xr:uid="{AAAC4038-1619-471B-B2BD-343131F3D5CD}"/>
    <hyperlink ref="C46" location="'Mary Webb'!A1" display="Mary Webb" xr:uid="{2C40604C-920C-40FE-BD23-E1FF43E707FE}"/>
    <hyperlink ref="C48" location="'Ralph Van Horn'!A1" display="Ralph Van Horn" xr:uid="{EE4543B5-AF7C-4A0A-9874-0D6ED27ED131}"/>
    <hyperlink ref="C56" location="'Randy Brown'!A1" display="Randy Brown" xr:uid="{D272A982-75C9-4570-952C-6E5B563563D8}"/>
    <hyperlink ref="C35" location="'Roger Beckner'!A1" display="Roger Beckner" xr:uid="{E4C04B5F-9BC3-4626-9A92-C432CE5ED563}"/>
    <hyperlink ref="C36" location="'Tom Cole'!A1" display="Tom Cole" xr:uid="{AEBD6E33-2C18-42C0-B61B-D79F5BA3E295}"/>
    <hyperlink ref="C84" location="'Adam Utzinger'!A1" display="Adam Utzinger" xr:uid="{7AB13B01-E84F-4C74-8B3A-637E58DAA151}"/>
    <hyperlink ref="C81" location="'Greg George'!A1" display="Greg George" xr:uid="{233C13B8-D6F9-4579-AB71-8308E75FB68D}"/>
    <hyperlink ref="C12" location="'Don Kowalsky'!A1" display="Don Kowalsky" xr:uid="{6A2D3286-F6F6-4015-B36C-1899F256D5D3}"/>
    <hyperlink ref="C68" location="'Jon Griffin'!A1" display="Jon Griffin" xr:uid="{D9A76BC5-6EF3-4753-82F8-1B43CDB22401}"/>
    <hyperlink ref="C91" location="'Russ Pope'!A1" display="Russ Pope" xr:uid="{5F66111E-5AAE-4D2C-B720-186EC00DC8BB}"/>
    <hyperlink ref="C105" location="'Cody Dockery'!A1" display="Cody Dockery" xr:uid="{8C078D8E-AA0C-4ED4-8695-75A5FF358B8E}"/>
  </hyperlink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13E277-0303-4B48-9C55-1F73AB0251CE}">
  <dimension ref="A1:Q10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7" t="s">
        <v>21</v>
      </c>
    </row>
    <row r="2" spans="1:17" x14ac:dyDescent="0.25">
      <c r="A2" s="15" t="s">
        <v>37</v>
      </c>
      <c r="B2" s="16" t="s">
        <v>104</v>
      </c>
      <c r="C2" s="17">
        <v>45633</v>
      </c>
      <c r="D2" s="18" t="s">
        <v>46</v>
      </c>
      <c r="E2" s="19">
        <v>197</v>
      </c>
      <c r="F2" s="19">
        <v>195</v>
      </c>
      <c r="G2" s="19">
        <v>198</v>
      </c>
      <c r="H2" s="40">
        <v>200.001</v>
      </c>
      <c r="I2" s="19">
        <v>197</v>
      </c>
      <c r="J2" s="19">
        <v>199</v>
      </c>
      <c r="K2" s="23">
        <v>6</v>
      </c>
      <c r="L2" s="23">
        <v>1186.001</v>
      </c>
      <c r="M2" s="24">
        <v>197.66683333333333</v>
      </c>
      <c r="N2" s="25">
        <v>8</v>
      </c>
      <c r="O2" s="26">
        <v>205.66683333333333</v>
      </c>
    </row>
    <row r="3" spans="1:17" x14ac:dyDescent="0.25">
      <c r="M3" s="41"/>
      <c r="O3" s="41"/>
    </row>
    <row r="4" spans="1:17" x14ac:dyDescent="0.25">
      <c r="K4" s="8">
        <f>SUM(K2:K3)</f>
        <v>6</v>
      </c>
      <c r="L4" s="8">
        <f>SUM(L2:L3)</f>
        <v>1186.001</v>
      </c>
      <c r="M4" s="13">
        <f>SUM(L4/K4)</f>
        <v>197.66683333333333</v>
      </c>
      <c r="N4" s="8">
        <f>SUM(N2:N3)</f>
        <v>8</v>
      </c>
      <c r="O4" s="13">
        <f>SUM(M4+N4)</f>
        <v>205.66683333333333</v>
      </c>
    </row>
    <row r="7" spans="1:17" ht="30" x14ac:dyDescent="0.25">
      <c r="A7" s="1" t="s">
        <v>1</v>
      </c>
      <c r="B7" s="2" t="s">
        <v>2</v>
      </c>
      <c r="C7" s="2" t="s">
        <v>3</v>
      </c>
      <c r="D7" s="3" t="s">
        <v>4</v>
      </c>
      <c r="E7" s="4" t="s">
        <v>5</v>
      </c>
      <c r="F7" s="4" t="s">
        <v>6</v>
      </c>
      <c r="G7" s="4" t="s">
        <v>7</v>
      </c>
      <c r="H7" s="4" t="s">
        <v>8</v>
      </c>
      <c r="I7" s="4" t="s">
        <v>9</v>
      </c>
      <c r="J7" s="4" t="s">
        <v>10</v>
      </c>
      <c r="K7" s="4" t="s">
        <v>11</v>
      </c>
      <c r="L7" s="3" t="s">
        <v>12</v>
      </c>
      <c r="M7" s="5" t="s">
        <v>13</v>
      </c>
      <c r="N7" s="2" t="s">
        <v>14</v>
      </c>
      <c r="O7" s="6" t="s">
        <v>15</v>
      </c>
    </row>
    <row r="8" spans="1:17" x14ac:dyDescent="0.25">
      <c r="A8" s="15" t="s">
        <v>26</v>
      </c>
      <c r="B8" s="16" t="s">
        <v>104</v>
      </c>
      <c r="C8" s="17">
        <v>45633</v>
      </c>
      <c r="D8" s="18" t="s">
        <v>46</v>
      </c>
      <c r="E8" s="58">
        <v>194</v>
      </c>
      <c r="F8" s="58">
        <v>196</v>
      </c>
      <c r="G8" s="58">
        <v>191</v>
      </c>
      <c r="H8" s="58">
        <v>192</v>
      </c>
      <c r="I8" s="58">
        <v>199</v>
      </c>
      <c r="J8" s="58">
        <v>196</v>
      </c>
      <c r="K8" s="23">
        <v>6</v>
      </c>
      <c r="L8" s="23">
        <v>1168</v>
      </c>
      <c r="M8" s="24">
        <v>194.66666666666666</v>
      </c>
      <c r="N8" s="25">
        <v>4</v>
      </c>
      <c r="O8" s="26">
        <v>198.66666666666666</v>
      </c>
    </row>
    <row r="9" spans="1:17" x14ac:dyDescent="0.25">
      <c r="M9" s="41"/>
      <c r="O9" s="41"/>
    </row>
    <row r="10" spans="1:17" x14ac:dyDescent="0.25">
      <c r="K10" s="8">
        <f>SUM(K8:K9)</f>
        <v>6</v>
      </c>
      <c r="L10" s="8">
        <f>SUM(L8:L9)</f>
        <v>1168</v>
      </c>
      <c r="M10" s="13">
        <f>SUM(L10/K10)</f>
        <v>194.66666666666666</v>
      </c>
      <c r="N10" s="8">
        <f>SUM(N8:N9)</f>
        <v>4</v>
      </c>
      <c r="O10" s="13">
        <f>SUM(M10+N10)</f>
        <v>198.66666666666666</v>
      </c>
    </row>
  </sheetData>
  <protectedRanges>
    <protectedRange algorithmName="SHA-512" hashValue="ON39YdpmFHfN9f47KpiRvqrKx0V9+erV1CNkpWzYhW/Qyc6aT8rEyCrvauWSYGZK2ia3o7vd3akF07acHAFpOA==" saltValue="yVW9XmDwTqEnmpSGai0KYg==" spinCount="100000" sqref="B2:C2 B8:C8" name="Range1_34"/>
    <protectedRange algorithmName="SHA-512" hashValue="ON39YdpmFHfN9f47KpiRvqrKx0V9+erV1CNkpWzYhW/Qyc6aT8rEyCrvauWSYGZK2ia3o7vd3akF07acHAFpOA==" saltValue="yVW9XmDwTqEnmpSGai0KYg==" spinCount="100000" sqref="D2 D8" name="Range1_1_31"/>
    <protectedRange algorithmName="SHA-512" hashValue="ON39YdpmFHfN9f47KpiRvqrKx0V9+erV1CNkpWzYhW/Qyc6aT8rEyCrvauWSYGZK2ia3o7vd3akF07acHAFpOA==" saltValue="yVW9XmDwTqEnmpSGai0KYg==" spinCount="100000" sqref="H2:J2 H8:J8" name="Range1_3_5"/>
    <protectedRange algorithmName="SHA-512" hashValue="ON39YdpmFHfN9f47KpiRvqrKx0V9+erV1CNkpWzYhW/Qyc6aT8rEyCrvauWSYGZK2ia3o7vd3akF07acHAFpOA==" saltValue="yVW9XmDwTqEnmpSGai0KYg==" spinCount="100000" sqref="E2:G2 E8:G8" name="Range1_3_1_6"/>
  </protectedRanges>
  <hyperlinks>
    <hyperlink ref="Q1" location="'National Indoor 2024'!A1" display="Back to Ranking" xr:uid="{17D7684B-618C-4181-88AF-DF12E31D1255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CF5456-A4D5-4A3C-AA3A-C9D8BF77578D}">
  <dimension ref="A1:Q4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7" t="s">
        <v>21</v>
      </c>
    </row>
    <row r="2" spans="1:17" x14ac:dyDescent="0.25">
      <c r="A2" s="15" t="s">
        <v>37</v>
      </c>
      <c r="B2" s="16" t="s">
        <v>80</v>
      </c>
      <c r="C2" s="17">
        <v>45584</v>
      </c>
      <c r="D2" s="18" t="s">
        <v>68</v>
      </c>
      <c r="E2" s="40">
        <v>200</v>
      </c>
      <c r="F2" s="19">
        <v>199</v>
      </c>
      <c r="G2" s="19">
        <v>193</v>
      </c>
      <c r="H2" s="19">
        <v>195</v>
      </c>
      <c r="I2" s="19">
        <v>193</v>
      </c>
      <c r="J2" s="19"/>
      <c r="K2" s="23">
        <v>5</v>
      </c>
      <c r="L2" s="23">
        <v>980</v>
      </c>
      <c r="M2" s="24">
        <v>196</v>
      </c>
      <c r="N2" s="25">
        <v>7</v>
      </c>
      <c r="O2" s="26">
        <v>203</v>
      </c>
    </row>
    <row r="3" spans="1:17" x14ac:dyDescent="0.25">
      <c r="M3" s="41"/>
      <c r="O3" s="41"/>
    </row>
    <row r="4" spans="1:17" x14ac:dyDescent="0.25">
      <c r="K4" s="8">
        <f>SUM(K2:K3)</f>
        <v>5</v>
      </c>
      <c r="L4" s="8">
        <f>SUM(L2:L3)</f>
        <v>980</v>
      </c>
      <c r="M4" s="13">
        <f>SUM(L4/K4)</f>
        <v>196</v>
      </c>
      <c r="N4" s="8">
        <f>SUM(N2:N3)</f>
        <v>7</v>
      </c>
      <c r="O4" s="13">
        <f>SUM(M4+N4)</f>
        <v>203</v>
      </c>
    </row>
  </sheetData>
  <protectedRanges>
    <protectedRange algorithmName="SHA-512" hashValue="ON39YdpmFHfN9f47KpiRvqrKx0V9+erV1CNkpWzYhW/Qyc6aT8rEyCrvauWSYGZK2ia3o7vd3akF07acHAFpOA==" saltValue="yVW9XmDwTqEnmpSGai0KYg==" spinCount="100000" sqref="B2:C2" name="Range1_34"/>
    <protectedRange algorithmName="SHA-512" hashValue="ON39YdpmFHfN9f47KpiRvqrKx0V9+erV1CNkpWzYhW/Qyc6aT8rEyCrvauWSYGZK2ia3o7vd3akF07acHAFpOA==" saltValue="yVW9XmDwTqEnmpSGai0KYg==" spinCount="100000" sqref="D2" name="Range1_1_31"/>
    <protectedRange algorithmName="SHA-512" hashValue="ON39YdpmFHfN9f47KpiRvqrKx0V9+erV1CNkpWzYhW/Qyc6aT8rEyCrvauWSYGZK2ia3o7vd3akF07acHAFpOA==" saltValue="yVW9XmDwTqEnmpSGai0KYg==" spinCount="100000" sqref="H2:J2" name="Range1_3_5"/>
    <protectedRange algorithmName="SHA-512" hashValue="ON39YdpmFHfN9f47KpiRvqrKx0V9+erV1CNkpWzYhW/Qyc6aT8rEyCrvauWSYGZK2ia3o7vd3akF07acHAFpOA==" saltValue="yVW9XmDwTqEnmpSGai0KYg==" spinCount="100000" sqref="E2:G2" name="Range1_3_1_6"/>
  </protectedRanges>
  <hyperlinks>
    <hyperlink ref="Q1" location="'National Indoor 2024'!A1" display="Back to Ranking" xr:uid="{35A0BD66-4C1D-4FD6-9860-F832E31D0678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7A905D-D648-4035-857F-94F456C3E56B}">
  <dimension ref="A1:Q7"/>
  <sheetViews>
    <sheetView workbookViewId="0">
      <selection activeCell="K8" sqref="K8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7" t="s">
        <v>21</v>
      </c>
    </row>
    <row r="2" spans="1:17" x14ac:dyDescent="0.25">
      <c r="A2" s="15" t="s">
        <v>37</v>
      </c>
      <c r="B2" s="16" t="s">
        <v>48</v>
      </c>
      <c r="C2" s="17">
        <v>45325</v>
      </c>
      <c r="D2" s="18" t="s">
        <v>46</v>
      </c>
      <c r="E2" s="19">
        <v>195</v>
      </c>
      <c r="F2" s="19">
        <v>199</v>
      </c>
      <c r="G2" s="19">
        <v>198</v>
      </c>
      <c r="H2" s="19">
        <v>199</v>
      </c>
      <c r="I2" s="40">
        <v>200.001</v>
      </c>
      <c r="J2" s="19"/>
      <c r="K2" s="23">
        <v>5</v>
      </c>
      <c r="L2" s="23">
        <v>991.00099999999998</v>
      </c>
      <c r="M2" s="24">
        <v>198.2002</v>
      </c>
      <c r="N2" s="25">
        <v>4</v>
      </c>
      <c r="O2" s="26">
        <v>202.2002</v>
      </c>
    </row>
    <row r="3" spans="1:17" x14ac:dyDescent="0.25">
      <c r="A3" s="15" t="s">
        <v>37</v>
      </c>
      <c r="B3" s="16" t="s">
        <v>48</v>
      </c>
      <c r="C3" s="17">
        <v>45606</v>
      </c>
      <c r="D3" s="18" t="s">
        <v>68</v>
      </c>
      <c r="E3" s="19">
        <v>198</v>
      </c>
      <c r="F3" s="19">
        <v>197</v>
      </c>
      <c r="G3" s="19"/>
      <c r="H3" s="19"/>
      <c r="I3" s="19"/>
      <c r="J3" s="19"/>
      <c r="K3" s="23">
        <v>2</v>
      </c>
      <c r="L3" s="23">
        <v>395</v>
      </c>
      <c r="M3" s="24">
        <v>197.5</v>
      </c>
      <c r="N3" s="25">
        <v>2</v>
      </c>
      <c r="O3" s="26">
        <v>199.5</v>
      </c>
    </row>
    <row r="4" spans="1:17" x14ac:dyDescent="0.25">
      <c r="A4" s="15" t="s">
        <v>37</v>
      </c>
      <c r="B4" s="16" t="s">
        <v>48</v>
      </c>
      <c r="C4" s="17">
        <v>45633</v>
      </c>
      <c r="D4" s="18" t="s">
        <v>46</v>
      </c>
      <c r="E4" s="19">
        <v>198</v>
      </c>
      <c r="F4" s="40">
        <v>200.001</v>
      </c>
      <c r="G4" s="19">
        <v>198</v>
      </c>
      <c r="H4" s="19">
        <v>199</v>
      </c>
      <c r="I4" s="40">
        <v>200</v>
      </c>
      <c r="J4" s="19">
        <v>199</v>
      </c>
      <c r="K4" s="23">
        <v>6</v>
      </c>
      <c r="L4" s="23">
        <v>1194.001</v>
      </c>
      <c r="M4" s="24">
        <v>199.00016666666667</v>
      </c>
      <c r="N4" s="25">
        <v>12</v>
      </c>
      <c r="O4" s="26">
        <v>211.00016666666667</v>
      </c>
    </row>
    <row r="5" spans="1:17" x14ac:dyDescent="0.25">
      <c r="A5" s="15" t="s">
        <v>37</v>
      </c>
      <c r="B5" s="16" t="s">
        <v>48</v>
      </c>
      <c r="C5" s="17">
        <v>45647</v>
      </c>
      <c r="D5" s="18" t="s">
        <v>68</v>
      </c>
      <c r="E5" s="19">
        <v>199</v>
      </c>
      <c r="F5" s="40">
        <v>200</v>
      </c>
      <c r="G5" s="19">
        <v>199</v>
      </c>
      <c r="H5" s="19">
        <v>199</v>
      </c>
      <c r="I5" s="19">
        <v>198</v>
      </c>
      <c r="J5" s="19"/>
      <c r="K5" s="23">
        <v>5</v>
      </c>
      <c r="L5" s="23">
        <v>995</v>
      </c>
      <c r="M5" s="24">
        <v>199</v>
      </c>
      <c r="N5" s="25">
        <v>2</v>
      </c>
      <c r="O5" s="26">
        <v>201</v>
      </c>
    </row>
    <row r="6" spans="1:17" x14ac:dyDescent="0.25">
      <c r="M6" s="41"/>
      <c r="O6" s="41"/>
    </row>
    <row r="7" spans="1:17" x14ac:dyDescent="0.25">
      <c r="K7" s="8">
        <f>SUM(K2:K6)</f>
        <v>18</v>
      </c>
      <c r="L7" s="8">
        <f>SUM(L2:L6)</f>
        <v>3575.002</v>
      </c>
      <c r="M7" s="13">
        <f>SUM(L7/K7)</f>
        <v>198.61122222222221</v>
      </c>
      <c r="N7" s="8">
        <f>SUM(N2:N6)</f>
        <v>20</v>
      </c>
      <c r="O7" s="13">
        <f>SUM(M7+N7)</f>
        <v>218.61122222222221</v>
      </c>
    </row>
  </sheetData>
  <protectedRanges>
    <protectedRange algorithmName="SHA-512" hashValue="ON39YdpmFHfN9f47KpiRvqrKx0V9+erV1CNkpWzYhW/Qyc6aT8rEyCrvauWSYGZK2ia3o7vd3akF07acHAFpOA==" saltValue="yVW9XmDwTqEnmpSGai0KYg==" spinCount="100000" sqref="I2:J2 B2:C2" name="Range1"/>
    <protectedRange algorithmName="SHA-512" hashValue="ON39YdpmFHfN9f47KpiRvqrKx0V9+erV1CNkpWzYhW/Qyc6aT8rEyCrvauWSYGZK2ia3o7vd3akF07acHAFpOA==" saltValue="yVW9XmDwTqEnmpSGai0KYg==" spinCount="100000" sqref="B3:C3 B4:C4 B5:C5" name="Range1_2"/>
    <protectedRange algorithmName="SHA-512" hashValue="ON39YdpmFHfN9f47KpiRvqrKx0V9+erV1CNkpWzYhW/Qyc6aT8rEyCrvauWSYGZK2ia3o7vd3akF07acHAFpOA==" saltValue="yVW9XmDwTqEnmpSGai0KYg==" spinCount="100000" sqref="H3:J3 H4:J4 H5:J5" name="Range1_3_1"/>
    <protectedRange algorithmName="SHA-512" hashValue="ON39YdpmFHfN9f47KpiRvqrKx0V9+erV1CNkpWzYhW/Qyc6aT8rEyCrvauWSYGZK2ia3o7vd3akF07acHAFpOA==" saltValue="yVW9XmDwTqEnmpSGai0KYg==" spinCount="100000" sqref="E3:G3 E4:G4 E5:G5" name="Range1_3_1_5"/>
  </protectedRanges>
  <hyperlinks>
    <hyperlink ref="Q1" location="'National Indoor 2024'!A1" display="Back to Ranking" xr:uid="{249838DC-4C02-42DC-88D9-EF821DA2013B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2E1460-FB66-4B5E-8FB4-6AFF91D9C09E}">
  <dimension ref="A1:Q4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7" t="s">
        <v>21</v>
      </c>
    </row>
    <row r="2" spans="1:17" x14ac:dyDescent="0.25">
      <c r="A2" s="15" t="s">
        <v>37</v>
      </c>
      <c r="B2" s="16" t="s">
        <v>106</v>
      </c>
      <c r="C2" s="17">
        <v>45633</v>
      </c>
      <c r="D2" s="18" t="s">
        <v>46</v>
      </c>
      <c r="E2" s="19">
        <v>197</v>
      </c>
      <c r="F2" s="19">
        <v>186</v>
      </c>
      <c r="G2" s="19">
        <v>199</v>
      </c>
      <c r="H2" s="19">
        <v>197</v>
      </c>
      <c r="I2" s="19">
        <v>195</v>
      </c>
      <c r="J2" s="19">
        <v>194</v>
      </c>
      <c r="K2" s="23">
        <v>6</v>
      </c>
      <c r="L2" s="23">
        <v>1168</v>
      </c>
      <c r="M2" s="24">
        <v>194.66666666666666</v>
      </c>
      <c r="N2" s="25">
        <v>4</v>
      </c>
      <c r="O2" s="26">
        <v>198.66666666666666</v>
      </c>
    </row>
    <row r="3" spans="1:17" x14ac:dyDescent="0.25">
      <c r="M3" s="41"/>
      <c r="O3" s="41"/>
    </row>
    <row r="4" spans="1:17" x14ac:dyDescent="0.25">
      <c r="K4" s="8">
        <f>SUM(K2:K3)</f>
        <v>6</v>
      </c>
      <c r="L4" s="8">
        <f>SUM(L2:L3)</f>
        <v>1168</v>
      </c>
      <c r="M4" s="13">
        <f>SUM(L4/K4)</f>
        <v>194.66666666666666</v>
      </c>
      <c r="N4" s="8">
        <f>SUM(N2:N3)</f>
        <v>4</v>
      </c>
      <c r="O4" s="13">
        <f>SUM(M4+N4)</f>
        <v>198.66666666666666</v>
      </c>
    </row>
  </sheetData>
  <protectedRanges>
    <protectedRange algorithmName="SHA-512" hashValue="ON39YdpmFHfN9f47KpiRvqrKx0V9+erV1CNkpWzYhW/Qyc6aT8rEyCrvauWSYGZK2ia3o7vd3akF07acHAFpOA==" saltValue="yVW9XmDwTqEnmpSGai0KYg==" spinCount="100000" sqref="B2:C2" name="Range1_34"/>
    <protectedRange algorithmName="SHA-512" hashValue="ON39YdpmFHfN9f47KpiRvqrKx0V9+erV1CNkpWzYhW/Qyc6aT8rEyCrvauWSYGZK2ia3o7vd3akF07acHAFpOA==" saltValue="yVW9XmDwTqEnmpSGai0KYg==" spinCount="100000" sqref="D2" name="Range1_1_31"/>
    <protectedRange algorithmName="SHA-512" hashValue="ON39YdpmFHfN9f47KpiRvqrKx0V9+erV1CNkpWzYhW/Qyc6aT8rEyCrvauWSYGZK2ia3o7vd3akF07acHAFpOA==" saltValue="yVW9XmDwTqEnmpSGai0KYg==" spinCount="100000" sqref="H2:J2" name="Range1_3_5"/>
    <protectedRange algorithmName="SHA-512" hashValue="ON39YdpmFHfN9f47KpiRvqrKx0V9+erV1CNkpWzYhW/Qyc6aT8rEyCrvauWSYGZK2ia3o7vd3akF07acHAFpOA==" saltValue="yVW9XmDwTqEnmpSGai0KYg==" spinCount="100000" sqref="E2:G2" name="Range1_3_1_6"/>
  </protectedRanges>
  <hyperlinks>
    <hyperlink ref="Q1" location="'National Indoor 2024'!A1" display="Back to Ranking" xr:uid="{2AC0B128-7AD1-4354-9D7E-54AD8431766D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26A949-BA25-4264-9F07-FC84FBC257AE}">
  <dimension ref="A1:Q4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7" t="s">
        <v>21</v>
      </c>
    </row>
    <row r="2" spans="1:17" x14ac:dyDescent="0.25">
      <c r="A2" s="15" t="s">
        <v>26</v>
      </c>
      <c r="B2" s="16" t="s">
        <v>74</v>
      </c>
      <c r="C2" s="17">
        <v>45360</v>
      </c>
      <c r="D2" s="18" t="s">
        <v>68</v>
      </c>
      <c r="E2" s="19">
        <v>194</v>
      </c>
      <c r="F2" s="19">
        <v>190</v>
      </c>
      <c r="G2" s="19">
        <v>195</v>
      </c>
      <c r="H2" s="19">
        <v>191</v>
      </c>
      <c r="I2" s="19">
        <v>193</v>
      </c>
      <c r="J2" s="19">
        <v>191</v>
      </c>
      <c r="K2" s="23">
        <v>6</v>
      </c>
      <c r="L2" s="23">
        <v>1154</v>
      </c>
      <c r="M2" s="24">
        <v>192.33333333333334</v>
      </c>
      <c r="N2" s="25">
        <v>4</v>
      </c>
      <c r="O2" s="26">
        <v>196.33333333333334</v>
      </c>
    </row>
    <row r="4" spans="1:17" x14ac:dyDescent="0.25">
      <c r="K4" s="8">
        <f>SUM(K2:K3)</f>
        <v>6</v>
      </c>
      <c r="L4" s="8">
        <f>SUM(L2:L3)</f>
        <v>1154</v>
      </c>
      <c r="M4" s="7">
        <f>SUM(L4/K4)</f>
        <v>192.33333333333334</v>
      </c>
      <c r="N4" s="8">
        <f>SUM(N2:N3)</f>
        <v>4</v>
      </c>
      <c r="O4" s="13">
        <f>SUM(M4+N4)</f>
        <v>196.33333333333334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C2" name="Range1_5"/>
    <protectedRange algorithmName="SHA-512" hashValue="ON39YdpmFHfN9f47KpiRvqrKx0V9+erV1CNkpWzYhW/Qyc6aT8rEyCrvauWSYGZK2ia3o7vd3akF07acHAFpOA==" saltValue="yVW9XmDwTqEnmpSGai0KYg==" spinCount="100000" sqref="B2 E2:J2" name="Range1_14"/>
    <protectedRange algorithmName="SHA-512" hashValue="ON39YdpmFHfN9f47KpiRvqrKx0V9+erV1CNkpWzYhW/Qyc6aT8rEyCrvauWSYGZK2ia3o7vd3akF07acHAFpOA==" saltValue="yVW9XmDwTqEnmpSGai0KYg==" spinCount="100000" sqref="D2" name="Range1_1_3"/>
  </protectedRanges>
  <hyperlinks>
    <hyperlink ref="Q1" location="'National Indoor 2024'!A1" display="Back to Ranking" xr:uid="{3CD4B0A3-0116-4ACD-9F4A-668FDD756B7B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FB34941-A840-4DA7-9504-058A2832FE75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BEF42C-4608-4528-9CDE-B95FB34C463E}">
  <dimension ref="A1:Q4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7" t="s">
        <v>21</v>
      </c>
    </row>
    <row r="2" spans="1:17" x14ac:dyDescent="0.25">
      <c r="A2" s="15" t="s">
        <v>26</v>
      </c>
      <c r="B2" s="16" t="s">
        <v>67</v>
      </c>
      <c r="C2" s="17">
        <v>45332</v>
      </c>
      <c r="D2" s="18" t="s">
        <v>68</v>
      </c>
      <c r="E2" s="19">
        <v>199</v>
      </c>
      <c r="F2" s="19">
        <v>197</v>
      </c>
      <c r="G2" s="40">
        <v>200.001</v>
      </c>
      <c r="H2" s="40">
        <v>200</v>
      </c>
      <c r="I2" s="40">
        <v>200.001</v>
      </c>
      <c r="J2" s="40">
        <v>200.001</v>
      </c>
      <c r="K2" s="23">
        <v>6</v>
      </c>
      <c r="L2" s="23">
        <v>1196.0029999999999</v>
      </c>
      <c r="M2" s="24">
        <v>199.33383333333333</v>
      </c>
      <c r="N2" s="25">
        <v>26</v>
      </c>
      <c r="O2" s="26">
        <v>225.33383333333333</v>
      </c>
    </row>
    <row r="4" spans="1:17" x14ac:dyDescent="0.25">
      <c r="K4" s="8">
        <f>SUM(K2:K3)</f>
        <v>6</v>
      </c>
      <c r="L4" s="8">
        <f>SUM(L2:L3)</f>
        <v>1196.0029999999999</v>
      </c>
      <c r="M4" s="7">
        <f>SUM(L4/K4)</f>
        <v>199.33383333333333</v>
      </c>
      <c r="N4" s="8">
        <f>SUM(N2:N3)</f>
        <v>26</v>
      </c>
      <c r="O4" s="13">
        <f>SUM(M4+N4)</f>
        <v>225.33383333333333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B2" name="Range1_16"/>
    <protectedRange algorithmName="SHA-512" hashValue="ON39YdpmFHfN9f47KpiRvqrKx0V9+erV1CNkpWzYhW/Qyc6aT8rEyCrvauWSYGZK2ia3o7vd3akF07acHAFpOA==" saltValue="yVW9XmDwTqEnmpSGai0KYg==" spinCount="100000" sqref="C2" name="Range1_1_2_1"/>
    <protectedRange algorithmName="SHA-512" hashValue="ON39YdpmFHfN9f47KpiRvqrKx0V9+erV1CNkpWzYhW/Qyc6aT8rEyCrvauWSYGZK2ia3o7vd3akF07acHAFpOA==" saltValue="yVW9XmDwTqEnmpSGai0KYg==" spinCount="100000" sqref="D2" name="Range1_1_1_2"/>
  </protectedRanges>
  <hyperlinks>
    <hyperlink ref="Q1" location="'National Indoor 2024'!A1" display="Back to Ranking" xr:uid="{12492619-B488-4875-9C9A-02679B772D64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94C9D44-1F55-41AA-A04D-7CFA42A37D00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9921FD-3FD9-450E-823D-03992325CDC9}">
  <dimension ref="A1:Q4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7" t="s">
        <v>21</v>
      </c>
    </row>
    <row r="2" spans="1:17" x14ac:dyDescent="0.25">
      <c r="A2" s="15" t="s">
        <v>37</v>
      </c>
      <c r="B2" s="16" t="s">
        <v>85</v>
      </c>
      <c r="C2" s="17">
        <v>45606</v>
      </c>
      <c r="D2" s="18" t="s">
        <v>68</v>
      </c>
      <c r="E2" s="19">
        <v>199</v>
      </c>
      <c r="F2" s="19">
        <v>199</v>
      </c>
      <c r="G2" s="19"/>
      <c r="H2" s="19"/>
      <c r="I2" s="19"/>
      <c r="J2" s="19"/>
      <c r="K2" s="23">
        <v>2</v>
      </c>
      <c r="L2" s="23">
        <v>398</v>
      </c>
      <c r="M2" s="24">
        <v>199</v>
      </c>
      <c r="N2" s="25">
        <v>2</v>
      </c>
      <c r="O2" s="26">
        <v>201</v>
      </c>
    </row>
    <row r="3" spans="1:17" x14ac:dyDescent="0.25">
      <c r="M3" s="41"/>
      <c r="O3" s="41"/>
    </row>
    <row r="4" spans="1:17" x14ac:dyDescent="0.25">
      <c r="K4" s="8">
        <f>SUM(K2:K3)</f>
        <v>2</v>
      </c>
      <c r="L4" s="8">
        <f>SUM(L2:L3)</f>
        <v>398</v>
      </c>
      <c r="M4" s="13">
        <f>SUM(L4/K4)</f>
        <v>199</v>
      </c>
      <c r="N4" s="8">
        <f>SUM(N2:N3)</f>
        <v>2</v>
      </c>
      <c r="O4" s="13">
        <f>SUM(M4+N4)</f>
        <v>201</v>
      </c>
    </row>
  </sheetData>
  <protectedRanges>
    <protectedRange algorithmName="SHA-512" hashValue="ON39YdpmFHfN9f47KpiRvqrKx0V9+erV1CNkpWzYhW/Qyc6aT8rEyCrvauWSYGZK2ia3o7vd3akF07acHAFpOA==" saltValue="yVW9XmDwTqEnmpSGai0KYg==" spinCount="100000" sqref="B2:C2" name="Range1_2"/>
    <protectedRange algorithmName="SHA-512" hashValue="ON39YdpmFHfN9f47KpiRvqrKx0V9+erV1CNkpWzYhW/Qyc6aT8rEyCrvauWSYGZK2ia3o7vd3akF07acHAFpOA==" saltValue="yVW9XmDwTqEnmpSGai0KYg==" spinCount="100000" sqref="H2:J2" name="Range1_3_1"/>
    <protectedRange algorithmName="SHA-512" hashValue="ON39YdpmFHfN9f47KpiRvqrKx0V9+erV1CNkpWzYhW/Qyc6aT8rEyCrvauWSYGZK2ia3o7vd3akF07acHAFpOA==" saltValue="yVW9XmDwTqEnmpSGai0KYg==" spinCount="100000" sqref="E2:G2" name="Range1_3_1_5"/>
  </protectedRanges>
  <hyperlinks>
    <hyperlink ref="Q1" location="'National Indoor 2024'!A1" display="Back to Ranking" xr:uid="{793A5AA3-BAFA-48BF-8394-721CC55A81C1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11E304-4C47-4E4C-A6AE-27755BA4AA6B}">
  <dimension ref="A1:Q4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7" t="s">
        <v>21</v>
      </c>
    </row>
    <row r="2" spans="1:17" x14ac:dyDescent="0.25">
      <c r="A2" s="15" t="s">
        <v>37</v>
      </c>
      <c r="B2" s="16" t="s">
        <v>86</v>
      </c>
      <c r="C2" s="17">
        <v>45606</v>
      </c>
      <c r="D2" s="18" t="s">
        <v>68</v>
      </c>
      <c r="E2" s="19">
        <v>198</v>
      </c>
      <c r="F2" s="19">
        <v>197</v>
      </c>
      <c r="G2" s="19"/>
      <c r="H2" s="19"/>
      <c r="I2" s="19"/>
      <c r="J2" s="19"/>
      <c r="K2" s="23">
        <v>2</v>
      </c>
      <c r="L2" s="23">
        <v>395</v>
      </c>
      <c r="M2" s="24">
        <v>197.5</v>
      </c>
      <c r="N2" s="25">
        <v>2</v>
      </c>
      <c r="O2" s="26">
        <v>199.5</v>
      </c>
    </row>
    <row r="3" spans="1:17" x14ac:dyDescent="0.25">
      <c r="M3" s="41"/>
      <c r="O3" s="41"/>
    </row>
    <row r="4" spans="1:17" x14ac:dyDescent="0.25">
      <c r="K4" s="8">
        <f>SUM(K2:K3)</f>
        <v>2</v>
      </c>
      <c r="L4" s="8">
        <f>SUM(L2:L3)</f>
        <v>395</v>
      </c>
      <c r="M4" s="13">
        <f>SUM(L4/K4)</f>
        <v>197.5</v>
      </c>
      <c r="N4" s="8">
        <f>SUM(N2:N3)</f>
        <v>2</v>
      </c>
      <c r="O4" s="13">
        <f>SUM(M4+N4)</f>
        <v>199.5</v>
      </c>
    </row>
  </sheetData>
  <protectedRanges>
    <protectedRange algorithmName="SHA-512" hashValue="ON39YdpmFHfN9f47KpiRvqrKx0V9+erV1CNkpWzYhW/Qyc6aT8rEyCrvauWSYGZK2ia3o7vd3akF07acHAFpOA==" saltValue="yVW9XmDwTqEnmpSGai0KYg==" spinCount="100000" sqref="B2:C2" name="Range1_2"/>
    <protectedRange algorithmName="SHA-512" hashValue="ON39YdpmFHfN9f47KpiRvqrKx0V9+erV1CNkpWzYhW/Qyc6aT8rEyCrvauWSYGZK2ia3o7vd3akF07acHAFpOA==" saltValue="yVW9XmDwTqEnmpSGai0KYg==" spinCount="100000" sqref="H2:J2" name="Range1_3_1"/>
    <protectedRange algorithmName="SHA-512" hashValue="ON39YdpmFHfN9f47KpiRvqrKx0V9+erV1CNkpWzYhW/Qyc6aT8rEyCrvauWSYGZK2ia3o7vd3akF07acHAFpOA==" saltValue="yVW9XmDwTqEnmpSGai0KYg==" spinCount="100000" sqref="E2:G2" name="Range1_3_1_5"/>
  </protectedRanges>
  <hyperlinks>
    <hyperlink ref="Q1" location="'National Indoor 2024'!A1" display="Back to Ranking" xr:uid="{BDF18450-822D-4968-A948-F40057435E88}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B30A9A-62FB-4BA6-88C9-2CB676A731E2}">
  <dimension ref="A1:Q4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7" t="s">
        <v>21</v>
      </c>
    </row>
    <row r="2" spans="1:17" x14ac:dyDescent="0.25">
      <c r="A2" s="15" t="s">
        <v>37</v>
      </c>
      <c r="B2" s="16" t="s">
        <v>77</v>
      </c>
      <c r="C2" s="17">
        <v>45409</v>
      </c>
      <c r="D2" s="18" t="s">
        <v>36</v>
      </c>
      <c r="E2" s="40">
        <v>200</v>
      </c>
      <c r="F2" s="40">
        <v>200</v>
      </c>
      <c r="G2" s="19">
        <v>198</v>
      </c>
      <c r="H2" s="40">
        <v>200.01</v>
      </c>
      <c r="I2" s="19">
        <v>199</v>
      </c>
      <c r="J2" s="19">
        <v>199.01</v>
      </c>
      <c r="K2" s="23">
        <v>6</v>
      </c>
      <c r="L2" s="23">
        <v>1196.02</v>
      </c>
      <c r="M2" s="24">
        <v>199.33666666666667</v>
      </c>
      <c r="N2" s="25">
        <v>26</v>
      </c>
      <c r="O2" s="26">
        <v>225.33666666666667</v>
      </c>
    </row>
    <row r="3" spans="1:17" x14ac:dyDescent="0.25">
      <c r="M3" s="41"/>
      <c r="O3" s="41"/>
    </row>
    <row r="4" spans="1:17" x14ac:dyDescent="0.25">
      <c r="K4" s="8">
        <f>SUM(K2:K3)</f>
        <v>6</v>
      </c>
      <c r="L4" s="8">
        <f>SUM(L2:L3)</f>
        <v>1196.02</v>
      </c>
      <c r="M4" s="13">
        <f>SUM(L4/K4)</f>
        <v>199.33666666666667</v>
      </c>
      <c r="N4" s="8">
        <f>SUM(N2:N3)</f>
        <v>26</v>
      </c>
      <c r="O4" s="13">
        <f>SUM(M4+N4)</f>
        <v>225.33666666666667</v>
      </c>
    </row>
  </sheetData>
  <protectedRanges>
    <protectedRange sqref="B2:C2 I2:J2" name="Range1_5_3"/>
    <protectedRange sqref="D2" name="Range1_1_3_3"/>
    <protectedRange sqref="E2:H2" name="Range1_3_1_3"/>
  </protectedRanges>
  <hyperlinks>
    <hyperlink ref="Q1" location="'National Indoor 2024'!A1" display="Back to Ranking" xr:uid="{5EDD1A49-F71D-4952-958B-FF73111491E0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EFDD7C-7ECB-45C8-9414-EC074FE7FAB6}">
  <dimension ref="A1:Q4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7" t="s">
        <v>21</v>
      </c>
    </row>
    <row r="2" spans="1:17" x14ac:dyDescent="0.25">
      <c r="A2" s="15" t="s">
        <v>37</v>
      </c>
      <c r="B2" s="16" t="s">
        <v>99</v>
      </c>
      <c r="C2" s="17">
        <v>45606</v>
      </c>
      <c r="D2" s="18" t="s">
        <v>68</v>
      </c>
      <c r="E2" s="19">
        <v>199.001</v>
      </c>
      <c r="F2" s="40">
        <v>200</v>
      </c>
      <c r="G2" s="19"/>
      <c r="H2" s="19"/>
      <c r="I2" s="19"/>
      <c r="J2" s="19"/>
      <c r="K2" s="23">
        <v>2</v>
      </c>
      <c r="L2" s="23">
        <v>399.00099999999998</v>
      </c>
      <c r="M2" s="24">
        <v>199.50049999999999</v>
      </c>
      <c r="N2" s="25">
        <v>4</v>
      </c>
      <c r="O2" s="26">
        <v>203.50049999999999</v>
      </c>
    </row>
    <row r="3" spans="1:17" x14ac:dyDescent="0.25">
      <c r="M3" s="41"/>
      <c r="O3" s="41"/>
    </row>
    <row r="4" spans="1:17" x14ac:dyDescent="0.25">
      <c r="K4" s="8">
        <f>SUM(K2:K3)</f>
        <v>2</v>
      </c>
      <c r="L4" s="8">
        <f>SUM(L2:L3)</f>
        <v>399.00099999999998</v>
      </c>
      <c r="M4" s="13">
        <f>SUM(L4/K4)</f>
        <v>199.50049999999999</v>
      </c>
      <c r="N4" s="8">
        <f>SUM(N2:N3)</f>
        <v>4</v>
      </c>
      <c r="O4" s="13">
        <f>SUM(M4+N4)</f>
        <v>203.50049999999999</v>
      </c>
    </row>
  </sheetData>
  <protectedRanges>
    <protectedRange algorithmName="SHA-512" hashValue="ON39YdpmFHfN9f47KpiRvqrKx0V9+erV1CNkpWzYhW/Qyc6aT8rEyCrvauWSYGZK2ia3o7vd3akF07acHAFpOA==" saltValue="yVW9XmDwTqEnmpSGai0KYg==" spinCount="100000" sqref="B2:C2" name="Range1_2"/>
    <protectedRange algorithmName="SHA-512" hashValue="ON39YdpmFHfN9f47KpiRvqrKx0V9+erV1CNkpWzYhW/Qyc6aT8rEyCrvauWSYGZK2ia3o7vd3akF07acHAFpOA==" saltValue="yVW9XmDwTqEnmpSGai0KYg==" spinCount="100000" sqref="H2:J2" name="Range1_3_1"/>
    <protectedRange algorithmName="SHA-512" hashValue="ON39YdpmFHfN9f47KpiRvqrKx0V9+erV1CNkpWzYhW/Qyc6aT8rEyCrvauWSYGZK2ia3o7vd3akF07acHAFpOA==" saltValue="yVW9XmDwTqEnmpSGai0KYg==" spinCount="100000" sqref="E2:G2" name="Range1_3_1_5"/>
  </protectedRanges>
  <hyperlinks>
    <hyperlink ref="Q1" location="'National Indoor 2024'!A1" display="Back to Ranking" xr:uid="{61915CD8-B942-458A-8388-14A42FFF8E86}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052785-3498-4175-A8C9-EBBFBCE1ADF3}">
  <dimension ref="A1:Q4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7" t="s">
        <v>21</v>
      </c>
    </row>
    <row r="2" spans="1:17" x14ac:dyDescent="0.25">
      <c r="A2" s="15" t="s">
        <v>37</v>
      </c>
      <c r="B2" s="16" t="s">
        <v>100</v>
      </c>
      <c r="C2" s="17">
        <v>45606</v>
      </c>
      <c r="D2" s="18" t="s">
        <v>68</v>
      </c>
      <c r="E2" s="19">
        <v>196</v>
      </c>
      <c r="F2" s="19">
        <v>196</v>
      </c>
      <c r="G2" s="19"/>
      <c r="H2" s="19"/>
      <c r="I2" s="19"/>
      <c r="J2" s="19"/>
      <c r="K2" s="23">
        <v>2</v>
      </c>
      <c r="L2" s="23">
        <v>392</v>
      </c>
      <c r="M2" s="24">
        <v>196</v>
      </c>
      <c r="N2" s="25">
        <v>2</v>
      </c>
      <c r="O2" s="26">
        <v>198</v>
      </c>
    </row>
    <row r="3" spans="1:17" x14ac:dyDescent="0.25">
      <c r="M3" s="41"/>
      <c r="O3" s="41"/>
    </row>
    <row r="4" spans="1:17" x14ac:dyDescent="0.25">
      <c r="K4" s="8">
        <f>SUM(K2:K3)</f>
        <v>2</v>
      </c>
      <c r="L4" s="8">
        <f>SUM(L2:L3)</f>
        <v>392</v>
      </c>
      <c r="M4" s="13">
        <f>SUM(L4/K4)</f>
        <v>196</v>
      </c>
      <c r="N4" s="8">
        <f>SUM(N2:N3)</f>
        <v>2</v>
      </c>
      <c r="O4" s="13">
        <f>SUM(M4+N4)</f>
        <v>198</v>
      </c>
    </row>
  </sheetData>
  <protectedRanges>
    <protectedRange algorithmName="SHA-512" hashValue="ON39YdpmFHfN9f47KpiRvqrKx0V9+erV1CNkpWzYhW/Qyc6aT8rEyCrvauWSYGZK2ia3o7vd3akF07acHAFpOA==" saltValue="yVW9XmDwTqEnmpSGai0KYg==" spinCount="100000" sqref="B2:C2" name="Range1_2"/>
    <protectedRange algorithmName="SHA-512" hashValue="ON39YdpmFHfN9f47KpiRvqrKx0V9+erV1CNkpWzYhW/Qyc6aT8rEyCrvauWSYGZK2ia3o7vd3akF07acHAFpOA==" saltValue="yVW9XmDwTqEnmpSGai0KYg==" spinCount="100000" sqref="H2:J2" name="Range1_3_1"/>
    <protectedRange algorithmName="SHA-512" hashValue="ON39YdpmFHfN9f47KpiRvqrKx0V9+erV1CNkpWzYhW/Qyc6aT8rEyCrvauWSYGZK2ia3o7vd3akF07acHAFpOA==" saltValue="yVW9XmDwTqEnmpSGai0KYg==" spinCount="100000" sqref="E2:G2" name="Range1_3_1_5"/>
  </protectedRanges>
  <hyperlinks>
    <hyperlink ref="Q1" location="'National Indoor 2024'!A1" display="Back to Ranking" xr:uid="{A1EE1ECC-ABE9-4961-B0C8-CA6186EBC8F1}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CDF0EC-B880-40F4-BA97-5D61578C5749}">
  <dimension ref="A1:Q5"/>
  <sheetViews>
    <sheetView workbookViewId="0">
      <selection activeCell="K6" sqref="K6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7" t="s">
        <v>21</v>
      </c>
    </row>
    <row r="2" spans="1:17" x14ac:dyDescent="0.25">
      <c r="A2" s="15" t="s">
        <v>37</v>
      </c>
      <c r="B2" s="16" t="s">
        <v>89</v>
      </c>
      <c r="C2" s="17">
        <v>45606</v>
      </c>
      <c r="D2" s="18" t="s">
        <v>68</v>
      </c>
      <c r="E2" s="19">
        <v>196</v>
      </c>
      <c r="F2" s="19">
        <v>196</v>
      </c>
      <c r="G2" s="19"/>
      <c r="H2" s="19"/>
      <c r="I2" s="19"/>
      <c r="J2" s="19"/>
      <c r="K2" s="23">
        <v>2</v>
      </c>
      <c r="L2" s="23">
        <v>392</v>
      </c>
      <c r="M2" s="24">
        <v>196</v>
      </c>
      <c r="N2" s="25">
        <v>2</v>
      </c>
      <c r="O2" s="26">
        <v>198</v>
      </c>
    </row>
    <row r="3" spans="1:17" x14ac:dyDescent="0.25">
      <c r="A3" s="15" t="s">
        <v>37</v>
      </c>
      <c r="B3" s="16" t="s">
        <v>89</v>
      </c>
      <c r="C3" s="17">
        <v>45633</v>
      </c>
      <c r="D3" s="18" t="s">
        <v>46</v>
      </c>
      <c r="E3" s="19">
        <v>197</v>
      </c>
      <c r="F3" s="19">
        <v>197</v>
      </c>
      <c r="G3" s="19">
        <v>198</v>
      </c>
      <c r="H3" s="40">
        <v>200</v>
      </c>
      <c r="I3" s="19">
        <v>198</v>
      </c>
      <c r="J3" s="19">
        <v>196</v>
      </c>
      <c r="K3" s="23">
        <v>6</v>
      </c>
      <c r="L3" s="23">
        <v>1186</v>
      </c>
      <c r="M3" s="24">
        <v>197.66666666666666</v>
      </c>
      <c r="N3" s="25">
        <v>4</v>
      </c>
      <c r="O3" s="26">
        <v>201.66666666666666</v>
      </c>
    </row>
    <row r="4" spans="1:17" x14ac:dyDescent="0.25">
      <c r="M4" s="41"/>
      <c r="O4" s="41"/>
    </row>
    <row r="5" spans="1:17" x14ac:dyDescent="0.25">
      <c r="K5" s="8">
        <f>SUM(K2:K4)</f>
        <v>8</v>
      </c>
      <c r="L5" s="8">
        <f>SUM(L2:L4)</f>
        <v>1578</v>
      </c>
      <c r="M5" s="13">
        <f>SUM(L5/K5)</f>
        <v>197.25</v>
      </c>
      <c r="N5" s="8">
        <f>SUM(N2:N4)</f>
        <v>6</v>
      </c>
      <c r="O5" s="13">
        <f>SUM(M5+N5)</f>
        <v>203.25</v>
      </c>
    </row>
  </sheetData>
  <protectedRanges>
    <protectedRange algorithmName="SHA-512" hashValue="ON39YdpmFHfN9f47KpiRvqrKx0V9+erV1CNkpWzYhW/Qyc6aT8rEyCrvauWSYGZK2ia3o7vd3akF07acHAFpOA==" saltValue="yVW9XmDwTqEnmpSGai0KYg==" spinCount="100000" sqref="B2:C2 B3:C3" name="Range1_2"/>
    <protectedRange algorithmName="SHA-512" hashValue="ON39YdpmFHfN9f47KpiRvqrKx0V9+erV1CNkpWzYhW/Qyc6aT8rEyCrvauWSYGZK2ia3o7vd3akF07acHAFpOA==" saltValue="yVW9XmDwTqEnmpSGai0KYg==" spinCount="100000" sqref="H2:J2 H3:J3" name="Range1_3_1"/>
    <protectedRange algorithmName="SHA-512" hashValue="ON39YdpmFHfN9f47KpiRvqrKx0V9+erV1CNkpWzYhW/Qyc6aT8rEyCrvauWSYGZK2ia3o7vd3akF07acHAFpOA==" saltValue="yVW9XmDwTqEnmpSGai0KYg==" spinCount="100000" sqref="E2:G2 E3:G3" name="Range1_3_1_5"/>
  </protectedRanges>
  <hyperlinks>
    <hyperlink ref="Q1" location="'National Indoor 2024'!A1" display="Back to Ranking" xr:uid="{26699F60-A8E8-447E-A142-B989E0FA1AD9}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2C5CE4-4729-42B2-B6B2-1801EF0E9027}">
  <dimension ref="A1:Q16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7" t="s">
        <v>21</v>
      </c>
    </row>
    <row r="2" spans="1:17" x14ac:dyDescent="0.25">
      <c r="A2" s="15" t="s">
        <v>37</v>
      </c>
      <c r="B2" s="16" t="s">
        <v>38</v>
      </c>
      <c r="C2" s="17">
        <v>45318</v>
      </c>
      <c r="D2" s="18" t="s">
        <v>36</v>
      </c>
      <c r="E2" s="19">
        <v>198</v>
      </c>
      <c r="F2" s="40">
        <v>200</v>
      </c>
      <c r="G2" s="19">
        <v>199</v>
      </c>
      <c r="H2" s="19">
        <v>194</v>
      </c>
      <c r="I2" s="19">
        <v>194</v>
      </c>
      <c r="J2" s="19"/>
      <c r="K2" s="23">
        <v>5</v>
      </c>
      <c r="L2" s="23">
        <v>985</v>
      </c>
      <c r="M2" s="24">
        <v>197</v>
      </c>
      <c r="N2" s="25">
        <v>4</v>
      </c>
      <c r="O2" s="26">
        <v>201</v>
      </c>
    </row>
    <row r="3" spans="1:17" x14ac:dyDescent="0.25">
      <c r="A3" s="15" t="s">
        <v>24</v>
      </c>
      <c r="B3" s="16" t="s">
        <v>38</v>
      </c>
      <c r="C3" s="17">
        <v>45374</v>
      </c>
      <c r="D3" s="18" t="s">
        <v>36</v>
      </c>
      <c r="E3" s="19">
        <v>195</v>
      </c>
      <c r="F3" s="19">
        <v>195</v>
      </c>
      <c r="G3" s="40">
        <v>200</v>
      </c>
      <c r="H3" s="19">
        <v>196</v>
      </c>
      <c r="I3" s="19">
        <v>196</v>
      </c>
      <c r="J3" s="19"/>
      <c r="K3" s="23">
        <v>5</v>
      </c>
      <c r="L3" s="23">
        <v>982</v>
      </c>
      <c r="M3" s="24">
        <v>196.4</v>
      </c>
      <c r="N3" s="25">
        <v>6</v>
      </c>
      <c r="O3" s="26">
        <v>202.4</v>
      </c>
    </row>
    <row r="4" spans="1:17" x14ac:dyDescent="0.25">
      <c r="A4" s="15" t="s">
        <v>24</v>
      </c>
      <c r="B4" s="16" t="s">
        <v>38</v>
      </c>
      <c r="C4" s="17">
        <v>45409</v>
      </c>
      <c r="D4" s="18" t="s">
        <v>36</v>
      </c>
      <c r="E4" s="19">
        <v>196</v>
      </c>
      <c r="F4" s="19">
        <v>193</v>
      </c>
      <c r="G4" s="19">
        <v>199</v>
      </c>
      <c r="H4" s="19">
        <v>198</v>
      </c>
      <c r="I4" s="19">
        <v>198</v>
      </c>
      <c r="J4" s="19">
        <v>198</v>
      </c>
      <c r="K4" s="23">
        <v>6</v>
      </c>
      <c r="L4" s="23">
        <v>1182</v>
      </c>
      <c r="M4" s="24">
        <v>197</v>
      </c>
      <c r="N4" s="25">
        <v>4</v>
      </c>
      <c r="O4" s="26">
        <v>201</v>
      </c>
    </row>
    <row r="5" spans="1:17" x14ac:dyDescent="0.25">
      <c r="A5" s="15" t="s">
        <v>24</v>
      </c>
      <c r="B5" s="16" t="s">
        <v>38</v>
      </c>
      <c r="C5" s="17">
        <v>45563</v>
      </c>
      <c r="D5" s="18" t="s">
        <v>36</v>
      </c>
      <c r="E5" s="19">
        <v>196</v>
      </c>
      <c r="F5" s="19">
        <v>197</v>
      </c>
      <c r="G5" s="19">
        <v>198</v>
      </c>
      <c r="H5" s="19">
        <v>195</v>
      </c>
      <c r="I5" s="40">
        <v>200</v>
      </c>
      <c r="J5" s="19">
        <v>196.01</v>
      </c>
      <c r="K5" s="23">
        <v>6</v>
      </c>
      <c r="L5" s="23">
        <v>1182.01</v>
      </c>
      <c r="M5" s="24">
        <v>197.00166666666667</v>
      </c>
      <c r="N5" s="25">
        <v>10</v>
      </c>
      <c r="O5" s="26">
        <v>207.00166666666667</v>
      </c>
    </row>
    <row r="6" spans="1:17" x14ac:dyDescent="0.25">
      <c r="M6" s="41"/>
      <c r="O6" s="41"/>
    </row>
    <row r="7" spans="1:17" x14ac:dyDescent="0.25">
      <c r="K7" s="8">
        <f>SUM(K2:K6)</f>
        <v>22</v>
      </c>
      <c r="L7" s="8">
        <f>SUM(L2:L6)</f>
        <v>4331.01</v>
      </c>
      <c r="M7" s="13">
        <f>SUM(L7/K7)</f>
        <v>196.86409090909092</v>
      </c>
      <c r="N7" s="8">
        <f>SUM(N2:N6)</f>
        <v>24</v>
      </c>
      <c r="O7" s="13">
        <f>SUM(M7+N7)</f>
        <v>220.86409090909092</v>
      </c>
    </row>
    <row r="11" spans="1:17" ht="30" x14ac:dyDescent="0.25">
      <c r="A11" s="1" t="s">
        <v>1</v>
      </c>
      <c r="B11" s="2" t="s">
        <v>2</v>
      </c>
      <c r="C11" s="2" t="s">
        <v>3</v>
      </c>
      <c r="D11" s="3" t="s">
        <v>4</v>
      </c>
      <c r="E11" s="4" t="s">
        <v>5</v>
      </c>
      <c r="F11" s="4" t="s">
        <v>6</v>
      </c>
      <c r="G11" s="4" t="s">
        <v>7</v>
      </c>
      <c r="H11" s="4" t="s">
        <v>8</v>
      </c>
      <c r="I11" s="4" t="s">
        <v>9</v>
      </c>
      <c r="J11" s="4" t="s">
        <v>10</v>
      </c>
      <c r="K11" s="4" t="s">
        <v>11</v>
      </c>
      <c r="L11" s="3" t="s">
        <v>12</v>
      </c>
      <c r="M11" s="5" t="s">
        <v>13</v>
      </c>
      <c r="N11" s="2" t="s">
        <v>14</v>
      </c>
      <c r="O11" s="6" t="s">
        <v>15</v>
      </c>
    </row>
    <row r="12" spans="1:17" x14ac:dyDescent="0.25">
      <c r="A12" s="15" t="s">
        <v>20</v>
      </c>
      <c r="B12" s="16" t="s">
        <v>38</v>
      </c>
      <c r="C12" s="17">
        <v>45318</v>
      </c>
      <c r="D12" s="18" t="s">
        <v>36</v>
      </c>
      <c r="E12" s="19">
        <v>196</v>
      </c>
      <c r="F12" s="19">
        <v>194</v>
      </c>
      <c r="G12" s="19">
        <v>193</v>
      </c>
      <c r="H12" s="19">
        <v>194</v>
      </c>
      <c r="I12" s="19">
        <v>195</v>
      </c>
      <c r="J12" s="19"/>
      <c r="K12" s="23">
        <v>5</v>
      </c>
      <c r="L12" s="23">
        <v>972</v>
      </c>
      <c r="M12" s="24">
        <v>194.4</v>
      </c>
      <c r="N12" s="25">
        <v>6</v>
      </c>
      <c r="O12" s="26">
        <v>200.4</v>
      </c>
    </row>
    <row r="13" spans="1:17" x14ac:dyDescent="0.25">
      <c r="A13" s="15" t="s">
        <v>20</v>
      </c>
      <c r="B13" s="16" t="s">
        <v>38</v>
      </c>
      <c r="C13" s="17">
        <v>45409</v>
      </c>
      <c r="D13" s="18" t="s">
        <v>36</v>
      </c>
      <c r="E13" s="19">
        <v>195</v>
      </c>
      <c r="F13" s="19">
        <v>194</v>
      </c>
      <c r="G13" s="19">
        <v>190</v>
      </c>
      <c r="H13" s="19">
        <v>194</v>
      </c>
      <c r="I13" s="19">
        <v>190</v>
      </c>
      <c r="J13" s="19">
        <v>196</v>
      </c>
      <c r="K13" s="23">
        <v>6</v>
      </c>
      <c r="L13" s="23">
        <v>1159</v>
      </c>
      <c r="M13" s="24">
        <v>193.16666666666666</v>
      </c>
      <c r="N13" s="25">
        <v>12</v>
      </c>
      <c r="O13" s="26">
        <v>205.16666666666666</v>
      </c>
    </row>
    <row r="14" spans="1:17" x14ac:dyDescent="0.25">
      <c r="A14" s="15" t="s">
        <v>50</v>
      </c>
      <c r="B14" s="16" t="s">
        <v>38</v>
      </c>
      <c r="C14" s="17">
        <v>45563</v>
      </c>
      <c r="D14" s="18" t="s">
        <v>36</v>
      </c>
      <c r="E14" s="19">
        <v>190</v>
      </c>
      <c r="F14" s="19">
        <v>198</v>
      </c>
      <c r="G14" s="19">
        <v>193</v>
      </c>
      <c r="H14" s="19">
        <v>193</v>
      </c>
      <c r="I14" s="19">
        <v>192</v>
      </c>
      <c r="J14" s="19">
        <v>191</v>
      </c>
      <c r="K14" s="23">
        <v>6</v>
      </c>
      <c r="L14" s="23">
        <v>1157</v>
      </c>
      <c r="M14" s="24">
        <v>192.83333333333334</v>
      </c>
      <c r="N14" s="25">
        <v>12</v>
      </c>
      <c r="O14" s="26">
        <v>204.83333333333334</v>
      </c>
    </row>
    <row r="15" spans="1:17" x14ac:dyDescent="0.25">
      <c r="M15" s="41"/>
      <c r="O15" s="41"/>
    </row>
    <row r="16" spans="1:17" x14ac:dyDescent="0.25">
      <c r="K16" s="8">
        <f>SUM(K12:K15)</f>
        <v>17</v>
      </c>
      <c r="L16" s="8">
        <f>SUM(L12:L15)</f>
        <v>3288</v>
      </c>
      <c r="M16" s="13">
        <f>SUM(L16/K16)</f>
        <v>193.41176470588235</v>
      </c>
      <c r="N16" s="8">
        <f>SUM(N12:N15)</f>
        <v>30</v>
      </c>
      <c r="O16" s="13">
        <f>SUM(M16+N16)</f>
        <v>223.41176470588235</v>
      </c>
    </row>
  </sheetData>
  <protectedRanges>
    <protectedRange algorithmName="SHA-512" hashValue="ON39YdpmFHfN9f47KpiRvqrKx0V9+erV1CNkpWzYhW/Qyc6aT8rEyCrvauWSYGZK2ia3o7vd3akF07acHAFpOA==" saltValue="yVW9XmDwTqEnmpSGai0KYg==" spinCount="100000" sqref="I2:J2 B2:C2" name="Range1_4"/>
    <protectedRange sqref="B3:D3" name="Range1_2_1"/>
    <protectedRange sqref="B4:C4" name="Range1_5_3"/>
    <protectedRange sqref="D4" name="Range1_1_3_3"/>
    <protectedRange sqref="E4:J4" name="Range1_3_1_3"/>
    <protectedRange sqref="E13:J13 B13:C13" name="Range1_6_5"/>
    <protectedRange sqref="D13" name="Range1_1_4_5"/>
    <protectedRange sqref="I5:J5 B5:D5" name="Range1_8_1"/>
    <protectedRange sqref="E5:H5" name="Range1_3_2_2"/>
  </protectedRanges>
  <hyperlinks>
    <hyperlink ref="Q1" location="'National Indoor 2024'!A1" display="Back to Ranking" xr:uid="{058F2289-0F7A-46C3-B408-8EEADECC2E03}"/>
  </hyperlink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9AEA05-9E4A-48A8-845E-BB550D54B761}">
  <dimension ref="A1:Q4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7" t="s">
        <v>21</v>
      </c>
    </row>
    <row r="2" spans="1:17" x14ac:dyDescent="0.25">
      <c r="A2" s="15" t="s">
        <v>26</v>
      </c>
      <c r="B2" s="16" t="s">
        <v>61</v>
      </c>
      <c r="C2" s="17">
        <v>45318</v>
      </c>
      <c r="D2" s="18" t="s">
        <v>36</v>
      </c>
      <c r="E2" s="19">
        <v>188</v>
      </c>
      <c r="F2" s="19">
        <v>187</v>
      </c>
      <c r="G2" s="19">
        <v>190</v>
      </c>
      <c r="H2" s="19">
        <v>189</v>
      </c>
      <c r="I2" s="19">
        <v>190</v>
      </c>
      <c r="J2" s="19"/>
      <c r="K2" s="23">
        <v>5</v>
      </c>
      <c r="L2" s="23">
        <v>944</v>
      </c>
      <c r="M2" s="24">
        <v>188.8</v>
      </c>
      <c r="N2" s="25">
        <v>2</v>
      </c>
      <c r="O2" s="26">
        <v>190.8</v>
      </c>
    </row>
    <row r="4" spans="1:17" x14ac:dyDescent="0.25">
      <c r="K4" s="8">
        <f>SUM(K2:K3)</f>
        <v>5</v>
      </c>
      <c r="L4" s="8">
        <f>SUM(L2:L3)</f>
        <v>944</v>
      </c>
      <c r="M4" s="7">
        <f>SUM(L4/K4)</f>
        <v>188.8</v>
      </c>
      <c r="N4" s="8">
        <f>SUM(N2:N3)</f>
        <v>2</v>
      </c>
      <c r="O4" s="13">
        <f>SUM(M4+N4)</f>
        <v>190.8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I2:J2 B2:C2" name="Range1_1"/>
  </protectedRanges>
  <hyperlinks>
    <hyperlink ref="Q1" location="'National Indoor 2024'!A1" display="Back to Ranking" xr:uid="{4622A5F0-3439-416C-B105-F06B3A243408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256A203-8EBA-4E39-AC8D-03B3E8B94F9F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4A41A6-FC36-4D64-8181-B46EA2A7A188}">
  <dimension ref="A1:Q4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7" t="s">
        <v>21</v>
      </c>
    </row>
    <row r="2" spans="1:17" x14ac:dyDescent="0.25">
      <c r="A2" s="15" t="s">
        <v>37</v>
      </c>
      <c r="B2" s="16" t="s">
        <v>78</v>
      </c>
      <c r="C2" s="17">
        <v>45409</v>
      </c>
      <c r="D2" s="18" t="s">
        <v>36</v>
      </c>
      <c r="E2" s="19">
        <v>197</v>
      </c>
      <c r="F2" s="19">
        <v>198</v>
      </c>
      <c r="G2" s="19">
        <v>199</v>
      </c>
      <c r="H2" s="19">
        <v>199</v>
      </c>
      <c r="I2" s="19">
        <v>199</v>
      </c>
      <c r="J2" s="19">
        <v>199</v>
      </c>
      <c r="K2" s="23">
        <v>6</v>
      </c>
      <c r="L2" s="23">
        <v>1191</v>
      </c>
      <c r="M2" s="24">
        <v>198.5</v>
      </c>
      <c r="N2" s="25">
        <v>8</v>
      </c>
      <c r="O2" s="26">
        <v>206.5</v>
      </c>
    </row>
    <row r="3" spans="1:17" x14ac:dyDescent="0.25">
      <c r="M3" s="41"/>
      <c r="O3" s="41"/>
    </row>
    <row r="4" spans="1:17" x14ac:dyDescent="0.25">
      <c r="K4" s="8">
        <f>SUM(K2:K3)</f>
        <v>6</v>
      </c>
      <c r="L4" s="8">
        <f>SUM(L2:L3)</f>
        <v>1191</v>
      </c>
      <c r="M4" s="13">
        <f>SUM(L4/K4)</f>
        <v>198.5</v>
      </c>
      <c r="N4" s="8">
        <f>SUM(N2:N3)</f>
        <v>8</v>
      </c>
      <c r="O4" s="13">
        <f>SUM(M4+N4)</f>
        <v>206.5</v>
      </c>
    </row>
  </sheetData>
  <protectedRanges>
    <protectedRange sqref="B2:C2" name="Range1_5_3"/>
    <protectedRange sqref="D2" name="Range1_1_3_3"/>
    <protectedRange sqref="E2:J2" name="Range1_3_1_3"/>
  </protectedRanges>
  <hyperlinks>
    <hyperlink ref="Q1" location="'National Indoor 2024'!A1" display="Back to Ranking" xr:uid="{437CD530-99B0-4CEF-8909-999BF528FD57}"/>
  </hyperlink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09E7AB-C3AE-45CA-98EB-FD740BE7D491}">
  <dimension ref="A1:Q4"/>
  <sheetViews>
    <sheetView workbookViewId="0"/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7" t="s">
        <v>21</v>
      </c>
    </row>
    <row r="2" spans="1:17" x14ac:dyDescent="0.25">
      <c r="A2" s="15" t="s">
        <v>51</v>
      </c>
      <c r="B2" s="16" t="s">
        <v>66</v>
      </c>
      <c r="C2" s="17">
        <v>45300</v>
      </c>
      <c r="D2" s="18" t="s">
        <v>46</v>
      </c>
      <c r="E2" s="19">
        <v>178</v>
      </c>
      <c r="F2" s="19">
        <v>175</v>
      </c>
      <c r="G2" s="19">
        <v>166</v>
      </c>
      <c r="H2" s="19"/>
      <c r="I2" s="19"/>
      <c r="J2" s="19"/>
      <c r="K2" s="23">
        <v>3</v>
      </c>
      <c r="L2" s="23">
        <v>519</v>
      </c>
      <c r="M2" s="24">
        <v>173</v>
      </c>
      <c r="N2" s="25">
        <v>5</v>
      </c>
      <c r="O2" s="26">
        <v>178</v>
      </c>
    </row>
    <row r="4" spans="1:17" x14ac:dyDescent="0.25">
      <c r="K4" s="8">
        <f>SUM(K2:K3)</f>
        <v>3</v>
      </c>
      <c r="L4" s="8">
        <f>SUM(L2:L3)</f>
        <v>519</v>
      </c>
      <c r="M4" s="7">
        <f>SUM(L4/K4)</f>
        <v>173</v>
      </c>
      <c r="N4" s="8">
        <f>SUM(N2:N3)</f>
        <v>5</v>
      </c>
      <c r="O4" s="13">
        <f>SUM(M4+N4)</f>
        <v>178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E2:J2 B2:C2" name="Range1_13"/>
    <protectedRange algorithmName="SHA-512" hashValue="ON39YdpmFHfN9f47KpiRvqrKx0V9+erV1CNkpWzYhW/Qyc6aT8rEyCrvauWSYGZK2ia3o7vd3akF07acHAFpOA==" saltValue="yVW9XmDwTqEnmpSGai0KYg==" spinCount="100000" sqref="D2" name="Range1_1_6"/>
  </protectedRanges>
  <hyperlinks>
    <hyperlink ref="Q1" location="'National Indoor 2024'!A1" display="Back to Ranking" xr:uid="{C02A386B-2275-43E6-A91F-D516FF62FE52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87BFC15-4247-4419-8DF2-6244ED4DE26F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828AD5-F3CD-40B5-ACD8-75B58379E681}">
  <dimension ref="A1:Q5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7" t="s">
        <v>21</v>
      </c>
    </row>
    <row r="2" spans="1:17" x14ac:dyDescent="0.25">
      <c r="A2" s="15" t="s">
        <v>51</v>
      </c>
      <c r="B2" s="16" t="s">
        <v>83</v>
      </c>
      <c r="C2" s="17">
        <v>45584</v>
      </c>
      <c r="D2" s="18" t="s">
        <v>68</v>
      </c>
      <c r="E2" s="40">
        <v>194</v>
      </c>
      <c r="F2" s="19">
        <v>189</v>
      </c>
      <c r="G2" s="19">
        <v>192</v>
      </c>
      <c r="H2" s="19">
        <v>189</v>
      </c>
      <c r="I2" s="40">
        <v>195</v>
      </c>
      <c r="J2" s="19"/>
      <c r="K2" s="23">
        <v>5</v>
      </c>
      <c r="L2" s="23">
        <v>959</v>
      </c>
      <c r="M2" s="24">
        <v>191.8</v>
      </c>
      <c r="N2" s="25">
        <v>5</v>
      </c>
      <c r="O2" s="26">
        <v>196.8</v>
      </c>
    </row>
    <row r="3" spans="1:17" x14ac:dyDescent="0.25">
      <c r="A3" s="15" t="s">
        <v>51</v>
      </c>
      <c r="B3" s="16" t="s">
        <v>83</v>
      </c>
      <c r="C3" s="17">
        <v>45633</v>
      </c>
      <c r="D3" s="18" t="s">
        <v>46</v>
      </c>
      <c r="E3" s="19">
        <v>192</v>
      </c>
      <c r="F3" s="19">
        <v>186</v>
      </c>
      <c r="G3" s="19">
        <v>182</v>
      </c>
      <c r="H3" s="40">
        <v>193</v>
      </c>
      <c r="I3" s="19">
        <v>190</v>
      </c>
      <c r="J3" s="19">
        <v>188</v>
      </c>
      <c r="K3" s="23">
        <v>6</v>
      </c>
      <c r="L3" s="23">
        <v>1131</v>
      </c>
      <c r="M3" s="24">
        <v>188.5</v>
      </c>
      <c r="N3" s="25">
        <v>34</v>
      </c>
      <c r="O3" s="26">
        <v>222.5</v>
      </c>
    </row>
    <row r="5" spans="1:17" x14ac:dyDescent="0.25">
      <c r="K5" s="8">
        <f>SUM(K2:K4)</f>
        <v>11</v>
      </c>
      <c r="L5" s="8">
        <f>SUM(L2:L4)</f>
        <v>2090</v>
      </c>
      <c r="M5" s="7">
        <f>SUM(L5/K5)</f>
        <v>190</v>
      </c>
      <c r="N5" s="8">
        <f>SUM(N2:N4)</f>
        <v>39</v>
      </c>
      <c r="O5" s="13">
        <f>SUM(M5+N5)</f>
        <v>229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E2:J2 B2:C2 B3:C3 E3:J3" name="Range1_37_1"/>
    <protectedRange algorithmName="SHA-512" hashValue="ON39YdpmFHfN9f47KpiRvqrKx0V9+erV1CNkpWzYhW/Qyc6aT8rEyCrvauWSYGZK2ia3o7vd3akF07acHAFpOA==" saltValue="yVW9XmDwTqEnmpSGai0KYg==" spinCount="100000" sqref="D2 D3" name="Range1_1_34_1"/>
  </protectedRanges>
  <hyperlinks>
    <hyperlink ref="Q1" location="'National Indoor 2024'!A1" display="Back to Ranking" xr:uid="{BD304ED0-4E8B-488C-930D-EAB7715ADF71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74608E0-53C1-4CD4-9F1F-1CD963D76450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7BF4D4-FA98-4EBF-A674-0E5A59C3F28D}">
  <dimension ref="A1:Q15"/>
  <sheetViews>
    <sheetView workbookViewId="0">
      <selection activeCell="K16" sqref="K16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7" t="s">
        <v>21</v>
      </c>
    </row>
    <row r="2" spans="1:17" x14ac:dyDescent="0.25">
      <c r="A2" s="15" t="s">
        <v>37</v>
      </c>
      <c r="B2" s="16" t="s">
        <v>45</v>
      </c>
      <c r="C2" s="17">
        <v>45297</v>
      </c>
      <c r="D2" s="18" t="s">
        <v>46</v>
      </c>
      <c r="E2" s="40">
        <v>200</v>
      </c>
      <c r="F2" s="19">
        <v>198</v>
      </c>
      <c r="G2" s="40">
        <v>200</v>
      </c>
      <c r="H2" s="40">
        <v>200</v>
      </c>
      <c r="I2" s="19">
        <v>198</v>
      </c>
      <c r="J2" s="19"/>
      <c r="K2" s="23">
        <v>5</v>
      </c>
      <c r="L2" s="23">
        <v>996</v>
      </c>
      <c r="M2" s="24">
        <v>199.2</v>
      </c>
      <c r="N2" s="25">
        <v>11</v>
      </c>
      <c r="O2" s="26">
        <v>210.2</v>
      </c>
    </row>
    <row r="3" spans="1:17" x14ac:dyDescent="0.25">
      <c r="A3" s="15" t="s">
        <v>37</v>
      </c>
      <c r="B3" s="16" t="s">
        <v>45</v>
      </c>
      <c r="C3" s="17">
        <v>45300</v>
      </c>
      <c r="D3" s="18" t="s">
        <v>46</v>
      </c>
      <c r="E3" s="40">
        <v>200.00200000000001</v>
      </c>
      <c r="F3" s="19">
        <v>198</v>
      </c>
      <c r="G3" s="19">
        <v>198</v>
      </c>
      <c r="H3" s="19"/>
      <c r="I3" s="19"/>
      <c r="J3" s="19"/>
      <c r="K3" s="23">
        <v>3</v>
      </c>
      <c r="L3" s="23">
        <v>596.00199999999995</v>
      </c>
      <c r="M3" s="24">
        <v>198.66733333333332</v>
      </c>
      <c r="N3" s="25">
        <v>7</v>
      </c>
      <c r="O3" s="26">
        <v>205.66733333333332</v>
      </c>
    </row>
    <row r="4" spans="1:17" x14ac:dyDescent="0.25">
      <c r="A4" s="15" t="s">
        <v>37</v>
      </c>
      <c r="B4" s="16" t="s">
        <v>45</v>
      </c>
      <c r="C4" s="17">
        <v>45325</v>
      </c>
      <c r="D4" s="18" t="s">
        <v>46</v>
      </c>
      <c r="E4" s="19">
        <v>199</v>
      </c>
      <c r="F4" s="40">
        <v>200</v>
      </c>
      <c r="G4" s="19">
        <v>198</v>
      </c>
      <c r="H4" s="19">
        <v>197</v>
      </c>
      <c r="I4" s="40">
        <v>200</v>
      </c>
      <c r="J4" s="19"/>
      <c r="K4" s="23">
        <v>5</v>
      </c>
      <c r="L4" s="23">
        <v>994</v>
      </c>
      <c r="M4" s="24">
        <v>198.8</v>
      </c>
      <c r="N4" s="25">
        <v>5</v>
      </c>
      <c r="O4" s="26">
        <v>203.8</v>
      </c>
    </row>
    <row r="5" spans="1:17" x14ac:dyDescent="0.25">
      <c r="A5" s="15" t="s">
        <v>37</v>
      </c>
      <c r="B5" s="16" t="s">
        <v>45</v>
      </c>
      <c r="C5" s="17">
        <v>45332</v>
      </c>
      <c r="D5" s="18" t="s">
        <v>68</v>
      </c>
      <c r="E5" s="19">
        <v>198</v>
      </c>
      <c r="F5" s="19">
        <v>199</v>
      </c>
      <c r="G5" s="40">
        <v>200</v>
      </c>
      <c r="H5" s="19">
        <v>198</v>
      </c>
      <c r="I5" s="40">
        <v>200</v>
      </c>
      <c r="J5" s="19">
        <v>199</v>
      </c>
      <c r="K5" s="23">
        <v>6</v>
      </c>
      <c r="L5" s="23">
        <v>1194</v>
      </c>
      <c r="M5" s="24">
        <v>199</v>
      </c>
      <c r="N5" s="25">
        <v>8</v>
      </c>
      <c r="O5" s="26">
        <v>207</v>
      </c>
    </row>
    <row r="6" spans="1:17" x14ac:dyDescent="0.25">
      <c r="A6" s="15" t="s">
        <v>37</v>
      </c>
      <c r="B6" s="16" t="s">
        <v>45</v>
      </c>
      <c r="C6" s="17">
        <v>45335</v>
      </c>
      <c r="D6" s="18" t="s">
        <v>68</v>
      </c>
      <c r="E6" s="19">
        <v>198</v>
      </c>
      <c r="F6" s="19">
        <v>199</v>
      </c>
      <c r="G6" s="40">
        <v>200.001</v>
      </c>
      <c r="H6" s="19"/>
      <c r="I6" s="19"/>
      <c r="J6" s="19"/>
      <c r="K6" s="23">
        <v>3</v>
      </c>
      <c r="L6" s="23">
        <v>597.00099999999998</v>
      </c>
      <c r="M6" s="24">
        <v>199.00033333333332</v>
      </c>
      <c r="N6" s="25">
        <v>5</v>
      </c>
      <c r="O6" s="26">
        <v>204.00033333333332</v>
      </c>
    </row>
    <row r="7" spans="1:17" x14ac:dyDescent="0.25">
      <c r="A7" s="15" t="s">
        <v>37</v>
      </c>
      <c r="B7" s="16" t="s">
        <v>45</v>
      </c>
      <c r="C7" s="17">
        <v>45363</v>
      </c>
      <c r="D7" s="18" t="s">
        <v>68</v>
      </c>
      <c r="E7" s="19">
        <v>199.001</v>
      </c>
      <c r="F7" s="19">
        <v>198</v>
      </c>
      <c r="G7" s="19">
        <v>197</v>
      </c>
      <c r="H7" s="19"/>
      <c r="I7" s="19"/>
      <c r="J7" s="19"/>
      <c r="K7" s="23">
        <v>3</v>
      </c>
      <c r="L7" s="23">
        <v>594.00099999999998</v>
      </c>
      <c r="M7" s="24">
        <v>198.00033333333332</v>
      </c>
      <c r="N7" s="25">
        <v>4</v>
      </c>
      <c r="O7" s="26">
        <v>202.00033333333332</v>
      </c>
    </row>
    <row r="8" spans="1:17" x14ac:dyDescent="0.25">
      <c r="A8" s="15" t="s">
        <v>37</v>
      </c>
      <c r="B8" s="16" t="s">
        <v>45</v>
      </c>
      <c r="C8" s="17">
        <v>45367</v>
      </c>
      <c r="D8" s="18" t="s">
        <v>68</v>
      </c>
      <c r="E8" s="40">
        <v>200</v>
      </c>
      <c r="F8" s="19">
        <v>198</v>
      </c>
      <c r="G8" s="40">
        <v>200</v>
      </c>
      <c r="H8" s="40">
        <v>200</v>
      </c>
      <c r="I8" s="40">
        <v>200</v>
      </c>
      <c r="J8" s="19"/>
      <c r="K8" s="23">
        <v>5</v>
      </c>
      <c r="L8" s="23">
        <v>998</v>
      </c>
      <c r="M8" s="24">
        <v>199.6</v>
      </c>
      <c r="N8" s="25">
        <v>13</v>
      </c>
      <c r="O8" s="26">
        <v>212.6</v>
      </c>
    </row>
    <row r="9" spans="1:17" x14ac:dyDescent="0.25">
      <c r="A9" s="15" t="s">
        <v>37</v>
      </c>
      <c r="B9" s="16" t="s">
        <v>45</v>
      </c>
      <c r="C9" s="17">
        <v>45598</v>
      </c>
      <c r="D9" s="18" t="s">
        <v>68</v>
      </c>
      <c r="E9" s="19">
        <v>199.001</v>
      </c>
      <c r="F9" s="40">
        <v>200</v>
      </c>
      <c r="G9" s="19">
        <v>198</v>
      </c>
      <c r="H9" s="19">
        <v>199</v>
      </c>
      <c r="I9" s="19">
        <v>199</v>
      </c>
      <c r="J9" s="19">
        <v>199</v>
      </c>
      <c r="K9" s="23">
        <v>6</v>
      </c>
      <c r="L9" s="23">
        <v>1194.001</v>
      </c>
      <c r="M9" s="24">
        <v>199.00016666666667</v>
      </c>
      <c r="N9" s="25">
        <v>26</v>
      </c>
      <c r="O9" s="26">
        <v>225.00016666666667</v>
      </c>
    </row>
    <row r="10" spans="1:17" x14ac:dyDescent="0.25">
      <c r="A10" s="15" t="s">
        <v>37</v>
      </c>
      <c r="B10" s="16" t="s">
        <v>45</v>
      </c>
      <c r="C10" s="17">
        <v>45606</v>
      </c>
      <c r="D10" s="18" t="s">
        <v>68</v>
      </c>
      <c r="E10" s="19">
        <v>196</v>
      </c>
      <c r="F10" s="19">
        <v>199</v>
      </c>
      <c r="G10" s="19"/>
      <c r="H10" s="19"/>
      <c r="I10" s="19"/>
      <c r="J10" s="19"/>
      <c r="K10" s="23">
        <v>2</v>
      </c>
      <c r="L10" s="23">
        <v>395</v>
      </c>
      <c r="M10" s="24">
        <v>197.5</v>
      </c>
      <c r="N10" s="25">
        <v>2</v>
      </c>
      <c r="O10" s="26">
        <v>199.5</v>
      </c>
    </row>
    <row r="11" spans="1:17" x14ac:dyDescent="0.25">
      <c r="A11" s="15" t="s">
        <v>37</v>
      </c>
      <c r="B11" s="16" t="s">
        <v>45</v>
      </c>
      <c r="C11" s="17">
        <v>45633</v>
      </c>
      <c r="D11" s="18" t="s">
        <v>46</v>
      </c>
      <c r="E11" s="19">
        <v>198</v>
      </c>
      <c r="F11" s="19">
        <v>198</v>
      </c>
      <c r="G11" s="40">
        <v>200.001</v>
      </c>
      <c r="H11" s="40">
        <v>200</v>
      </c>
      <c r="I11" s="40">
        <v>200</v>
      </c>
      <c r="J11" s="19">
        <v>198</v>
      </c>
      <c r="K11" s="23">
        <v>6</v>
      </c>
      <c r="L11" s="23">
        <v>1194.001</v>
      </c>
      <c r="M11" s="24">
        <v>199.00016666666667</v>
      </c>
      <c r="N11" s="25">
        <v>14</v>
      </c>
      <c r="O11" s="26">
        <v>213.00016666666667</v>
      </c>
    </row>
    <row r="12" spans="1:17" x14ac:dyDescent="0.25">
      <c r="A12" s="15" t="s">
        <v>37</v>
      </c>
      <c r="B12" s="16" t="s">
        <v>45</v>
      </c>
      <c r="C12" s="17">
        <v>45636</v>
      </c>
      <c r="D12" s="18" t="s">
        <v>68</v>
      </c>
      <c r="E12" s="19">
        <v>199</v>
      </c>
      <c r="F12" s="19">
        <v>199</v>
      </c>
      <c r="G12" s="19">
        <v>199</v>
      </c>
      <c r="H12" s="19"/>
      <c r="I12" s="19"/>
      <c r="J12" s="19"/>
      <c r="K12" s="23">
        <v>3</v>
      </c>
      <c r="L12" s="23">
        <v>597</v>
      </c>
      <c r="M12" s="24">
        <v>199</v>
      </c>
      <c r="N12" s="25">
        <v>9</v>
      </c>
      <c r="O12" s="26">
        <v>208</v>
      </c>
    </row>
    <row r="13" spans="1:17" x14ac:dyDescent="0.25">
      <c r="A13" s="15" t="s">
        <v>37</v>
      </c>
      <c r="B13" s="16" t="s">
        <v>45</v>
      </c>
      <c r="C13" s="17">
        <v>45647</v>
      </c>
      <c r="D13" s="18" t="s">
        <v>68</v>
      </c>
      <c r="E13" s="19">
        <v>198</v>
      </c>
      <c r="F13" s="19">
        <v>197</v>
      </c>
      <c r="G13" s="19">
        <v>199</v>
      </c>
      <c r="H13" s="19">
        <v>199</v>
      </c>
      <c r="I13" s="40">
        <v>200.001</v>
      </c>
      <c r="J13" s="19"/>
      <c r="K13" s="23">
        <v>5</v>
      </c>
      <c r="L13" s="23">
        <v>993.00099999999998</v>
      </c>
      <c r="M13" s="24">
        <v>198.6002</v>
      </c>
      <c r="N13" s="25">
        <v>4</v>
      </c>
      <c r="O13" s="26">
        <v>202.6002</v>
      </c>
    </row>
    <row r="14" spans="1:17" x14ac:dyDescent="0.25">
      <c r="M14" s="41"/>
      <c r="O14" s="41"/>
    </row>
    <row r="15" spans="1:17" x14ac:dyDescent="0.25">
      <c r="K15" s="8">
        <f>SUM(K2:K14)</f>
        <v>52</v>
      </c>
      <c r="L15" s="8">
        <f>SUM(L2:L14)</f>
        <v>10342.007</v>
      </c>
      <c r="M15" s="13">
        <f>SUM(L15/K15)</f>
        <v>198.88475</v>
      </c>
      <c r="N15" s="8">
        <f>SUM(N2:N14)</f>
        <v>108</v>
      </c>
      <c r="O15" s="13">
        <f>SUM(M15+N15)</f>
        <v>306.88475</v>
      </c>
    </row>
  </sheetData>
  <protectedRanges>
    <protectedRange algorithmName="SHA-512" hashValue="ON39YdpmFHfN9f47KpiRvqrKx0V9+erV1CNkpWzYhW/Qyc6aT8rEyCrvauWSYGZK2ia3o7vd3akF07acHAFpOA==" saltValue="yVW9XmDwTqEnmpSGai0KYg==" spinCount="100000" sqref="I2:J2 B2:C2" name="Range1_10"/>
    <protectedRange algorithmName="SHA-512" hashValue="ON39YdpmFHfN9f47KpiRvqrKx0V9+erV1CNkpWzYhW/Qyc6aT8rEyCrvauWSYGZK2ia3o7vd3akF07acHAFpOA==" saltValue="yVW9XmDwTqEnmpSGai0KYg==" spinCount="100000" sqref="E2:H2" name="Range1_3_1"/>
    <protectedRange algorithmName="SHA-512" hashValue="ON39YdpmFHfN9f47KpiRvqrKx0V9+erV1CNkpWzYhW/Qyc6aT8rEyCrvauWSYGZK2ia3o7vd3akF07acHAFpOA==" saltValue="yVW9XmDwTqEnmpSGai0KYg==" spinCount="100000" sqref="I3:J4 B3:C4" name="Range1_10_1"/>
    <protectedRange algorithmName="SHA-512" hashValue="ON39YdpmFHfN9f47KpiRvqrKx0V9+erV1CNkpWzYhW/Qyc6aT8rEyCrvauWSYGZK2ia3o7vd3akF07acHAFpOA==" saltValue="yVW9XmDwTqEnmpSGai0KYg==" spinCount="100000" sqref="E3:H4" name="Range1_3_1_1"/>
    <protectedRange sqref="D4" name="Range1_1_10"/>
    <protectedRange algorithmName="SHA-512" hashValue="ON39YdpmFHfN9f47KpiRvqrKx0V9+erV1CNkpWzYhW/Qyc6aT8rEyCrvauWSYGZK2ia3o7vd3akF07acHAFpOA==" saltValue="yVW9XmDwTqEnmpSGai0KYg==" spinCount="100000" sqref="B5:C5" name="Range1_1_2_1"/>
    <protectedRange algorithmName="SHA-512" hashValue="ON39YdpmFHfN9f47KpiRvqrKx0V9+erV1CNkpWzYhW/Qyc6aT8rEyCrvauWSYGZK2ia3o7vd3akF07acHAFpOA==" saltValue="yVW9XmDwTqEnmpSGai0KYg==" spinCount="100000" sqref="D5" name="Range1_1_1_2"/>
    <protectedRange algorithmName="SHA-512" hashValue="ON39YdpmFHfN9f47KpiRvqrKx0V9+erV1CNkpWzYhW/Qyc6aT8rEyCrvauWSYGZK2ia3o7vd3akF07acHAFpOA==" saltValue="yVW9XmDwTqEnmpSGai0KYg==" spinCount="100000" sqref="E5:J5" name="Range1_4_2"/>
    <protectedRange algorithmName="SHA-512" hashValue="ON39YdpmFHfN9f47KpiRvqrKx0V9+erV1CNkpWzYhW/Qyc6aT8rEyCrvauWSYGZK2ia3o7vd3akF07acHAFpOA==" saltValue="yVW9XmDwTqEnmpSGai0KYg==" spinCount="100000" sqref="B7:C7" name="Range1_1"/>
    <protectedRange algorithmName="SHA-512" hashValue="ON39YdpmFHfN9f47KpiRvqrKx0V9+erV1CNkpWzYhW/Qyc6aT8rEyCrvauWSYGZK2ia3o7vd3akF07acHAFpOA==" saltValue="yVW9XmDwTqEnmpSGai0KYg==" spinCount="100000" sqref="D7" name="Range1_1_1"/>
    <protectedRange algorithmName="SHA-512" hashValue="ON39YdpmFHfN9f47KpiRvqrKx0V9+erV1CNkpWzYhW/Qyc6aT8rEyCrvauWSYGZK2ia3o7vd3akF07acHAFpOA==" saltValue="yVW9XmDwTqEnmpSGai0KYg==" spinCount="100000" sqref="H7:J7" name="Range1_3"/>
    <protectedRange algorithmName="SHA-512" hashValue="ON39YdpmFHfN9f47KpiRvqrKx0V9+erV1CNkpWzYhW/Qyc6aT8rEyCrvauWSYGZK2ia3o7vd3akF07acHAFpOA==" saltValue="yVW9XmDwTqEnmpSGai0KYg==" spinCount="100000" sqref="E7:G7" name="Range1_3_1_4"/>
    <protectedRange algorithmName="SHA-512" hashValue="ON39YdpmFHfN9f47KpiRvqrKx0V9+erV1CNkpWzYhW/Qyc6aT8rEyCrvauWSYGZK2ia3o7vd3akF07acHAFpOA==" saltValue="yVW9XmDwTqEnmpSGai0KYg==" spinCount="100000" sqref="B8:C8 B9:C9" name="Range1_1_2"/>
    <protectedRange algorithmName="SHA-512" hashValue="ON39YdpmFHfN9f47KpiRvqrKx0V9+erV1CNkpWzYhW/Qyc6aT8rEyCrvauWSYGZK2ia3o7vd3akF07acHAFpOA==" saltValue="yVW9XmDwTqEnmpSGai0KYg==" spinCount="100000" sqref="D8 D9" name="Range1_1_1_1"/>
    <protectedRange algorithmName="SHA-512" hashValue="ON39YdpmFHfN9f47KpiRvqrKx0V9+erV1CNkpWzYhW/Qyc6aT8rEyCrvauWSYGZK2ia3o7vd3akF07acHAFpOA==" saltValue="yVW9XmDwTqEnmpSGai0KYg==" spinCount="100000" sqref="H8:J8 H9:J9" name="Range1_3_1_2"/>
    <protectedRange algorithmName="SHA-512" hashValue="ON39YdpmFHfN9f47KpiRvqrKx0V9+erV1CNkpWzYhW/Qyc6aT8rEyCrvauWSYGZK2ia3o7vd3akF07acHAFpOA==" saltValue="yVW9XmDwTqEnmpSGai0KYg==" spinCount="100000" sqref="E8:G8 E9:G9" name="Range1_3_1_4_1"/>
    <protectedRange algorithmName="SHA-512" hashValue="ON39YdpmFHfN9f47KpiRvqrKx0V9+erV1CNkpWzYhW/Qyc6aT8rEyCrvauWSYGZK2ia3o7vd3akF07acHAFpOA==" saltValue="yVW9XmDwTqEnmpSGai0KYg==" spinCount="100000" sqref="B10:C10 B11:C11 B12:C13" name="Range1_2"/>
    <protectedRange algorithmName="SHA-512" hashValue="ON39YdpmFHfN9f47KpiRvqrKx0V9+erV1CNkpWzYhW/Qyc6aT8rEyCrvauWSYGZK2ia3o7vd3akF07acHAFpOA==" saltValue="yVW9XmDwTqEnmpSGai0KYg==" spinCount="100000" sqref="H10:J10 H11:J11 H12:J13" name="Range1_3_1_3"/>
    <protectedRange algorithmName="SHA-512" hashValue="ON39YdpmFHfN9f47KpiRvqrKx0V9+erV1CNkpWzYhW/Qyc6aT8rEyCrvauWSYGZK2ia3o7vd3akF07acHAFpOA==" saltValue="yVW9XmDwTqEnmpSGai0KYg==" spinCount="100000" sqref="E10:G10 E11:G11 E12:G13" name="Range1_3_1_5"/>
  </protectedRanges>
  <hyperlinks>
    <hyperlink ref="Q1" location="'National Indoor 2024'!A1" display="Back to Ranking" xr:uid="{3F9A6824-55D4-474C-9C5E-10D0205380DF}"/>
  </hyperlink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90C736-2E04-4417-809A-653F9A064300}">
  <sheetPr codeName="Sheet12"/>
  <dimension ref="A1:Q18"/>
  <sheetViews>
    <sheetView workbookViewId="0">
      <selection activeCell="K19" sqref="K19"/>
    </sheetView>
  </sheetViews>
  <sheetFormatPr defaultRowHeight="15" x14ac:dyDescent="0.25"/>
  <cols>
    <col min="1" max="1" width="27.28515625" customWidth="1"/>
    <col min="2" max="2" width="22.85546875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7" t="s">
        <v>21</v>
      </c>
    </row>
    <row r="2" spans="1:17" x14ac:dyDescent="0.25">
      <c r="A2" s="15" t="s">
        <v>24</v>
      </c>
      <c r="B2" s="16" t="s">
        <v>34</v>
      </c>
      <c r="C2" s="17">
        <v>45300</v>
      </c>
      <c r="D2" s="18" t="s">
        <v>46</v>
      </c>
      <c r="E2" s="19">
        <v>199</v>
      </c>
      <c r="F2" s="19">
        <v>199</v>
      </c>
      <c r="G2" s="19">
        <v>197</v>
      </c>
      <c r="H2" s="19"/>
      <c r="I2" s="19"/>
      <c r="J2" s="19"/>
      <c r="K2" s="23">
        <v>3</v>
      </c>
      <c r="L2" s="23">
        <v>595</v>
      </c>
      <c r="M2" s="24">
        <v>198.33333333333334</v>
      </c>
      <c r="N2" s="25">
        <v>5</v>
      </c>
      <c r="O2" s="26">
        <v>203.33333333333334</v>
      </c>
    </row>
    <row r="3" spans="1:17" x14ac:dyDescent="0.25">
      <c r="A3" s="15" t="s">
        <v>37</v>
      </c>
      <c r="B3" s="16" t="s">
        <v>34</v>
      </c>
      <c r="C3" s="17">
        <v>45304</v>
      </c>
      <c r="D3" s="18" t="s">
        <v>46</v>
      </c>
      <c r="E3" s="19">
        <v>199</v>
      </c>
      <c r="F3" s="19">
        <v>199</v>
      </c>
      <c r="G3" s="19">
        <v>199.001</v>
      </c>
      <c r="H3" s="19">
        <v>199</v>
      </c>
      <c r="I3" s="40">
        <v>200</v>
      </c>
      <c r="J3" s="19"/>
      <c r="K3" s="23">
        <v>5</v>
      </c>
      <c r="L3" s="23">
        <v>996.00099999999998</v>
      </c>
      <c r="M3" s="24">
        <v>199.2002</v>
      </c>
      <c r="N3" s="25">
        <v>15</v>
      </c>
      <c r="O3" s="26">
        <v>214.2002</v>
      </c>
    </row>
    <row r="4" spans="1:17" x14ac:dyDescent="0.25">
      <c r="A4" s="15" t="s">
        <v>37</v>
      </c>
      <c r="B4" s="16" t="s">
        <v>34</v>
      </c>
      <c r="C4" s="17">
        <v>45325</v>
      </c>
      <c r="D4" s="18" t="s">
        <v>46</v>
      </c>
      <c r="E4" s="40">
        <v>200.001</v>
      </c>
      <c r="F4" s="19">
        <v>197</v>
      </c>
      <c r="G4" s="19">
        <v>199</v>
      </c>
      <c r="H4" s="19">
        <v>199</v>
      </c>
      <c r="I4" s="19">
        <v>199</v>
      </c>
      <c r="J4" s="19"/>
      <c r="K4" s="23">
        <v>5</v>
      </c>
      <c r="L4" s="23">
        <v>994.00099999999998</v>
      </c>
      <c r="M4" s="24">
        <v>198.80019999999999</v>
      </c>
      <c r="N4" s="25">
        <v>6</v>
      </c>
      <c r="O4" s="26">
        <v>204.80019999999999</v>
      </c>
    </row>
    <row r="5" spans="1:17" x14ac:dyDescent="0.25">
      <c r="A5" s="15" t="s">
        <v>37</v>
      </c>
      <c r="B5" s="16" t="s">
        <v>34</v>
      </c>
      <c r="C5" s="17">
        <v>45332</v>
      </c>
      <c r="D5" s="18" t="s">
        <v>68</v>
      </c>
      <c r="E5" s="19">
        <v>197</v>
      </c>
      <c r="F5" s="19">
        <v>198</v>
      </c>
      <c r="G5" s="19">
        <v>198</v>
      </c>
      <c r="H5" s="19">
        <v>199</v>
      </c>
      <c r="I5" s="19">
        <v>199</v>
      </c>
      <c r="J5" s="19">
        <v>199</v>
      </c>
      <c r="K5" s="23">
        <v>6</v>
      </c>
      <c r="L5" s="23">
        <v>1190</v>
      </c>
      <c r="M5" s="24">
        <v>198.33333333333334</v>
      </c>
      <c r="N5" s="25">
        <v>4</v>
      </c>
      <c r="O5" s="26">
        <v>202.33333333333334</v>
      </c>
    </row>
    <row r="6" spans="1:17" x14ac:dyDescent="0.25">
      <c r="A6" s="15" t="s">
        <v>37</v>
      </c>
      <c r="B6" s="16" t="s">
        <v>34</v>
      </c>
      <c r="C6" s="17">
        <v>45335</v>
      </c>
      <c r="D6" s="18" t="s">
        <v>68</v>
      </c>
      <c r="E6" s="19">
        <v>199.001</v>
      </c>
      <c r="F6" s="19">
        <v>197</v>
      </c>
      <c r="G6" s="19">
        <v>197</v>
      </c>
      <c r="H6" s="19"/>
      <c r="I6" s="19"/>
      <c r="J6" s="19"/>
      <c r="K6" s="23">
        <v>3</v>
      </c>
      <c r="L6" s="23">
        <v>593.00099999999998</v>
      </c>
      <c r="M6" s="24">
        <v>197.667</v>
      </c>
      <c r="N6" s="25">
        <v>2</v>
      </c>
      <c r="O6" s="26">
        <v>199.667</v>
      </c>
    </row>
    <row r="7" spans="1:17" x14ac:dyDescent="0.25">
      <c r="A7" s="15" t="s">
        <v>37</v>
      </c>
      <c r="B7" s="16" t="s">
        <v>34</v>
      </c>
      <c r="C7" s="17">
        <v>45360</v>
      </c>
      <c r="D7" s="18" t="s">
        <v>68</v>
      </c>
      <c r="E7" s="40">
        <v>200</v>
      </c>
      <c r="F7" s="19">
        <v>197</v>
      </c>
      <c r="G7" s="19">
        <v>198</v>
      </c>
      <c r="H7" s="19">
        <v>195</v>
      </c>
      <c r="I7" s="19">
        <v>196</v>
      </c>
      <c r="J7" s="19">
        <v>192</v>
      </c>
      <c r="K7" s="23">
        <v>6</v>
      </c>
      <c r="L7" s="23">
        <v>1178</v>
      </c>
      <c r="M7" s="24">
        <v>196.33333333333334</v>
      </c>
      <c r="N7" s="25">
        <v>10</v>
      </c>
      <c r="O7" s="26">
        <v>206.33333333333334</v>
      </c>
    </row>
    <row r="8" spans="1:17" x14ac:dyDescent="0.25">
      <c r="A8" s="15" t="s">
        <v>37</v>
      </c>
      <c r="B8" s="16" t="s">
        <v>34</v>
      </c>
      <c r="C8" s="17">
        <v>45363</v>
      </c>
      <c r="D8" s="18" t="s">
        <v>68</v>
      </c>
      <c r="E8" s="19">
        <v>197</v>
      </c>
      <c r="F8" s="19">
        <v>197</v>
      </c>
      <c r="G8" s="19">
        <v>197</v>
      </c>
      <c r="H8" s="19"/>
      <c r="I8" s="19"/>
      <c r="J8" s="19"/>
      <c r="K8" s="23">
        <v>3</v>
      </c>
      <c r="L8" s="23">
        <v>591</v>
      </c>
      <c r="M8" s="24">
        <v>197</v>
      </c>
      <c r="N8" s="25">
        <v>2</v>
      </c>
      <c r="O8" s="26">
        <v>199</v>
      </c>
    </row>
    <row r="9" spans="1:17" x14ac:dyDescent="0.25">
      <c r="A9" s="15" t="s">
        <v>37</v>
      </c>
      <c r="B9" s="16" t="s">
        <v>34</v>
      </c>
      <c r="C9" s="17">
        <v>45367</v>
      </c>
      <c r="D9" s="18" t="s">
        <v>68</v>
      </c>
      <c r="E9" s="19">
        <v>195</v>
      </c>
      <c r="F9" s="19">
        <v>198</v>
      </c>
      <c r="G9" s="19">
        <v>196</v>
      </c>
      <c r="H9" s="19">
        <v>197</v>
      </c>
      <c r="I9" s="19">
        <v>198</v>
      </c>
      <c r="J9" s="19"/>
      <c r="K9" s="23">
        <v>5</v>
      </c>
      <c r="L9" s="23">
        <v>984</v>
      </c>
      <c r="M9" s="24">
        <v>196.8</v>
      </c>
      <c r="N9" s="25">
        <v>2</v>
      </c>
      <c r="O9" s="26">
        <v>198.8</v>
      </c>
    </row>
    <row r="10" spans="1:17" x14ac:dyDescent="0.25">
      <c r="A10" s="15" t="s">
        <v>37</v>
      </c>
      <c r="B10" s="16" t="s">
        <v>34</v>
      </c>
      <c r="C10" s="17">
        <v>45584</v>
      </c>
      <c r="D10" s="18" t="s">
        <v>68</v>
      </c>
      <c r="E10" s="19">
        <v>196</v>
      </c>
      <c r="F10" s="19">
        <v>196</v>
      </c>
      <c r="G10" s="19">
        <v>199</v>
      </c>
      <c r="H10" s="19">
        <v>197</v>
      </c>
      <c r="I10" s="19">
        <v>197</v>
      </c>
      <c r="J10" s="19"/>
      <c r="K10" s="23">
        <v>5</v>
      </c>
      <c r="L10" s="23">
        <v>985</v>
      </c>
      <c r="M10" s="24">
        <v>197</v>
      </c>
      <c r="N10" s="25">
        <v>6</v>
      </c>
      <c r="O10" s="26">
        <v>203</v>
      </c>
    </row>
    <row r="11" spans="1:17" x14ac:dyDescent="0.25">
      <c r="A11" s="15" t="s">
        <v>37</v>
      </c>
      <c r="B11" s="16" t="s">
        <v>34</v>
      </c>
      <c r="C11" s="17">
        <v>45598</v>
      </c>
      <c r="D11" s="18" t="s">
        <v>68</v>
      </c>
      <c r="E11" s="19">
        <v>199</v>
      </c>
      <c r="F11" s="40">
        <v>200.001</v>
      </c>
      <c r="G11" s="19">
        <v>197</v>
      </c>
      <c r="H11" s="19">
        <v>198</v>
      </c>
      <c r="I11" s="19">
        <v>197</v>
      </c>
      <c r="J11" s="19">
        <v>198</v>
      </c>
      <c r="K11" s="23">
        <v>6</v>
      </c>
      <c r="L11" s="23">
        <v>1189.001</v>
      </c>
      <c r="M11" s="24">
        <v>198.16683333333333</v>
      </c>
      <c r="N11" s="25">
        <v>10</v>
      </c>
      <c r="O11" s="26">
        <v>208.16683333333333</v>
      </c>
    </row>
    <row r="12" spans="1:17" x14ac:dyDescent="0.25">
      <c r="A12" s="15" t="s">
        <v>37</v>
      </c>
      <c r="B12" s="16" t="s">
        <v>34</v>
      </c>
      <c r="C12" s="17">
        <v>45606</v>
      </c>
      <c r="D12" s="18" t="s">
        <v>68</v>
      </c>
      <c r="E12" s="19">
        <v>194</v>
      </c>
      <c r="F12" s="19">
        <v>195</v>
      </c>
      <c r="G12" s="19"/>
      <c r="H12" s="19"/>
      <c r="I12" s="19"/>
      <c r="J12" s="19"/>
      <c r="K12" s="23">
        <v>2</v>
      </c>
      <c r="L12" s="23">
        <v>389</v>
      </c>
      <c r="M12" s="24">
        <v>194.5</v>
      </c>
      <c r="N12" s="25">
        <v>2</v>
      </c>
      <c r="O12" s="26">
        <v>196.5</v>
      </c>
    </row>
    <row r="13" spans="1:17" x14ac:dyDescent="0.25">
      <c r="A13" s="15" t="s">
        <v>37</v>
      </c>
      <c r="B13" s="16" t="s">
        <v>34</v>
      </c>
      <c r="C13" s="17">
        <v>45608</v>
      </c>
      <c r="D13" s="18" t="s">
        <v>68</v>
      </c>
      <c r="E13" s="19">
        <v>195</v>
      </c>
      <c r="F13" s="19">
        <v>198</v>
      </c>
      <c r="G13" s="19">
        <v>198.001</v>
      </c>
      <c r="H13" s="19"/>
      <c r="I13" s="19"/>
      <c r="J13" s="19"/>
      <c r="K13" s="23">
        <v>3</v>
      </c>
      <c r="L13" s="23">
        <v>591.00099999999998</v>
      </c>
      <c r="M13" s="24">
        <v>197.00033333333332</v>
      </c>
      <c r="N13" s="25">
        <v>6</v>
      </c>
      <c r="O13" s="26">
        <v>203.00033333333332</v>
      </c>
    </row>
    <row r="14" spans="1:17" x14ac:dyDescent="0.25">
      <c r="A14" s="15" t="s">
        <v>37</v>
      </c>
      <c r="B14" s="16" t="s">
        <v>34</v>
      </c>
      <c r="C14" s="17">
        <v>45612</v>
      </c>
      <c r="D14" s="18" t="s">
        <v>68</v>
      </c>
      <c r="E14" s="40">
        <v>200</v>
      </c>
      <c r="F14" s="19">
        <v>199</v>
      </c>
      <c r="G14" s="19">
        <v>197</v>
      </c>
      <c r="H14" s="19">
        <v>199</v>
      </c>
      <c r="I14" s="40">
        <v>200</v>
      </c>
      <c r="J14" s="19"/>
      <c r="K14" s="23">
        <v>5</v>
      </c>
      <c r="L14" s="23">
        <v>995</v>
      </c>
      <c r="M14" s="24">
        <v>199</v>
      </c>
      <c r="N14" s="25">
        <v>13</v>
      </c>
      <c r="O14" s="26">
        <v>212</v>
      </c>
    </row>
    <row r="15" spans="1:17" x14ac:dyDescent="0.25">
      <c r="A15" s="15" t="s">
        <v>37</v>
      </c>
      <c r="B15" s="16" t="s">
        <v>34</v>
      </c>
      <c r="C15" s="17">
        <v>45633</v>
      </c>
      <c r="D15" s="18" t="s">
        <v>46</v>
      </c>
      <c r="E15" s="19">
        <v>198</v>
      </c>
      <c r="F15" s="19">
        <v>199</v>
      </c>
      <c r="G15" s="19">
        <v>199</v>
      </c>
      <c r="H15" s="40">
        <v>200</v>
      </c>
      <c r="I15" s="19">
        <v>197</v>
      </c>
      <c r="J15" s="40">
        <v>200.001</v>
      </c>
      <c r="K15" s="23">
        <v>6</v>
      </c>
      <c r="L15" s="23">
        <v>1193.001</v>
      </c>
      <c r="M15" s="24">
        <v>198.83349999999999</v>
      </c>
      <c r="N15" s="25">
        <v>10</v>
      </c>
      <c r="O15" s="26">
        <v>208.83349999999999</v>
      </c>
    </row>
    <row r="16" spans="1:17" x14ac:dyDescent="0.25">
      <c r="A16" s="15" t="s">
        <v>37</v>
      </c>
      <c r="B16" s="16" t="s">
        <v>34</v>
      </c>
      <c r="C16" s="17">
        <v>45647</v>
      </c>
      <c r="D16" s="18" t="s">
        <v>68</v>
      </c>
      <c r="E16" s="19">
        <v>199</v>
      </c>
      <c r="F16" s="40">
        <v>200.001</v>
      </c>
      <c r="G16" s="19">
        <v>198</v>
      </c>
      <c r="H16" s="19">
        <v>199</v>
      </c>
      <c r="I16" s="40">
        <v>200</v>
      </c>
      <c r="J16" s="19"/>
      <c r="K16" s="23">
        <v>5</v>
      </c>
      <c r="L16" s="23">
        <v>996.00099999999998</v>
      </c>
      <c r="M16" s="24">
        <v>199.2002</v>
      </c>
      <c r="N16" s="25">
        <v>4</v>
      </c>
      <c r="O16" s="26">
        <v>203.2002</v>
      </c>
    </row>
    <row r="18" spans="11:15" x14ac:dyDescent="0.25">
      <c r="K18" s="8">
        <f>SUM(K2:K17)</f>
        <v>68</v>
      </c>
      <c r="L18" s="8">
        <f>SUM(L2:L17)</f>
        <v>13459.007</v>
      </c>
      <c r="M18" s="7">
        <f>SUM(L18/K18)</f>
        <v>197.92657352941177</v>
      </c>
      <c r="N18" s="8">
        <f>SUM(N2:N17)</f>
        <v>97</v>
      </c>
      <c r="O18" s="13">
        <f>SUM(M18+N18)</f>
        <v>294.92657352941177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I2:J2 B2:C2" name="Range1_10_1"/>
    <protectedRange algorithmName="SHA-512" hashValue="ON39YdpmFHfN9f47KpiRvqrKx0V9+erV1CNkpWzYhW/Qyc6aT8rEyCrvauWSYGZK2ia3o7vd3akF07acHAFpOA==" saltValue="yVW9XmDwTqEnmpSGai0KYg==" spinCount="100000" sqref="E2:H2" name="Range1_3_1_2"/>
    <protectedRange algorithmName="SHA-512" hashValue="ON39YdpmFHfN9f47KpiRvqrKx0V9+erV1CNkpWzYhW/Qyc6aT8rEyCrvauWSYGZK2ia3o7vd3akF07acHAFpOA==" saltValue="yVW9XmDwTqEnmpSGai0KYg==" spinCount="100000" sqref="I3:J3 B3:C3" name="Range1_10_2"/>
    <protectedRange algorithmName="SHA-512" hashValue="ON39YdpmFHfN9f47KpiRvqrKx0V9+erV1CNkpWzYhW/Qyc6aT8rEyCrvauWSYGZK2ia3o7vd3akF07acHAFpOA==" saltValue="yVW9XmDwTqEnmpSGai0KYg==" spinCount="100000" sqref="E3:H3" name="Range1_3_1_3"/>
    <protectedRange sqref="D4" name="Range1_1_10_2"/>
    <protectedRange algorithmName="SHA-512" hashValue="ON39YdpmFHfN9f47KpiRvqrKx0V9+erV1CNkpWzYhW/Qyc6aT8rEyCrvauWSYGZK2ia3o7vd3akF07acHAFpOA==" saltValue="yVW9XmDwTqEnmpSGai0KYg==" spinCount="100000" sqref="B5 B6:C6 I6:J6" name="Range1_9"/>
    <protectedRange algorithmName="SHA-512" hashValue="ON39YdpmFHfN9f47KpiRvqrKx0V9+erV1CNkpWzYhW/Qyc6aT8rEyCrvauWSYGZK2ia3o7vd3akF07acHAFpOA==" saltValue="yVW9XmDwTqEnmpSGai0KYg==" spinCount="100000" sqref="D6" name="Range1_1_10_1"/>
    <protectedRange algorithmName="SHA-512" hashValue="ON39YdpmFHfN9f47KpiRvqrKx0V9+erV1CNkpWzYhW/Qyc6aT8rEyCrvauWSYGZK2ia3o7vd3akF07acHAFpOA==" saltValue="yVW9XmDwTqEnmpSGai0KYg==" spinCount="100000" sqref="E6:H6" name="Range1_3_4"/>
    <protectedRange algorithmName="SHA-512" hashValue="ON39YdpmFHfN9f47KpiRvqrKx0V9+erV1CNkpWzYhW/Qyc6aT8rEyCrvauWSYGZK2ia3o7vd3akF07acHAFpOA==" saltValue="yVW9XmDwTqEnmpSGai0KYg==" spinCount="100000" sqref="E7:J7 B7:C7" name="Range1_5"/>
    <protectedRange algorithmName="SHA-512" hashValue="ON39YdpmFHfN9f47KpiRvqrKx0V9+erV1CNkpWzYhW/Qyc6aT8rEyCrvauWSYGZK2ia3o7vd3akF07acHAFpOA==" saltValue="yVW9XmDwTqEnmpSGai0KYg==" spinCount="100000" sqref="D7" name="Range1_1_2"/>
    <protectedRange algorithmName="SHA-512" hashValue="ON39YdpmFHfN9f47KpiRvqrKx0V9+erV1CNkpWzYhW/Qyc6aT8rEyCrvauWSYGZK2ia3o7vd3akF07acHAFpOA==" saltValue="yVW9XmDwTqEnmpSGai0KYg==" spinCount="100000" sqref="B8:C9" name="Range1_1_2_1"/>
    <protectedRange algorithmName="SHA-512" hashValue="ON39YdpmFHfN9f47KpiRvqrKx0V9+erV1CNkpWzYhW/Qyc6aT8rEyCrvauWSYGZK2ia3o7vd3akF07acHAFpOA==" saltValue="yVW9XmDwTqEnmpSGai0KYg==" spinCount="100000" sqref="D8:D9" name="Range1_1_1_1"/>
    <protectedRange algorithmName="SHA-512" hashValue="ON39YdpmFHfN9f47KpiRvqrKx0V9+erV1CNkpWzYhW/Qyc6aT8rEyCrvauWSYGZK2ia3o7vd3akF07acHAFpOA==" saltValue="yVW9XmDwTqEnmpSGai0KYg==" spinCount="100000" sqref="H8:J9" name="Range1_3_1"/>
    <protectedRange algorithmName="SHA-512" hashValue="ON39YdpmFHfN9f47KpiRvqrKx0V9+erV1CNkpWzYhW/Qyc6aT8rEyCrvauWSYGZK2ia3o7vd3akF07acHAFpOA==" saltValue="yVW9XmDwTqEnmpSGai0KYg==" spinCount="100000" sqref="E8:G9" name="Range1_3_1_4_1"/>
    <protectedRange algorithmName="SHA-512" hashValue="ON39YdpmFHfN9f47KpiRvqrKx0V9+erV1CNkpWzYhW/Qyc6aT8rEyCrvauWSYGZK2ia3o7vd3akF07acHAFpOA==" saltValue="yVW9XmDwTqEnmpSGai0KYg==" spinCount="100000" sqref="B10:C10 B11:C11" name="Range1_34"/>
    <protectedRange algorithmName="SHA-512" hashValue="ON39YdpmFHfN9f47KpiRvqrKx0V9+erV1CNkpWzYhW/Qyc6aT8rEyCrvauWSYGZK2ia3o7vd3akF07acHAFpOA==" saltValue="yVW9XmDwTqEnmpSGai0KYg==" spinCount="100000" sqref="D10 D11" name="Range1_1_31"/>
    <protectedRange algorithmName="SHA-512" hashValue="ON39YdpmFHfN9f47KpiRvqrKx0V9+erV1CNkpWzYhW/Qyc6aT8rEyCrvauWSYGZK2ia3o7vd3akF07acHAFpOA==" saltValue="yVW9XmDwTqEnmpSGai0KYg==" spinCount="100000" sqref="H10:J10 H11:J11" name="Range1_3_5"/>
    <protectedRange algorithmName="SHA-512" hashValue="ON39YdpmFHfN9f47KpiRvqrKx0V9+erV1CNkpWzYhW/Qyc6aT8rEyCrvauWSYGZK2ia3o7vd3akF07acHAFpOA==" saltValue="yVW9XmDwTqEnmpSGai0KYg==" spinCount="100000" sqref="E10:G10 E11:G11" name="Range1_3_1_6"/>
    <protectedRange algorithmName="SHA-512" hashValue="ON39YdpmFHfN9f47KpiRvqrKx0V9+erV1CNkpWzYhW/Qyc6aT8rEyCrvauWSYGZK2ia3o7vd3akF07acHAFpOA==" saltValue="yVW9XmDwTqEnmpSGai0KYg==" spinCount="100000" sqref="B12:C14 B15:C15 B16:C16" name="Range1_2_1"/>
    <protectedRange algorithmName="SHA-512" hashValue="ON39YdpmFHfN9f47KpiRvqrKx0V9+erV1CNkpWzYhW/Qyc6aT8rEyCrvauWSYGZK2ia3o7vd3akF07acHAFpOA==" saltValue="yVW9XmDwTqEnmpSGai0KYg==" spinCount="100000" sqref="H12:J14 H15:J15 H16:J16" name="Range1_3_1_1"/>
    <protectedRange algorithmName="SHA-512" hashValue="ON39YdpmFHfN9f47KpiRvqrKx0V9+erV1CNkpWzYhW/Qyc6aT8rEyCrvauWSYGZK2ia3o7vd3akF07acHAFpOA==" saltValue="yVW9XmDwTqEnmpSGai0KYg==" spinCount="100000" sqref="E12:G14 E15:G15 E16:G16" name="Range1_3_1_5"/>
  </protectedRanges>
  <hyperlinks>
    <hyperlink ref="Q1" location="'National Indoor 2024'!A1" display="Back to Ranking" xr:uid="{C628F65A-87B3-41F3-AAEB-164BB03224C5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089171D-EE9E-4B7E-AC4E-AE4E3C088F45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9EF0AF-2B77-47E9-9583-6E7A444202C1}">
  <sheetPr codeName="Sheet6"/>
  <dimension ref="A1:Q15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7" t="s">
        <v>21</v>
      </c>
    </row>
    <row r="2" spans="1:17" x14ac:dyDescent="0.25">
      <c r="A2" s="15" t="s">
        <v>26</v>
      </c>
      <c r="B2" s="16" t="s">
        <v>28</v>
      </c>
      <c r="C2" s="17">
        <v>45297</v>
      </c>
      <c r="D2" s="18" t="s">
        <v>46</v>
      </c>
      <c r="E2" s="19">
        <v>196</v>
      </c>
      <c r="F2" s="19">
        <v>197</v>
      </c>
      <c r="G2" s="19">
        <v>196</v>
      </c>
      <c r="H2" s="19">
        <v>192</v>
      </c>
      <c r="I2" s="19">
        <v>196</v>
      </c>
      <c r="J2" s="19"/>
      <c r="K2" s="23">
        <v>5</v>
      </c>
      <c r="L2" s="23">
        <v>977</v>
      </c>
      <c r="M2" s="24">
        <v>195.4</v>
      </c>
      <c r="N2" s="25">
        <v>5</v>
      </c>
      <c r="O2" s="26">
        <v>200.4</v>
      </c>
    </row>
    <row r="3" spans="1:17" x14ac:dyDescent="0.25">
      <c r="A3" s="15" t="s">
        <v>26</v>
      </c>
      <c r="B3" s="16" t="s">
        <v>28</v>
      </c>
      <c r="C3" s="17">
        <v>45363</v>
      </c>
      <c r="D3" s="18" t="s">
        <v>68</v>
      </c>
      <c r="E3" s="19">
        <v>195</v>
      </c>
      <c r="F3" s="19">
        <v>197</v>
      </c>
      <c r="G3" s="19">
        <v>194</v>
      </c>
      <c r="H3" s="19"/>
      <c r="I3" s="19"/>
      <c r="J3" s="19"/>
      <c r="K3" s="23">
        <v>3</v>
      </c>
      <c r="L3" s="23">
        <v>586</v>
      </c>
      <c r="M3" s="24">
        <v>195.33333333333334</v>
      </c>
      <c r="N3" s="25">
        <v>11</v>
      </c>
      <c r="O3" s="26">
        <v>206.33333333333334</v>
      </c>
    </row>
    <row r="5" spans="1:17" x14ac:dyDescent="0.25">
      <c r="K5" s="8">
        <f>SUM(K2:K4)</f>
        <v>8</v>
      </c>
      <c r="L5" s="8">
        <f>SUM(L2:L4)</f>
        <v>1563</v>
      </c>
      <c r="M5" s="7">
        <f>SUM(L5/K5)</f>
        <v>195.375</v>
      </c>
      <c r="N5" s="8">
        <f>SUM(N2:N4)</f>
        <v>16</v>
      </c>
      <c r="O5" s="13">
        <f>SUM(M5+N5)</f>
        <v>211.375</v>
      </c>
    </row>
    <row r="8" spans="1:17" ht="30" x14ac:dyDescent="0.25">
      <c r="A8" s="1" t="s">
        <v>1</v>
      </c>
      <c r="B8" s="2" t="s">
        <v>2</v>
      </c>
      <c r="C8" s="2" t="s">
        <v>3</v>
      </c>
      <c r="D8" s="3" t="s">
        <v>4</v>
      </c>
      <c r="E8" s="4" t="s">
        <v>5</v>
      </c>
      <c r="F8" s="4" t="s">
        <v>6</v>
      </c>
      <c r="G8" s="4" t="s">
        <v>7</v>
      </c>
      <c r="H8" s="4" t="s">
        <v>8</v>
      </c>
      <c r="I8" s="4" t="s">
        <v>9</v>
      </c>
      <c r="J8" s="4" t="s">
        <v>10</v>
      </c>
      <c r="K8" s="4" t="s">
        <v>11</v>
      </c>
      <c r="L8" s="3" t="s">
        <v>12</v>
      </c>
      <c r="M8" s="5" t="s">
        <v>13</v>
      </c>
      <c r="N8" s="2" t="s">
        <v>14</v>
      </c>
      <c r="O8" s="6" t="s">
        <v>15</v>
      </c>
    </row>
    <row r="9" spans="1:17" x14ac:dyDescent="0.25">
      <c r="A9" s="15" t="s">
        <v>50</v>
      </c>
      <c r="B9" s="16" t="s">
        <v>28</v>
      </c>
      <c r="C9" s="17">
        <v>45570</v>
      </c>
      <c r="D9" s="45" t="s">
        <v>68</v>
      </c>
      <c r="E9" s="19">
        <v>195.001</v>
      </c>
      <c r="F9" s="19">
        <v>193</v>
      </c>
      <c r="G9" s="19">
        <v>192</v>
      </c>
      <c r="H9" s="19">
        <v>191</v>
      </c>
      <c r="I9" s="19">
        <v>197</v>
      </c>
      <c r="J9" s="19"/>
      <c r="K9" s="23">
        <v>5</v>
      </c>
      <c r="L9" s="23">
        <v>968.00099999999998</v>
      </c>
      <c r="M9" s="24">
        <v>193.6002</v>
      </c>
      <c r="N9" s="25">
        <v>8</v>
      </c>
      <c r="O9" s="26">
        <v>201.6002</v>
      </c>
    </row>
    <row r="10" spans="1:17" x14ac:dyDescent="0.25">
      <c r="A10" s="15" t="s">
        <v>50</v>
      </c>
      <c r="B10" s="16" t="s">
        <v>28</v>
      </c>
      <c r="C10" s="17">
        <v>45584</v>
      </c>
      <c r="D10" s="45" t="s">
        <v>68</v>
      </c>
      <c r="E10" s="19">
        <v>198</v>
      </c>
      <c r="F10" s="19">
        <v>196</v>
      </c>
      <c r="G10" s="19">
        <v>198</v>
      </c>
      <c r="H10" s="19">
        <v>197</v>
      </c>
      <c r="I10" s="19">
        <v>196</v>
      </c>
      <c r="J10" s="19"/>
      <c r="K10" s="23">
        <v>5</v>
      </c>
      <c r="L10" s="23">
        <v>985</v>
      </c>
      <c r="M10" s="24">
        <v>197</v>
      </c>
      <c r="N10" s="25">
        <v>5</v>
      </c>
      <c r="O10" s="26">
        <v>202</v>
      </c>
    </row>
    <row r="11" spans="1:17" x14ac:dyDescent="0.25">
      <c r="A11" s="15" t="s">
        <v>50</v>
      </c>
      <c r="B11" s="16" t="s">
        <v>28</v>
      </c>
      <c r="C11" s="17">
        <v>45633</v>
      </c>
      <c r="D11" s="18" t="s">
        <v>46</v>
      </c>
      <c r="E11" s="59">
        <v>192</v>
      </c>
      <c r="F11" s="59">
        <v>194</v>
      </c>
      <c r="G11" s="59">
        <v>197</v>
      </c>
      <c r="H11" s="59">
        <v>197</v>
      </c>
      <c r="I11" s="59">
        <v>195</v>
      </c>
      <c r="J11" s="59">
        <v>193</v>
      </c>
      <c r="K11" s="23">
        <v>6</v>
      </c>
      <c r="L11" s="23">
        <v>1168</v>
      </c>
      <c r="M11" s="24">
        <v>194.66666666666666</v>
      </c>
      <c r="N11" s="25">
        <v>16</v>
      </c>
      <c r="O11" s="26">
        <v>210.66666666666666</v>
      </c>
    </row>
    <row r="12" spans="1:17" x14ac:dyDescent="0.25">
      <c r="A12" s="15" t="s">
        <v>50</v>
      </c>
      <c r="B12" s="16" t="s">
        <v>28</v>
      </c>
      <c r="C12" s="17">
        <v>45636</v>
      </c>
      <c r="D12" s="45" t="s">
        <v>68</v>
      </c>
      <c r="E12" s="19">
        <v>193</v>
      </c>
      <c r="F12" s="19">
        <v>195</v>
      </c>
      <c r="G12" s="19">
        <v>196</v>
      </c>
      <c r="H12" s="19"/>
      <c r="I12" s="19"/>
      <c r="J12" s="19"/>
      <c r="K12" s="23">
        <v>3</v>
      </c>
      <c r="L12" s="23">
        <v>584</v>
      </c>
      <c r="M12" s="24">
        <v>194.66666666666666</v>
      </c>
      <c r="N12" s="25">
        <v>7</v>
      </c>
      <c r="O12" s="26">
        <v>201.66666666666666</v>
      </c>
    </row>
    <row r="13" spans="1:17" x14ac:dyDescent="0.25">
      <c r="A13" s="15" t="s">
        <v>50</v>
      </c>
      <c r="B13" s="16" t="s">
        <v>28</v>
      </c>
      <c r="C13" s="17">
        <v>45647</v>
      </c>
      <c r="D13" s="45" t="s">
        <v>68</v>
      </c>
      <c r="E13" s="19">
        <v>193</v>
      </c>
      <c r="F13" s="19">
        <v>196</v>
      </c>
      <c r="G13" s="19">
        <v>188</v>
      </c>
      <c r="H13" s="19">
        <v>187</v>
      </c>
      <c r="I13" s="19">
        <v>192</v>
      </c>
      <c r="J13" s="19"/>
      <c r="K13" s="23">
        <v>5</v>
      </c>
      <c r="L13" s="23">
        <v>956</v>
      </c>
      <c r="M13" s="24">
        <v>191.2</v>
      </c>
      <c r="N13" s="25">
        <v>5</v>
      </c>
      <c r="O13" s="26">
        <v>196.2</v>
      </c>
    </row>
    <row r="15" spans="1:17" x14ac:dyDescent="0.25">
      <c r="K15" s="8">
        <f>SUM(K9:K14)</f>
        <v>24</v>
      </c>
      <c r="L15" s="8">
        <f>SUM(L9:L14)</f>
        <v>4661.0010000000002</v>
      </c>
      <c r="M15" s="7">
        <f>SUM(L15/K15)</f>
        <v>194.20837500000002</v>
      </c>
      <c r="N15" s="8">
        <f>SUM(N9:N14)</f>
        <v>41</v>
      </c>
      <c r="O15" s="13">
        <f>SUM(M15+N15)</f>
        <v>235.20837500000002</v>
      </c>
    </row>
  </sheetData>
  <protectedRanges>
    <protectedRange algorithmName="SHA-512" hashValue="ON39YdpmFHfN9f47KpiRvqrKx0V9+erV1CNkpWzYhW/Qyc6aT8rEyCrvauWSYGZK2ia3o7vd3akF07acHAFpOA==" saltValue="yVW9XmDwTqEnmpSGai0KYg==" spinCount="100000" sqref="B1 B8" name="Range1_2"/>
    <protectedRange algorithmName="SHA-512" hashValue="ON39YdpmFHfN9f47KpiRvqrKx0V9+erV1CNkpWzYhW/Qyc6aT8rEyCrvauWSYGZK2ia3o7vd3akF07acHAFpOA==" saltValue="yVW9XmDwTqEnmpSGai0KYg==" spinCount="100000" sqref="I2:J2 B2:C2" name="Range1_1"/>
    <protectedRange algorithmName="SHA-512" hashValue="ON39YdpmFHfN9f47KpiRvqrKx0V9+erV1CNkpWzYhW/Qyc6aT8rEyCrvauWSYGZK2ia3o7vd3akF07acHAFpOA==" saltValue="yVW9XmDwTqEnmpSGai0KYg==" spinCount="100000" sqref="E3:J3 B3:C3" name="Range1_18"/>
    <protectedRange algorithmName="SHA-512" hashValue="ON39YdpmFHfN9f47KpiRvqrKx0V9+erV1CNkpWzYhW/Qyc6aT8rEyCrvauWSYGZK2ia3o7vd3akF07acHAFpOA==" saltValue="yVW9XmDwTqEnmpSGai0KYg==" spinCount="100000" sqref="D3" name="Range1_1_11"/>
    <protectedRange algorithmName="SHA-512" hashValue="ON39YdpmFHfN9f47KpiRvqrKx0V9+erV1CNkpWzYhW/Qyc6aT8rEyCrvauWSYGZK2ia3o7vd3akF07acHAFpOA==" saltValue="yVW9XmDwTqEnmpSGai0KYg==" spinCount="100000" sqref="E10:J10 B10:C10 B11:C11 E11:J11 E12:J13 B12:C13" name="Range1_36"/>
    <protectedRange algorithmName="SHA-512" hashValue="ON39YdpmFHfN9f47KpiRvqrKx0V9+erV1CNkpWzYhW/Qyc6aT8rEyCrvauWSYGZK2ia3o7vd3akF07acHAFpOA==" saltValue="yVW9XmDwTqEnmpSGai0KYg==" spinCount="100000" sqref="D10 D11 D12:D13" name="Range1_1_33"/>
  </protectedRanges>
  <hyperlinks>
    <hyperlink ref="Q1" location="'National Indoor 2024'!A1" display="Back to Ranking" xr:uid="{BDC443CB-B8D9-4B9A-BFC3-4D98447FC903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DC6A96F-3D93-4821-AA2F-87748B3249CC}">
          <x14:formula1>
            <xm:f>'C:\Users\abra2\Desktop\ABRA Files and More\AUTO BENCH REST ASSOCIATION FILE\ABRA 2019\Georgia\[Georgia Results 01 19 20.xlsm]DATA SHEET'!#REF!</xm:f>
          </x14:formula1>
          <xm:sqref>B1 B8</xm:sqref>
        </x14:dataValidation>
      </x14:dataValidation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C36A49-A016-4737-8D33-A7EEBB393961}">
  <dimension ref="A1:Q4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7" t="s">
        <v>21</v>
      </c>
    </row>
    <row r="2" spans="1:17" x14ac:dyDescent="0.25">
      <c r="A2" s="15" t="s">
        <v>37</v>
      </c>
      <c r="B2" s="16" t="s">
        <v>107</v>
      </c>
      <c r="C2" s="17">
        <v>45633</v>
      </c>
      <c r="D2" s="18" t="s">
        <v>46</v>
      </c>
      <c r="E2" s="19">
        <v>199</v>
      </c>
      <c r="F2" s="19">
        <v>198</v>
      </c>
      <c r="G2" s="19">
        <v>197</v>
      </c>
      <c r="H2" s="19">
        <v>197</v>
      </c>
      <c r="I2" s="19">
        <v>199</v>
      </c>
      <c r="J2" s="19">
        <v>196</v>
      </c>
      <c r="K2" s="23">
        <v>6</v>
      </c>
      <c r="L2" s="23">
        <v>1186</v>
      </c>
      <c r="M2" s="24">
        <v>197.66666666666666</v>
      </c>
      <c r="N2" s="25">
        <v>4</v>
      </c>
      <c r="O2" s="26">
        <v>201.66666666666666</v>
      </c>
    </row>
    <row r="3" spans="1:17" x14ac:dyDescent="0.25">
      <c r="M3" s="41"/>
      <c r="O3" s="41"/>
    </row>
    <row r="4" spans="1:17" x14ac:dyDescent="0.25">
      <c r="K4" s="8">
        <f>SUM(K2:K3)</f>
        <v>6</v>
      </c>
      <c r="L4" s="8">
        <f>SUM(L2:L3)</f>
        <v>1186</v>
      </c>
      <c r="M4" s="13">
        <f>SUM(L4/K4)</f>
        <v>197.66666666666666</v>
      </c>
      <c r="N4" s="8">
        <f>SUM(N2:N3)</f>
        <v>4</v>
      </c>
      <c r="O4" s="13">
        <f>SUM(M4+N4)</f>
        <v>201.66666666666666</v>
      </c>
    </row>
  </sheetData>
  <protectedRanges>
    <protectedRange algorithmName="SHA-512" hashValue="ON39YdpmFHfN9f47KpiRvqrKx0V9+erV1CNkpWzYhW/Qyc6aT8rEyCrvauWSYGZK2ia3o7vd3akF07acHAFpOA==" saltValue="yVW9XmDwTqEnmpSGai0KYg==" spinCount="100000" sqref="B2:C2" name="Range1_34"/>
    <protectedRange algorithmName="SHA-512" hashValue="ON39YdpmFHfN9f47KpiRvqrKx0V9+erV1CNkpWzYhW/Qyc6aT8rEyCrvauWSYGZK2ia3o7vd3akF07acHAFpOA==" saltValue="yVW9XmDwTqEnmpSGai0KYg==" spinCount="100000" sqref="D2" name="Range1_1_31"/>
    <protectedRange algorithmName="SHA-512" hashValue="ON39YdpmFHfN9f47KpiRvqrKx0V9+erV1CNkpWzYhW/Qyc6aT8rEyCrvauWSYGZK2ia3o7vd3akF07acHAFpOA==" saltValue="yVW9XmDwTqEnmpSGai0KYg==" spinCount="100000" sqref="H2:J2" name="Range1_3_5"/>
    <protectedRange algorithmName="SHA-512" hashValue="ON39YdpmFHfN9f47KpiRvqrKx0V9+erV1CNkpWzYhW/Qyc6aT8rEyCrvauWSYGZK2ia3o7vd3akF07acHAFpOA==" saltValue="yVW9XmDwTqEnmpSGai0KYg==" spinCount="100000" sqref="E2:G2" name="Range1_3_1_6"/>
  </protectedRanges>
  <hyperlinks>
    <hyperlink ref="Q1" location="'National Indoor 2024'!A1" display="Back to Ranking" xr:uid="{1F5C21B6-E10E-4181-BBA4-4A9ABA641BE5}"/>
  </hyperlink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657A06-96BC-47C5-9172-71DEABE183B7}">
  <dimension ref="A1:Q4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7" t="s">
        <v>21</v>
      </c>
    </row>
    <row r="2" spans="1:17" x14ac:dyDescent="0.25">
      <c r="A2" s="15" t="s">
        <v>51</v>
      </c>
      <c r="B2" s="16" t="s">
        <v>72</v>
      </c>
      <c r="C2" s="17">
        <v>45335</v>
      </c>
      <c r="D2" s="18" t="s">
        <v>68</v>
      </c>
      <c r="E2" s="19">
        <v>182</v>
      </c>
      <c r="F2" s="19">
        <v>186</v>
      </c>
      <c r="G2" s="19">
        <v>175</v>
      </c>
      <c r="H2" s="19"/>
      <c r="I2" s="19"/>
      <c r="J2" s="19"/>
      <c r="K2" s="23">
        <v>3</v>
      </c>
      <c r="L2" s="23">
        <v>543</v>
      </c>
      <c r="M2" s="24">
        <v>181</v>
      </c>
      <c r="N2" s="25">
        <v>5</v>
      </c>
      <c r="O2" s="26">
        <v>186</v>
      </c>
    </row>
    <row r="4" spans="1:17" x14ac:dyDescent="0.25">
      <c r="K4" s="8">
        <f>SUM(K2:K3)</f>
        <v>3</v>
      </c>
      <c r="L4" s="8">
        <f>SUM(L2:L3)</f>
        <v>543</v>
      </c>
      <c r="M4" s="7">
        <f>SUM(L4/K4)</f>
        <v>181</v>
      </c>
      <c r="N4" s="8">
        <f>SUM(N2:N3)</f>
        <v>5</v>
      </c>
      <c r="O4" s="13">
        <f>SUM(M4+N4)</f>
        <v>186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E2:J2 B2:C2" name="Range1_33"/>
    <protectedRange algorithmName="SHA-512" hashValue="ON39YdpmFHfN9f47KpiRvqrKx0V9+erV1CNkpWzYhW/Qyc6aT8rEyCrvauWSYGZK2ia3o7vd3akF07acHAFpOA==" saltValue="yVW9XmDwTqEnmpSGai0KYg==" spinCount="100000" sqref="D2" name="Range1_1_22"/>
  </protectedRanges>
  <hyperlinks>
    <hyperlink ref="Q1" location="'National Indoor 2024'!A1" display="Back to Ranking" xr:uid="{1C07E432-34DA-4132-8AB7-4BA1B14569EE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E997D78-9560-4EC1-93CB-11796DE439E6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9A5D67-95AF-41ED-ADCE-1EEDEE5A28C7}">
  <dimension ref="A1:Q8"/>
  <sheetViews>
    <sheetView workbookViewId="0">
      <selection activeCell="K9" sqref="K9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7" t="s">
        <v>21</v>
      </c>
    </row>
    <row r="2" spans="1:17" x14ac:dyDescent="0.25">
      <c r="A2" s="15" t="s">
        <v>26</v>
      </c>
      <c r="B2" s="16" t="s">
        <v>69</v>
      </c>
      <c r="C2" s="17">
        <v>45335</v>
      </c>
      <c r="D2" s="18" t="s">
        <v>68</v>
      </c>
      <c r="E2" s="19">
        <v>195</v>
      </c>
      <c r="F2" s="19">
        <v>197</v>
      </c>
      <c r="G2" s="19">
        <v>195</v>
      </c>
      <c r="H2" s="19"/>
      <c r="I2" s="19"/>
      <c r="J2" s="19"/>
      <c r="K2" s="23">
        <v>3</v>
      </c>
      <c r="L2" s="23">
        <v>587</v>
      </c>
      <c r="M2" s="24">
        <v>195.66666666666666</v>
      </c>
      <c r="N2" s="25">
        <v>9</v>
      </c>
      <c r="O2" s="26">
        <v>204.66666666666666</v>
      </c>
    </row>
    <row r="3" spans="1:17" x14ac:dyDescent="0.25">
      <c r="A3" s="15" t="s">
        <v>26</v>
      </c>
      <c r="B3" s="16" t="s">
        <v>69</v>
      </c>
      <c r="C3" s="17">
        <v>45360</v>
      </c>
      <c r="D3" s="18" t="s">
        <v>68</v>
      </c>
      <c r="E3" s="19">
        <v>197</v>
      </c>
      <c r="F3" s="19">
        <v>196</v>
      </c>
      <c r="G3" s="19">
        <v>195</v>
      </c>
      <c r="H3" s="19">
        <v>199.001</v>
      </c>
      <c r="I3" s="19">
        <v>194</v>
      </c>
      <c r="J3" s="19">
        <v>195</v>
      </c>
      <c r="K3" s="23">
        <v>6</v>
      </c>
      <c r="L3" s="23">
        <v>1176.001</v>
      </c>
      <c r="M3" s="24">
        <v>196.00016666666667</v>
      </c>
      <c r="N3" s="25">
        <v>12</v>
      </c>
      <c r="O3" s="26">
        <v>208.00016666666667</v>
      </c>
    </row>
    <row r="4" spans="1:17" x14ac:dyDescent="0.25">
      <c r="A4" s="15" t="s">
        <v>26</v>
      </c>
      <c r="B4" s="16" t="s">
        <v>69</v>
      </c>
      <c r="C4" s="17">
        <v>45363</v>
      </c>
      <c r="D4" s="18" t="s">
        <v>68</v>
      </c>
      <c r="E4" s="19">
        <v>193</v>
      </c>
      <c r="F4" s="19">
        <v>194</v>
      </c>
      <c r="G4" s="19">
        <v>193</v>
      </c>
      <c r="H4" s="19"/>
      <c r="I4" s="19"/>
      <c r="J4" s="19"/>
      <c r="K4" s="23">
        <v>3</v>
      </c>
      <c r="L4" s="23">
        <v>580</v>
      </c>
      <c r="M4" s="24">
        <v>193.33333333333334</v>
      </c>
      <c r="N4" s="25">
        <v>4</v>
      </c>
      <c r="O4" s="26">
        <v>197.33333333333334</v>
      </c>
    </row>
    <row r="5" spans="1:17" x14ac:dyDescent="0.25">
      <c r="A5" s="15" t="s">
        <v>26</v>
      </c>
      <c r="B5" s="16" t="s">
        <v>69</v>
      </c>
      <c r="C5" s="17">
        <v>45608</v>
      </c>
      <c r="D5" s="18" t="s">
        <v>68</v>
      </c>
      <c r="E5" s="19">
        <v>195</v>
      </c>
      <c r="F5" s="19">
        <v>193</v>
      </c>
      <c r="G5" s="19">
        <v>197</v>
      </c>
      <c r="H5" s="19"/>
      <c r="I5" s="19"/>
      <c r="J5" s="19"/>
      <c r="K5" s="23">
        <v>3</v>
      </c>
      <c r="L5" s="23">
        <v>585</v>
      </c>
      <c r="M5" s="24">
        <v>195</v>
      </c>
      <c r="N5" s="25">
        <v>9</v>
      </c>
      <c r="O5" s="26">
        <v>204</v>
      </c>
    </row>
    <row r="6" spans="1:17" x14ac:dyDescent="0.25">
      <c r="A6" s="15" t="s">
        <v>37</v>
      </c>
      <c r="B6" s="16" t="s">
        <v>69</v>
      </c>
      <c r="C6" s="17">
        <v>45636</v>
      </c>
      <c r="D6" s="18" t="s">
        <v>68</v>
      </c>
      <c r="E6" s="19">
        <v>196</v>
      </c>
      <c r="F6" s="19">
        <v>196</v>
      </c>
      <c r="G6" s="19">
        <v>195</v>
      </c>
      <c r="H6" s="19"/>
      <c r="I6" s="19"/>
      <c r="J6" s="19"/>
      <c r="K6" s="23">
        <v>3</v>
      </c>
      <c r="L6" s="23">
        <v>587</v>
      </c>
      <c r="M6" s="24">
        <v>195.66666666666666</v>
      </c>
      <c r="N6" s="25">
        <v>3</v>
      </c>
      <c r="O6" s="26">
        <v>198.66666666666666</v>
      </c>
    </row>
    <row r="8" spans="1:17" x14ac:dyDescent="0.25">
      <c r="K8" s="8">
        <f>SUM(K2:K7)</f>
        <v>18</v>
      </c>
      <c r="L8" s="8">
        <f>SUM(L2:L7)</f>
        <v>3515.0010000000002</v>
      </c>
      <c r="M8" s="7">
        <f>SUM(L8/K8)</f>
        <v>195.27783333333335</v>
      </c>
      <c r="N8" s="8">
        <f>SUM(N2:N7)</f>
        <v>37</v>
      </c>
      <c r="O8" s="13">
        <f>SUM(M8+N8)</f>
        <v>232.27783333333335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E2:J2 B2:C2" name="Range1_7"/>
    <protectedRange algorithmName="SHA-512" hashValue="ON39YdpmFHfN9f47KpiRvqrKx0V9+erV1CNkpWzYhW/Qyc6aT8rEyCrvauWSYGZK2ia3o7vd3akF07acHAFpOA==" saltValue="yVW9XmDwTqEnmpSGai0KYg==" spinCount="100000" sqref="D2" name="Range1_1_8_1"/>
    <protectedRange algorithmName="SHA-512" hashValue="ON39YdpmFHfN9f47KpiRvqrKx0V9+erV1CNkpWzYhW/Qyc6aT8rEyCrvauWSYGZK2ia3o7vd3akF07acHAFpOA==" saltValue="yVW9XmDwTqEnmpSGai0KYg==" spinCount="100000" sqref="C3" name="Range1_5"/>
    <protectedRange algorithmName="SHA-512" hashValue="ON39YdpmFHfN9f47KpiRvqrKx0V9+erV1CNkpWzYhW/Qyc6aT8rEyCrvauWSYGZK2ia3o7vd3akF07acHAFpOA==" saltValue="yVW9XmDwTqEnmpSGai0KYg==" spinCount="100000" sqref="B3" name="Range1_17"/>
    <protectedRange algorithmName="SHA-512" hashValue="ON39YdpmFHfN9f47KpiRvqrKx0V9+erV1CNkpWzYhW/Qyc6aT8rEyCrvauWSYGZK2ia3o7vd3akF07acHAFpOA==" saltValue="yVW9XmDwTqEnmpSGai0KYg==" spinCount="100000" sqref="E4:J4 B4:C4" name="Range1_18"/>
    <protectedRange algorithmName="SHA-512" hashValue="ON39YdpmFHfN9f47KpiRvqrKx0V9+erV1CNkpWzYhW/Qyc6aT8rEyCrvauWSYGZK2ia3o7vd3akF07acHAFpOA==" saltValue="yVW9XmDwTqEnmpSGai0KYg==" spinCount="100000" sqref="D4" name="Range1_1_11"/>
  </protectedRanges>
  <hyperlinks>
    <hyperlink ref="Q1" location="'National Indoor 2024'!A1" display="Back to Ranking" xr:uid="{8025A474-B317-4E47-ABDA-33EECCD5F604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1BDD3EE-9A4D-4AD0-9C22-AB67941B0CAC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2E90AD-2BEE-438A-8F78-3CCC2F6B1F16}">
  <dimension ref="A1:Q4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7" t="s">
        <v>21</v>
      </c>
    </row>
    <row r="2" spans="1:17" x14ac:dyDescent="0.25">
      <c r="A2" s="15" t="s">
        <v>37</v>
      </c>
      <c r="B2" s="16" t="s">
        <v>108</v>
      </c>
      <c r="C2" s="17">
        <v>45633</v>
      </c>
      <c r="D2" s="18" t="s">
        <v>46</v>
      </c>
      <c r="E2" s="19">
        <v>199</v>
      </c>
      <c r="F2" s="19">
        <v>198</v>
      </c>
      <c r="G2" s="19">
        <v>198</v>
      </c>
      <c r="H2" s="19">
        <v>199</v>
      </c>
      <c r="I2" s="19">
        <v>199</v>
      </c>
      <c r="J2" s="19">
        <v>198</v>
      </c>
      <c r="K2" s="23">
        <v>6</v>
      </c>
      <c r="L2" s="23">
        <v>1191</v>
      </c>
      <c r="M2" s="24">
        <v>198.5</v>
      </c>
      <c r="N2" s="25">
        <v>4</v>
      </c>
      <c r="O2" s="26">
        <v>202.5</v>
      </c>
    </row>
    <row r="3" spans="1:17" x14ac:dyDescent="0.25">
      <c r="M3" s="41"/>
      <c r="O3" s="41"/>
    </row>
    <row r="4" spans="1:17" x14ac:dyDescent="0.25">
      <c r="K4" s="8">
        <f>SUM(K2:K3)</f>
        <v>6</v>
      </c>
      <c r="L4" s="8">
        <f>SUM(L2:L3)</f>
        <v>1191</v>
      </c>
      <c r="M4" s="13">
        <f>SUM(L4/K4)</f>
        <v>198.5</v>
      </c>
      <c r="N4" s="8">
        <f>SUM(N2:N3)</f>
        <v>4</v>
      </c>
      <c r="O4" s="13">
        <f>SUM(M4+N4)</f>
        <v>202.5</v>
      </c>
    </row>
  </sheetData>
  <protectedRanges>
    <protectedRange algorithmName="SHA-512" hashValue="ON39YdpmFHfN9f47KpiRvqrKx0V9+erV1CNkpWzYhW/Qyc6aT8rEyCrvauWSYGZK2ia3o7vd3akF07acHAFpOA==" saltValue="yVW9XmDwTqEnmpSGai0KYg==" spinCount="100000" sqref="B2:C2" name="Range1_34"/>
    <protectedRange algorithmName="SHA-512" hashValue="ON39YdpmFHfN9f47KpiRvqrKx0V9+erV1CNkpWzYhW/Qyc6aT8rEyCrvauWSYGZK2ia3o7vd3akF07acHAFpOA==" saltValue="yVW9XmDwTqEnmpSGai0KYg==" spinCount="100000" sqref="D2" name="Range1_1_31"/>
    <protectedRange algorithmName="SHA-512" hashValue="ON39YdpmFHfN9f47KpiRvqrKx0V9+erV1CNkpWzYhW/Qyc6aT8rEyCrvauWSYGZK2ia3o7vd3akF07acHAFpOA==" saltValue="yVW9XmDwTqEnmpSGai0KYg==" spinCount="100000" sqref="H2:J2" name="Range1_3_5"/>
    <protectedRange algorithmName="SHA-512" hashValue="ON39YdpmFHfN9f47KpiRvqrKx0V9+erV1CNkpWzYhW/Qyc6aT8rEyCrvauWSYGZK2ia3o7vd3akF07acHAFpOA==" saltValue="yVW9XmDwTqEnmpSGai0KYg==" spinCount="100000" sqref="E2:G2" name="Range1_3_1_6"/>
  </protectedRanges>
  <hyperlinks>
    <hyperlink ref="Q1" location="'National Indoor 2024'!A1" display="Back to Ranking" xr:uid="{2C44B9C6-73F6-488C-8114-61683338F7DC}"/>
  </hyperlink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7E25D0-7B36-440F-A984-732104D4D4FA}">
  <dimension ref="A1:Q6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7" t="s">
        <v>21</v>
      </c>
    </row>
    <row r="2" spans="1:17" x14ac:dyDescent="0.25">
      <c r="A2" s="15" t="s">
        <v>26</v>
      </c>
      <c r="B2" s="16" t="s">
        <v>52</v>
      </c>
      <c r="C2" s="17">
        <v>45318</v>
      </c>
      <c r="D2" s="18" t="s">
        <v>36</v>
      </c>
      <c r="E2" s="19">
        <v>181</v>
      </c>
      <c r="F2" s="19">
        <v>171</v>
      </c>
      <c r="G2" s="19">
        <v>183</v>
      </c>
      <c r="H2" s="19">
        <v>189</v>
      </c>
      <c r="I2" s="19">
        <v>176</v>
      </c>
      <c r="J2" s="19"/>
      <c r="K2" s="23">
        <v>5</v>
      </c>
      <c r="L2" s="23">
        <v>900</v>
      </c>
      <c r="M2" s="24">
        <v>180</v>
      </c>
      <c r="N2" s="25">
        <v>2</v>
      </c>
      <c r="O2" s="26">
        <v>182</v>
      </c>
    </row>
    <row r="3" spans="1:17" x14ac:dyDescent="0.25">
      <c r="A3" s="15" t="s">
        <v>26</v>
      </c>
      <c r="B3" s="16" t="s">
        <v>52</v>
      </c>
      <c r="C3" s="17">
        <v>45409</v>
      </c>
      <c r="D3" s="18" t="s">
        <v>36</v>
      </c>
      <c r="E3" s="47">
        <v>174</v>
      </c>
      <c r="F3" s="47">
        <v>178</v>
      </c>
      <c r="G3" s="47">
        <v>184</v>
      </c>
      <c r="H3" s="47">
        <v>179</v>
      </c>
      <c r="I3" s="47">
        <v>180</v>
      </c>
      <c r="J3" s="47">
        <v>187</v>
      </c>
      <c r="K3" s="23">
        <v>6</v>
      </c>
      <c r="L3" s="23">
        <v>1082</v>
      </c>
      <c r="M3" s="24">
        <v>180.33333333333334</v>
      </c>
      <c r="N3" s="25">
        <v>4</v>
      </c>
      <c r="O3" s="26">
        <v>184.33333333333334</v>
      </c>
    </row>
    <row r="4" spans="1:17" x14ac:dyDescent="0.25">
      <c r="A4" s="15" t="s">
        <v>26</v>
      </c>
      <c r="B4" s="16" t="s">
        <v>52</v>
      </c>
      <c r="C4" s="17">
        <v>45563</v>
      </c>
      <c r="D4" s="18" t="s">
        <v>36</v>
      </c>
      <c r="E4" s="47">
        <v>182</v>
      </c>
      <c r="F4" s="47">
        <v>185</v>
      </c>
      <c r="G4" s="47">
        <v>189</v>
      </c>
      <c r="H4" s="47">
        <v>186</v>
      </c>
      <c r="I4" s="47">
        <v>186</v>
      </c>
      <c r="J4" s="47">
        <v>177</v>
      </c>
      <c r="K4" s="23">
        <v>6</v>
      </c>
      <c r="L4" s="23">
        <v>1105</v>
      </c>
      <c r="M4" s="24">
        <v>184.16666666666666</v>
      </c>
      <c r="N4" s="25">
        <v>6</v>
      </c>
      <c r="O4" s="26">
        <v>190.166666666667</v>
      </c>
    </row>
    <row r="6" spans="1:17" x14ac:dyDescent="0.25">
      <c r="K6" s="8">
        <f>SUM(K2:K5)</f>
        <v>17</v>
      </c>
      <c r="L6" s="8">
        <f>SUM(L2:L5)</f>
        <v>3087</v>
      </c>
      <c r="M6" s="7">
        <f>SUM(L6/K6)</f>
        <v>181.58823529411765</v>
      </c>
      <c r="N6" s="8">
        <f>SUM(N2:N5)</f>
        <v>12</v>
      </c>
      <c r="O6" s="13">
        <f>SUM(M6+N6)</f>
        <v>193.58823529411765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C2" name="Range1_10_1"/>
    <protectedRange algorithmName="SHA-512" hashValue="ON39YdpmFHfN9f47KpiRvqrKx0V9+erV1CNkpWzYhW/Qyc6aT8rEyCrvauWSYGZK2ia3o7vd3akF07acHAFpOA==" saltValue="yVW9XmDwTqEnmpSGai0KYg==" spinCount="100000" sqref="E2:J2 B2" name="Range1_11"/>
    <protectedRange sqref="E3:J3 B3:C3" name="Range1_6_4"/>
    <protectedRange sqref="D3" name="Range1_1_4_4"/>
    <protectedRange sqref="I4:J4 B4:D4" name="Range1_8_1_1"/>
    <protectedRange sqref="E4:H4" name="Range1_3_2_2_1"/>
  </protectedRanges>
  <hyperlinks>
    <hyperlink ref="Q1" location="'National Indoor 2024'!A1" display="Back to Ranking" xr:uid="{C416491B-044D-4975-B80D-4E51732BC3D2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A2BDFD2-C443-47C9-B71E-C064534A5FEF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FC603F-B2E0-4642-AB77-1A0A087D063C}">
  <sheetPr codeName="Sheet8"/>
  <dimension ref="A1:Q5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7" t="s">
        <v>21</v>
      </c>
    </row>
    <row r="2" spans="1:17" x14ac:dyDescent="0.25">
      <c r="A2" s="15" t="s">
        <v>24</v>
      </c>
      <c r="B2" s="16" t="s">
        <v>31</v>
      </c>
      <c r="C2" s="17">
        <v>45297</v>
      </c>
      <c r="D2" s="45" t="s">
        <v>46</v>
      </c>
      <c r="E2" s="19">
        <v>197</v>
      </c>
      <c r="F2" s="19">
        <v>194</v>
      </c>
      <c r="G2" s="19">
        <v>197</v>
      </c>
      <c r="H2" s="19">
        <v>196</v>
      </c>
      <c r="I2" s="19">
        <v>199</v>
      </c>
      <c r="J2" s="19"/>
      <c r="K2" s="23">
        <v>5</v>
      </c>
      <c r="L2" s="23">
        <v>983</v>
      </c>
      <c r="M2" s="24">
        <v>196.6</v>
      </c>
      <c r="N2" s="25">
        <v>5</v>
      </c>
      <c r="O2" s="26">
        <v>201.6</v>
      </c>
    </row>
    <row r="3" spans="1:17" x14ac:dyDescent="0.25">
      <c r="A3" s="15" t="s">
        <v>50</v>
      </c>
      <c r="B3" s="16" t="s">
        <v>31</v>
      </c>
      <c r="C3" s="17">
        <v>45300</v>
      </c>
      <c r="D3" s="45" t="s">
        <v>46</v>
      </c>
      <c r="E3" s="19">
        <v>189</v>
      </c>
      <c r="F3" s="19">
        <v>194</v>
      </c>
      <c r="G3" s="19">
        <v>195</v>
      </c>
      <c r="H3" s="19"/>
      <c r="I3" s="19"/>
      <c r="J3" s="19"/>
      <c r="K3" s="23">
        <v>3</v>
      </c>
      <c r="L3" s="23">
        <v>578</v>
      </c>
      <c r="M3" s="24">
        <v>192.66666666666666</v>
      </c>
      <c r="N3" s="25">
        <v>5</v>
      </c>
      <c r="O3" s="26">
        <v>197.66666666666666</v>
      </c>
    </row>
    <row r="5" spans="1:17" x14ac:dyDescent="0.25">
      <c r="K5" s="8">
        <f>SUM(K1:K4)</f>
        <v>8</v>
      </c>
      <c r="L5" s="8">
        <f>SUM(L1:L4)</f>
        <v>1561</v>
      </c>
      <c r="M5" s="7">
        <f>SUM(L5/K5)</f>
        <v>195.125</v>
      </c>
      <c r="N5" s="8">
        <f>SUM(N1:N4)</f>
        <v>10</v>
      </c>
      <c r="O5" s="13">
        <f>SUM(M5+N5)</f>
        <v>205.125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</protectedRanges>
  <hyperlinks>
    <hyperlink ref="Q1" location="'National Indoor 2024'!A1" display="Back to Ranking" xr:uid="{881654A0-DC58-43B8-8FBA-8CF175C904C6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3502D70-BA5E-4FA4-BC8D-A71CC1B59DE4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46654C-923C-4E70-9F4E-6E72895AE60D}">
  <dimension ref="A1:Q20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7" t="s">
        <v>21</v>
      </c>
    </row>
    <row r="2" spans="1:17" x14ac:dyDescent="0.25">
      <c r="A2" s="15" t="s">
        <v>26</v>
      </c>
      <c r="B2" s="16" t="s">
        <v>39</v>
      </c>
      <c r="C2" s="17">
        <v>45318</v>
      </c>
      <c r="D2" s="18" t="s">
        <v>36</v>
      </c>
      <c r="E2" s="19">
        <v>197</v>
      </c>
      <c r="F2" s="19">
        <v>194</v>
      </c>
      <c r="G2" s="19">
        <v>195</v>
      </c>
      <c r="H2" s="19">
        <v>187</v>
      </c>
      <c r="I2" s="19">
        <v>200</v>
      </c>
      <c r="J2" s="19"/>
      <c r="K2" s="23">
        <v>5</v>
      </c>
      <c r="L2" s="23">
        <v>973</v>
      </c>
      <c r="M2" s="24">
        <v>194.6</v>
      </c>
      <c r="N2" s="25">
        <v>6</v>
      </c>
      <c r="O2" s="26">
        <v>200.6</v>
      </c>
    </row>
    <row r="3" spans="1:17" x14ac:dyDescent="0.25">
      <c r="A3" s="15" t="s">
        <v>26</v>
      </c>
      <c r="B3" s="16" t="s">
        <v>39</v>
      </c>
      <c r="C3" s="17">
        <v>45409</v>
      </c>
      <c r="D3" s="18" t="s">
        <v>36</v>
      </c>
      <c r="E3" s="19">
        <v>193</v>
      </c>
      <c r="F3" s="19">
        <v>164</v>
      </c>
      <c r="G3" s="19">
        <v>188</v>
      </c>
      <c r="H3" s="19">
        <v>196</v>
      </c>
      <c r="I3" s="19">
        <v>194</v>
      </c>
      <c r="J3" s="19">
        <v>195</v>
      </c>
      <c r="K3" s="23">
        <v>6</v>
      </c>
      <c r="L3" s="23">
        <v>1130</v>
      </c>
      <c r="M3" s="24">
        <v>188.33333333333334</v>
      </c>
      <c r="N3" s="25">
        <v>16</v>
      </c>
      <c r="O3" s="26">
        <v>204.33333333333334</v>
      </c>
    </row>
    <row r="4" spans="1:17" x14ac:dyDescent="0.25">
      <c r="M4" s="41"/>
      <c r="O4" s="41"/>
    </row>
    <row r="5" spans="1:17" x14ac:dyDescent="0.25">
      <c r="K5" s="8">
        <f>SUM(K2:K4)</f>
        <v>11</v>
      </c>
      <c r="L5" s="8">
        <f>SUM(L2:L4)</f>
        <v>2103</v>
      </c>
      <c r="M5" s="13">
        <f>SUM(L5/K5)</f>
        <v>191.18181818181819</v>
      </c>
      <c r="N5" s="8">
        <f>SUM(N2:N4)</f>
        <v>22</v>
      </c>
      <c r="O5" s="13">
        <f>SUM(M5+N5)</f>
        <v>213.18181818181819</v>
      </c>
    </row>
    <row r="8" spans="1:17" ht="30" x14ac:dyDescent="0.25">
      <c r="A8" s="1" t="s">
        <v>1</v>
      </c>
      <c r="B8" s="2" t="s">
        <v>2</v>
      </c>
      <c r="C8" s="2" t="s">
        <v>3</v>
      </c>
      <c r="D8" s="3" t="s">
        <v>4</v>
      </c>
      <c r="E8" s="4" t="s">
        <v>5</v>
      </c>
      <c r="F8" s="4" t="s">
        <v>6</v>
      </c>
      <c r="G8" s="4" t="s">
        <v>7</v>
      </c>
      <c r="H8" s="4" t="s">
        <v>8</v>
      </c>
      <c r="I8" s="4" t="s">
        <v>9</v>
      </c>
      <c r="J8" s="4" t="s">
        <v>10</v>
      </c>
      <c r="K8" s="4" t="s">
        <v>11</v>
      </c>
      <c r="L8" s="3" t="s">
        <v>12</v>
      </c>
      <c r="M8" s="5" t="s">
        <v>13</v>
      </c>
      <c r="N8" s="2" t="s">
        <v>14</v>
      </c>
      <c r="O8" s="6" t="s">
        <v>15</v>
      </c>
    </row>
    <row r="9" spans="1:17" x14ac:dyDescent="0.25">
      <c r="A9" s="15" t="s">
        <v>24</v>
      </c>
      <c r="B9" s="16" t="s">
        <v>39</v>
      </c>
      <c r="C9" s="17">
        <v>45318</v>
      </c>
      <c r="D9" s="18" t="s">
        <v>36</v>
      </c>
      <c r="E9" s="19">
        <v>195</v>
      </c>
      <c r="F9" s="19">
        <v>197</v>
      </c>
      <c r="G9" s="19">
        <v>200</v>
      </c>
      <c r="H9" s="19">
        <v>199</v>
      </c>
      <c r="I9" s="19">
        <v>200</v>
      </c>
      <c r="J9" s="19"/>
      <c r="K9" s="23">
        <v>5</v>
      </c>
      <c r="L9" s="23">
        <v>991</v>
      </c>
      <c r="M9" s="24">
        <v>198.2</v>
      </c>
      <c r="N9" s="25">
        <v>6</v>
      </c>
      <c r="O9" s="26">
        <v>204.2</v>
      </c>
    </row>
    <row r="10" spans="1:17" x14ac:dyDescent="0.25">
      <c r="A10" s="15" t="s">
        <v>24</v>
      </c>
      <c r="B10" s="16" t="s">
        <v>39</v>
      </c>
      <c r="C10" s="17">
        <v>45374</v>
      </c>
      <c r="D10" s="18" t="s">
        <v>36</v>
      </c>
      <c r="E10" s="19">
        <v>194</v>
      </c>
      <c r="F10" s="19">
        <v>195</v>
      </c>
      <c r="G10" s="19">
        <v>195</v>
      </c>
      <c r="H10" s="19">
        <v>198</v>
      </c>
      <c r="I10" s="19">
        <v>198</v>
      </c>
      <c r="J10" s="19"/>
      <c r="K10" s="23">
        <v>5</v>
      </c>
      <c r="L10" s="23">
        <v>980</v>
      </c>
      <c r="M10" s="24">
        <v>196</v>
      </c>
      <c r="N10" s="25">
        <v>5</v>
      </c>
      <c r="O10" s="26">
        <v>201</v>
      </c>
    </row>
    <row r="11" spans="1:17" x14ac:dyDescent="0.25">
      <c r="A11" s="15" t="s">
        <v>24</v>
      </c>
      <c r="B11" s="16" t="s">
        <v>39</v>
      </c>
      <c r="C11" s="17">
        <v>45409</v>
      </c>
      <c r="D11" s="18" t="s">
        <v>36</v>
      </c>
      <c r="E11" s="19">
        <v>198</v>
      </c>
      <c r="F11" s="19">
        <v>197</v>
      </c>
      <c r="G11" s="19">
        <v>197</v>
      </c>
      <c r="H11" s="19">
        <v>199</v>
      </c>
      <c r="I11" s="19">
        <v>199.01</v>
      </c>
      <c r="J11" s="19">
        <v>198</v>
      </c>
      <c r="K11" s="23">
        <v>6</v>
      </c>
      <c r="L11" s="23">
        <v>1188.01</v>
      </c>
      <c r="M11" s="24">
        <v>198.00166666666667</v>
      </c>
      <c r="N11" s="25">
        <v>10</v>
      </c>
      <c r="O11" s="26">
        <v>208.00166666666667</v>
      </c>
    </row>
    <row r="12" spans="1:17" x14ac:dyDescent="0.25">
      <c r="A12" s="15" t="s">
        <v>37</v>
      </c>
      <c r="B12" s="16" t="s">
        <v>39</v>
      </c>
      <c r="C12" s="17">
        <v>45591</v>
      </c>
      <c r="D12" s="18" t="s">
        <v>84</v>
      </c>
      <c r="E12" s="19">
        <v>197</v>
      </c>
      <c r="F12" s="19">
        <v>196</v>
      </c>
      <c r="G12" s="19">
        <v>195</v>
      </c>
      <c r="H12" s="19">
        <v>196</v>
      </c>
      <c r="I12" s="19">
        <v>196</v>
      </c>
      <c r="J12" s="19"/>
      <c r="K12" s="23">
        <v>5</v>
      </c>
      <c r="L12" s="23">
        <v>980</v>
      </c>
      <c r="M12" s="24">
        <v>196</v>
      </c>
      <c r="N12" s="25">
        <v>3</v>
      </c>
      <c r="O12" s="26">
        <v>199</v>
      </c>
    </row>
    <row r="13" spans="1:17" x14ac:dyDescent="0.25">
      <c r="M13" s="41"/>
      <c r="O13" s="41"/>
    </row>
    <row r="14" spans="1:17" x14ac:dyDescent="0.25">
      <c r="K14" s="8">
        <f>SUM(K9:K13)</f>
        <v>21</v>
      </c>
      <c r="L14" s="8">
        <f>SUM(L9:L13)</f>
        <v>4139.01</v>
      </c>
      <c r="M14" s="13">
        <f>SUM(L14/K14)</f>
        <v>197.09571428571431</v>
      </c>
      <c r="N14" s="8">
        <f>SUM(N9:N13)</f>
        <v>24</v>
      </c>
      <c r="O14" s="13">
        <f>SUM(M14+N14)</f>
        <v>221.09571428571431</v>
      </c>
    </row>
    <row r="17" spans="1:15" ht="30" x14ac:dyDescent="0.25">
      <c r="A17" s="1" t="s">
        <v>1</v>
      </c>
      <c r="B17" s="2" t="s">
        <v>2</v>
      </c>
      <c r="C17" s="2" t="s">
        <v>3</v>
      </c>
      <c r="D17" s="3" t="s">
        <v>4</v>
      </c>
      <c r="E17" s="4" t="s">
        <v>5</v>
      </c>
      <c r="F17" s="4" t="s">
        <v>6</v>
      </c>
      <c r="G17" s="4" t="s">
        <v>7</v>
      </c>
      <c r="H17" s="4" t="s">
        <v>8</v>
      </c>
      <c r="I17" s="4" t="s">
        <v>9</v>
      </c>
      <c r="J17" s="4" t="s">
        <v>10</v>
      </c>
      <c r="K17" s="4" t="s">
        <v>11</v>
      </c>
      <c r="L17" s="3" t="s">
        <v>12</v>
      </c>
      <c r="M17" s="5" t="s">
        <v>13</v>
      </c>
      <c r="N17" s="2" t="s">
        <v>14</v>
      </c>
      <c r="O17" s="6" t="s">
        <v>15</v>
      </c>
    </row>
    <row r="18" spans="1:15" x14ac:dyDescent="0.25">
      <c r="A18" s="15" t="s">
        <v>50</v>
      </c>
      <c r="B18" s="16" t="s">
        <v>39</v>
      </c>
      <c r="C18" s="17">
        <v>45591</v>
      </c>
      <c r="D18" s="45" t="s">
        <v>84</v>
      </c>
      <c r="E18" s="19">
        <v>180</v>
      </c>
      <c r="F18" s="19">
        <v>187</v>
      </c>
      <c r="G18" s="19">
        <v>175</v>
      </c>
      <c r="H18" s="19">
        <v>175</v>
      </c>
      <c r="I18" s="19">
        <v>184</v>
      </c>
      <c r="J18" s="19"/>
      <c r="K18" s="23">
        <v>5</v>
      </c>
      <c r="L18" s="23">
        <v>901</v>
      </c>
      <c r="M18" s="24">
        <v>180.2</v>
      </c>
      <c r="N18" s="25">
        <v>4</v>
      </c>
      <c r="O18" s="26">
        <v>184.2</v>
      </c>
    </row>
    <row r="19" spans="1:15" x14ac:dyDescent="0.25">
      <c r="M19" s="41"/>
      <c r="O19" s="41"/>
    </row>
    <row r="20" spans="1:15" x14ac:dyDescent="0.25">
      <c r="K20" s="8">
        <f>SUM(K18:K19)</f>
        <v>5</v>
      </c>
      <c r="L20" s="8">
        <f>SUM(L18:L19)</f>
        <v>901</v>
      </c>
      <c r="M20" s="13">
        <f>SUM(L20/K20)</f>
        <v>180.2</v>
      </c>
      <c r="N20" s="8">
        <f>SUM(N18:N19)</f>
        <v>4</v>
      </c>
      <c r="O20" s="13">
        <f>SUM(M20+N20)</f>
        <v>184.2</v>
      </c>
    </row>
  </sheetData>
  <protectedRanges>
    <protectedRange algorithmName="SHA-512" hashValue="ON39YdpmFHfN9f47KpiRvqrKx0V9+erV1CNkpWzYhW/Qyc6aT8rEyCrvauWSYGZK2ia3o7vd3akF07acHAFpOA==" saltValue="yVW9XmDwTqEnmpSGai0KYg==" spinCount="100000" sqref="E2:J2 B2:C2" name="Range1_11"/>
    <protectedRange sqref="E3:J3 B3:C3" name="Range1_6"/>
    <protectedRange sqref="D3" name="Range1_1_4"/>
    <protectedRange sqref="I9:J9 B9:C9" name="Range1_10"/>
    <protectedRange sqref="D9" name="Range1_1_8"/>
    <protectedRange sqref="E9:H9" name="Range1_3_3"/>
    <protectedRange sqref="B10:C10 E10:J10" name="Range1_2"/>
    <protectedRange sqref="D10" name="Range1_1_1"/>
    <protectedRange sqref="B11:C11" name="Range1_5"/>
    <protectedRange sqref="D11" name="Range1_1_3"/>
    <protectedRange sqref="E11:J11" name="Range1_3_1"/>
    <protectedRange sqref="E12:I12" name="Range1_8_1_4"/>
    <protectedRange sqref="I18:J18 B18:C18" name="Range1_48_1"/>
    <protectedRange sqref="D18" name="Range1_1_31_1"/>
    <protectedRange sqref="E18:H18" name="Range1_3_16_1"/>
  </protectedRanges>
  <hyperlinks>
    <hyperlink ref="Q1" location="'National Indoor 2024'!A1" display="Back to Ranking" xr:uid="{EC6A1CEE-BB70-419A-9B22-5D032A12F574}"/>
  </hyperlink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51B60F-CFC1-4A20-9A90-FCDFD91B2D90}">
  <dimension ref="A1:Q8"/>
  <sheetViews>
    <sheetView workbookViewId="0">
      <selection activeCell="K9" sqref="K9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7" t="s">
        <v>21</v>
      </c>
    </row>
    <row r="2" spans="1:17" x14ac:dyDescent="0.25">
      <c r="A2" s="15" t="s">
        <v>37</v>
      </c>
      <c r="B2" s="16" t="s">
        <v>47</v>
      </c>
      <c r="C2" s="17">
        <v>45325</v>
      </c>
      <c r="D2" s="18" t="s">
        <v>46</v>
      </c>
      <c r="E2" s="19">
        <v>199</v>
      </c>
      <c r="F2" s="19">
        <v>198</v>
      </c>
      <c r="G2" s="19">
        <v>198</v>
      </c>
      <c r="H2" s="19">
        <v>199</v>
      </c>
      <c r="I2" s="19">
        <v>197</v>
      </c>
      <c r="J2" s="19"/>
      <c r="K2" s="23">
        <v>5</v>
      </c>
      <c r="L2" s="23">
        <v>991</v>
      </c>
      <c r="M2" s="24">
        <v>198.2</v>
      </c>
      <c r="N2" s="25">
        <v>2</v>
      </c>
      <c r="O2" s="26">
        <v>200.2</v>
      </c>
    </row>
    <row r="3" spans="1:17" x14ac:dyDescent="0.25">
      <c r="A3" s="15" t="s">
        <v>37</v>
      </c>
      <c r="B3" s="16" t="s">
        <v>47</v>
      </c>
      <c r="C3" s="17">
        <v>45332</v>
      </c>
      <c r="D3" s="18" t="s">
        <v>68</v>
      </c>
      <c r="E3" s="40">
        <v>200.001</v>
      </c>
      <c r="F3" s="19">
        <v>198</v>
      </c>
      <c r="G3" s="19">
        <v>197</v>
      </c>
      <c r="H3" s="19">
        <v>199</v>
      </c>
      <c r="I3" s="19">
        <v>199</v>
      </c>
      <c r="J3" s="19">
        <v>198</v>
      </c>
      <c r="K3" s="23">
        <v>6</v>
      </c>
      <c r="L3" s="23">
        <v>1191.001</v>
      </c>
      <c r="M3" s="24">
        <v>198.50016666666667</v>
      </c>
      <c r="N3" s="25">
        <v>8</v>
      </c>
      <c r="O3" s="26">
        <v>206.50016666666667</v>
      </c>
    </row>
    <row r="4" spans="1:17" x14ac:dyDescent="0.25">
      <c r="A4" s="15" t="s">
        <v>37</v>
      </c>
      <c r="B4" s="16" t="s">
        <v>47</v>
      </c>
      <c r="C4" s="17">
        <v>45606</v>
      </c>
      <c r="D4" s="18" t="s">
        <v>68</v>
      </c>
      <c r="E4" s="19">
        <v>199</v>
      </c>
      <c r="F4" s="40">
        <v>200.001</v>
      </c>
      <c r="G4" s="19"/>
      <c r="H4" s="19"/>
      <c r="I4" s="19"/>
      <c r="J4" s="19"/>
      <c r="K4" s="23">
        <v>2</v>
      </c>
      <c r="L4" s="23">
        <v>399.00099999999998</v>
      </c>
      <c r="M4" s="24">
        <v>199.50049999999999</v>
      </c>
      <c r="N4" s="25">
        <v>5</v>
      </c>
      <c r="O4" s="26">
        <v>204.50049999999999</v>
      </c>
    </row>
    <row r="5" spans="1:17" x14ac:dyDescent="0.25">
      <c r="A5" s="15" t="s">
        <v>37</v>
      </c>
      <c r="B5" s="16" t="s">
        <v>47</v>
      </c>
      <c r="C5" s="17">
        <v>45633</v>
      </c>
      <c r="D5" s="18" t="s">
        <v>46</v>
      </c>
      <c r="E5" s="19">
        <v>197</v>
      </c>
      <c r="F5" s="40">
        <v>200</v>
      </c>
      <c r="G5" s="19">
        <v>198</v>
      </c>
      <c r="H5" s="19">
        <v>198</v>
      </c>
      <c r="I5" s="40">
        <v>200.001</v>
      </c>
      <c r="J5" s="19">
        <v>199</v>
      </c>
      <c r="K5" s="23">
        <v>6</v>
      </c>
      <c r="L5" s="23">
        <v>1192.001</v>
      </c>
      <c r="M5" s="24">
        <v>198.66683333333333</v>
      </c>
      <c r="N5" s="25">
        <v>8</v>
      </c>
      <c r="O5" s="26">
        <v>206.66683333333333</v>
      </c>
    </row>
    <row r="6" spans="1:17" x14ac:dyDescent="0.25">
      <c r="A6" s="15" t="s">
        <v>37</v>
      </c>
      <c r="B6" s="16" t="s">
        <v>47</v>
      </c>
      <c r="C6" s="17">
        <v>45647</v>
      </c>
      <c r="D6" s="18" t="s">
        <v>68</v>
      </c>
      <c r="E6" s="19">
        <v>199</v>
      </c>
      <c r="F6" s="19">
        <v>199</v>
      </c>
      <c r="G6" s="40">
        <v>200.001</v>
      </c>
      <c r="H6" s="40">
        <v>200</v>
      </c>
      <c r="I6" s="19">
        <v>198</v>
      </c>
      <c r="J6" s="19"/>
      <c r="K6" s="23">
        <v>5</v>
      </c>
      <c r="L6" s="23">
        <v>996.00099999999998</v>
      </c>
      <c r="M6" s="24">
        <v>199.2002</v>
      </c>
      <c r="N6" s="25">
        <v>6</v>
      </c>
      <c r="O6" s="26">
        <v>205.2002</v>
      </c>
    </row>
    <row r="8" spans="1:17" x14ac:dyDescent="0.25">
      <c r="K8" s="8">
        <f>SUM(K2:K7)</f>
        <v>24</v>
      </c>
      <c r="L8" s="8">
        <f>SUM(L2:L7)</f>
        <v>4769.0040000000008</v>
      </c>
      <c r="M8" s="7">
        <f>SUM(L8/K8)</f>
        <v>198.70850000000004</v>
      </c>
      <c r="N8" s="8">
        <f>SUM(N2:N7)</f>
        <v>29</v>
      </c>
      <c r="O8" s="13">
        <f>SUM(M8+N8)</f>
        <v>227.70850000000004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sqref="I2:J2 B2:C2" name="Range1_10_1"/>
    <protectedRange sqref="E2:H2" name="Range1_3_3"/>
    <protectedRange sqref="D2" name="Range1_1_10"/>
    <protectedRange algorithmName="SHA-512" hashValue="ON39YdpmFHfN9f47KpiRvqrKx0V9+erV1CNkpWzYhW/Qyc6aT8rEyCrvauWSYGZK2ia3o7vd3akF07acHAFpOA==" saltValue="yVW9XmDwTqEnmpSGai0KYg==" spinCount="100000" sqref="B3:C3 I3:J3" name="Range1_9"/>
    <protectedRange algorithmName="SHA-512" hashValue="ON39YdpmFHfN9f47KpiRvqrKx0V9+erV1CNkpWzYhW/Qyc6aT8rEyCrvauWSYGZK2ia3o7vd3akF07acHAFpOA==" saltValue="yVW9XmDwTqEnmpSGai0KYg==" spinCount="100000" sqref="D3" name="Range1_1_10_1"/>
    <protectedRange algorithmName="SHA-512" hashValue="ON39YdpmFHfN9f47KpiRvqrKx0V9+erV1CNkpWzYhW/Qyc6aT8rEyCrvauWSYGZK2ia3o7vd3akF07acHAFpOA==" saltValue="yVW9XmDwTqEnmpSGai0KYg==" spinCount="100000" sqref="E3:H3" name="Range1_3_4"/>
    <protectedRange algorithmName="SHA-512" hashValue="ON39YdpmFHfN9f47KpiRvqrKx0V9+erV1CNkpWzYhW/Qyc6aT8rEyCrvauWSYGZK2ia3o7vd3akF07acHAFpOA==" saltValue="yVW9XmDwTqEnmpSGai0KYg==" spinCount="100000" sqref="B4:C4 B5:C5 B6:C6" name="Range1_2_1"/>
    <protectedRange algorithmName="SHA-512" hashValue="ON39YdpmFHfN9f47KpiRvqrKx0V9+erV1CNkpWzYhW/Qyc6aT8rEyCrvauWSYGZK2ia3o7vd3akF07acHAFpOA==" saltValue="yVW9XmDwTqEnmpSGai0KYg==" spinCount="100000" sqref="H4:J4 H5:J5 H6:J6" name="Range1_3_1"/>
    <protectedRange algorithmName="SHA-512" hashValue="ON39YdpmFHfN9f47KpiRvqrKx0V9+erV1CNkpWzYhW/Qyc6aT8rEyCrvauWSYGZK2ia3o7vd3akF07acHAFpOA==" saltValue="yVW9XmDwTqEnmpSGai0KYg==" spinCount="100000" sqref="E4:G4 E5:G5 E6:G6" name="Range1_3_1_5"/>
  </protectedRanges>
  <hyperlinks>
    <hyperlink ref="Q1" location="'National Indoor 2024'!A1" display="Back to Ranking" xr:uid="{E26F35E5-6C16-4981-BF1C-14067D8770DD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4270BBA-F1A6-4654-B3AC-9DAE7CEE51FF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2D67EF-3B1A-487E-8437-D8EEBE87ADCE}">
  <dimension ref="A1:Q4"/>
  <sheetViews>
    <sheetView workbookViewId="0"/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7" t="s">
        <v>21</v>
      </c>
    </row>
    <row r="2" spans="1:17" x14ac:dyDescent="0.25">
      <c r="A2" s="15" t="s">
        <v>26</v>
      </c>
      <c r="B2" s="16" t="s">
        <v>40</v>
      </c>
      <c r="C2" s="17">
        <v>45318</v>
      </c>
      <c r="D2" s="18" t="s">
        <v>36</v>
      </c>
      <c r="E2" s="19">
        <v>199</v>
      </c>
      <c r="F2" s="19">
        <v>196</v>
      </c>
      <c r="G2" s="19">
        <v>196</v>
      </c>
      <c r="H2" s="19">
        <v>195</v>
      </c>
      <c r="I2" s="19">
        <v>197</v>
      </c>
      <c r="J2" s="19"/>
      <c r="K2" s="23">
        <v>5</v>
      </c>
      <c r="L2" s="23">
        <v>983</v>
      </c>
      <c r="M2" s="24">
        <v>196.6</v>
      </c>
      <c r="N2" s="25">
        <v>13</v>
      </c>
      <c r="O2" s="26">
        <v>209.6</v>
      </c>
    </row>
    <row r="4" spans="1:17" x14ac:dyDescent="0.25">
      <c r="K4" s="8">
        <f>SUM(K2:K3)</f>
        <v>5</v>
      </c>
      <c r="L4" s="8">
        <f>SUM(L2:L3)</f>
        <v>983</v>
      </c>
      <c r="M4" s="7">
        <f>SUM(L4/K4)</f>
        <v>196.6</v>
      </c>
      <c r="N4" s="8">
        <f>SUM(N2:N3)</f>
        <v>13</v>
      </c>
      <c r="O4" s="13">
        <f>SUM(M4+N4)</f>
        <v>209.6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C2" name="Range1_10"/>
    <protectedRange algorithmName="SHA-512" hashValue="ON39YdpmFHfN9f47KpiRvqrKx0V9+erV1CNkpWzYhW/Qyc6aT8rEyCrvauWSYGZK2ia3o7vd3akF07acHAFpOA==" saltValue="yVW9XmDwTqEnmpSGai0KYg==" spinCount="100000" sqref="B2" name="Range1_2_1"/>
    <protectedRange algorithmName="SHA-512" hashValue="ON39YdpmFHfN9f47KpiRvqrKx0V9+erV1CNkpWzYhW/Qyc6aT8rEyCrvauWSYGZK2ia3o7vd3akF07acHAFpOA==" saltValue="yVW9XmDwTqEnmpSGai0KYg==" spinCount="100000" sqref="E2:J2" name="Range1_3_1_1"/>
  </protectedRanges>
  <hyperlinks>
    <hyperlink ref="Q1" location="'National Indoor 2024'!A1" display="Back to Ranking" xr:uid="{24BC7770-7903-437C-9B93-41DFD3D20CF6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20EA7D0-817F-420A-B6A8-51AF448324A5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DA2C74-DE64-4D9A-AD5B-671B63C46E9B}">
  <dimension ref="A1:Q4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7" t="s">
        <v>21</v>
      </c>
    </row>
    <row r="2" spans="1:17" x14ac:dyDescent="0.25">
      <c r="A2" s="15" t="s">
        <v>26</v>
      </c>
      <c r="B2" s="16" t="s">
        <v>101</v>
      </c>
      <c r="C2" s="17">
        <v>45608</v>
      </c>
      <c r="D2" s="18" t="s">
        <v>68</v>
      </c>
      <c r="E2" s="19">
        <v>191.001</v>
      </c>
      <c r="F2" s="19">
        <v>191</v>
      </c>
      <c r="G2" s="19">
        <v>186</v>
      </c>
      <c r="H2" s="19"/>
      <c r="I2" s="19"/>
      <c r="J2" s="19"/>
      <c r="K2" s="23">
        <v>3</v>
      </c>
      <c r="L2" s="23">
        <v>568.00099999999998</v>
      </c>
      <c r="M2" s="24">
        <v>189.33366666666666</v>
      </c>
      <c r="N2" s="25">
        <v>3</v>
      </c>
      <c r="O2" s="26">
        <v>192.33366666666666</v>
      </c>
    </row>
    <row r="4" spans="1:17" x14ac:dyDescent="0.25">
      <c r="K4" s="8">
        <f>SUM(K2:K3)</f>
        <v>3</v>
      </c>
      <c r="L4" s="8">
        <f>SUM(L2:L3)</f>
        <v>568.00099999999998</v>
      </c>
      <c r="M4" s="7">
        <f>SUM(L4/K4)</f>
        <v>189.33366666666666</v>
      </c>
      <c r="N4" s="8">
        <f>SUM(N2:N3)</f>
        <v>3</v>
      </c>
      <c r="O4" s="13">
        <f>SUM(M4+N4)</f>
        <v>192.33366666666666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</protectedRanges>
  <hyperlinks>
    <hyperlink ref="Q1" location="'National Indoor 2024'!A1" display="Back to Ranking" xr:uid="{16418BC5-A14F-4699-BE64-02A68734B236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69914D1-D6AD-4817-84A1-B561B7C6522C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6836D1-9FB3-4059-9622-D10729297C96}">
  <dimension ref="A1:Q4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7" t="s">
        <v>21</v>
      </c>
    </row>
    <row r="2" spans="1:17" x14ac:dyDescent="0.25">
      <c r="A2" s="15" t="s">
        <v>37</v>
      </c>
      <c r="B2" s="16" t="s">
        <v>109</v>
      </c>
      <c r="C2" s="17">
        <v>45633</v>
      </c>
      <c r="D2" s="18" t="s">
        <v>46</v>
      </c>
      <c r="E2" s="19">
        <v>199.001</v>
      </c>
      <c r="F2" s="19">
        <v>198</v>
      </c>
      <c r="G2" s="19">
        <v>199</v>
      </c>
      <c r="H2" s="19">
        <v>197</v>
      </c>
      <c r="I2" s="19">
        <v>197</v>
      </c>
      <c r="J2" s="19">
        <v>195</v>
      </c>
      <c r="K2" s="23">
        <v>6</v>
      </c>
      <c r="L2" s="23">
        <v>1185.001</v>
      </c>
      <c r="M2" s="24">
        <v>197.50016666666667</v>
      </c>
      <c r="N2" s="25">
        <v>8</v>
      </c>
      <c r="O2" s="26">
        <v>205.50016666666667</v>
      </c>
    </row>
    <row r="3" spans="1:17" x14ac:dyDescent="0.25">
      <c r="M3" s="41"/>
      <c r="O3" s="41"/>
    </row>
    <row r="4" spans="1:17" x14ac:dyDescent="0.25">
      <c r="K4" s="8">
        <f>SUM(K2:K3)</f>
        <v>6</v>
      </c>
      <c r="L4" s="8">
        <f>SUM(L2:L3)</f>
        <v>1185.001</v>
      </c>
      <c r="M4" s="13">
        <f>SUM(L4/K4)</f>
        <v>197.50016666666667</v>
      </c>
      <c r="N4" s="8">
        <f>SUM(N2:N3)</f>
        <v>8</v>
      </c>
      <c r="O4" s="13">
        <f>SUM(M4+N4)</f>
        <v>205.50016666666667</v>
      </c>
    </row>
  </sheetData>
  <protectedRanges>
    <protectedRange algorithmName="SHA-512" hashValue="ON39YdpmFHfN9f47KpiRvqrKx0V9+erV1CNkpWzYhW/Qyc6aT8rEyCrvauWSYGZK2ia3o7vd3akF07acHAFpOA==" saltValue="yVW9XmDwTqEnmpSGai0KYg==" spinCount="100000" sqref="B2:C2" name="Range1_34"/>
    <protectedRange algorithmName="SHA-512" hashValue="ON39YdpmFHfN9f47KpiRvqrKx0V9+erV1CNkpWzYhW/Qyc6aT8rEyCrvauWSYGZK2ia3o7vd3akF07acHAFpOA==" saltValue="yVW9XmDwTqEnmpSGai0KYg==" spinCount="100000" sqref="D2" name="Range1_1_31"/>
    <protectedRange algorithmName="SHA-512" hashValue="ON39YdpmFHfN9f47KpiRvqrKx0V9+erV1CNkpWzYhW/Qyc6aT8rEyCrvauWSYGZK2ia3o7vd3akF07acHAFpOA==" saltValue="yVW9XmDwTqEnmpSGai0KYg==" spinCount="100000" sqref="H2:J2" name="Range1_3_5"/>
    <protectedRange algorithmName="SHA-512" hashValue="ON39YdpmFHfN9f47KpiRvqrKx0V9+erV1CNkpWzYhW/Qyc6aT8rEyCrvauWSYGZK2ia3o7vd3akF07acHAFpOA==" saltValue="yVW9XmDwTqEnmpSGai0KYg==" spinCount="100000" sqref="E2:G2" name="Range1_3_1_6"/>
  </protectedRanges>
  <hyperlinks>
    <hyperlink ref="Q1" location="'National Indoor 2024'!A1" display="Back to Ranking" xr:uid="{BAC90EDB-A8F4-41B6-B91D-56C0B3BBE250}"/>
  </hyperlink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333497-4A0B-47EE-A8BB-C8A0B4FCC156}">
  <dimension ref="A1:Q4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7" t="s">
        <v>21</v>
      </c>
    </row>
    <row r="2" spans="1:17" x14ac:dyDescent="0.25">
      <c r="A2" s="15" t="s">
        <v>37</v>
      </c>
      <c r="B2" s="16" t="s">
        <v>110</v>
      </c>
      <c r="C2" s="17">
        <v>45633</v>
      </c>
      <c r="D2" s="18" t="s">
        <v>46</v>
      </c>
      <c r="E2" s="19">
        <v>198</v>
      </c>
      <c r="F2" s="19">
        <v>193</v>
      </c>
      <c r="G2" s="19">
        <v>198</v>
      </c>
      <c r="H2" s="19">
        <v>198</v>
      </c>
      <c r="I2" s="19">
        <v>196</v>
      </c>
      <c r="J2" s="19">
        <v>199</v>
      </c>
      <c r="K2" s="23">
        <v>6</v>
      </c>
      <c r="L2" s="23">
        <v>1182</v>
      </c>
      <c r="M2" s="24">
        <v>197</v>
      </c>
      <c r="N2" s="25">
        <v>4</v>
      </c>
      <c r="O2" s="26">
        <v>201</v>
      </c>
    </row>
    <row r="3" spans="1:17" x14ac:dyDescent="0.25">
      <c r="M3" s="41"/>
      <c r="O3" s="41"/>
    </row>
    <row r="4" spans="1:17" x14ac:dyDescent="0.25">
      <c r="K4" s="8">
        <f>SUM(K2:K3)</f>
        <v>6</v>
      </c>
      <c r="L4" s="8">
        <f>SUM(L2:L3)</f>
        <v>1182</v>
      </c>
      <c r="M4" s="13">
        <f>SUM(L4/K4)</f>
        <v>197</v>
      </c>
      <c r="N4" s="8">
        <f>SUM(N2:N3)</f>
        <v>4</v>
      </c>
      <c r="O4" s="13">
        <f>SUM(M4+N4)</f>
        <v>201</v>
      </c>
    </row>
  </sheetData>
  <protectedRanges>
    <protectedRange algorithmName="SHA-512" hashValue="ON39YdpmFHfN9f47KpiRvqrKx0V9+erV1CNkpWzYhW/Qyc6aT8rEyCrvauWSYGZK2ia3o7vd3akF07acHAFpOA==" saltValue="yVW9XmDwTqEnmpSGai0KYg==" spinCount="100000" sqref="B2:C2" name="Range1_34"/>
    <protectedRange algorithmName="SHA-512" hashValue="ON39YdpmFHfN9f47KpiRvqrKx0V9+erV1CNkpWzYhW/Qyc6aT8rEyCrvauWSYGZK2ia3o7vd3akF07acHAFpOA==" saltValue="yVW9XmDwTqEnmpSGai0KYg==" spinCount="100000" sqref="D2" name="Range1_1_31"/>
    <protectedRange algorithmName="SHA-512" hashValue="ON39YdpmFHfN9f47KpiRvqrKx0V9+erV1CNkpWzYhW/Qyc6aT8rEyCrvauWSYGZK2ia3o7vd3akF07acHAFpOA==" saltValue="yVW9XmDwTqEnmpSGai0KYg==" spinCount="100000" sqref="H2:J2" name="Range1_3_5"/>
    <protectedRange algorithmName="SHA-512" hashValue="ON39YdpmFHfN9f47KpiRvqrKx0V9+erV1CNkpWzYhW/Qyc6aT8rEyCrvauWSYGZK2ia3o7vd3akF07acHAFpOA==" saltValue="yVW9XmDwTqEnmpSGai0KYg==" spinCount="100000" sqref="E2:G2" name="Range1_3_1_6"/>
  </protectedRanges>
  <hyperlinks>
    <hyperlink ref="Q1" location="'National Indoor 2024'!A1" display="Back to Ranking" xr:uid="{ABFB621A-493F-4D33-91F4-EE28531EE807}"/>
  </hyperlink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3EB77D-2D66-40CD-93B0-51D05542FECB}">
  <dimension ref="A1:Q8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20.140625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7" t="s">
        <v>21</v>
      </c>
    </row>
    <row r="2" spans="1:17" x14ac:dyDescent="0.25">
      <c r="A2" s="15" t="s">
        <v>37</v>
      </c>
      <c r="B2" s="16" t="s">
        <v>41</v>
      </c>
      <c r="C2" s="17">
        <v>45318</v>
      </c>
      <c r="D2" s="18" t="s">
        <v>36</v>
      </c>
      <c r="E2" s="40">
        <v>200</v>
      </c>
      <c r="F2" s="19">
        <v>196</v>
      </c>
      <c r="G2" s="19">
        <v>195</v>
      </c>
      <c r="H2" s="40">
        <v>200</v>
      </c>
      <c r="I2" s="40">
        <v>200.01</v>
      </c>
      <c r="J2" s="19"/>
      <c r="K2" s="23">
        <v>5</v>
      </c>
      <c r="L2" s="23">
        <v>991.01</v>
      </c>
      <c r="M2" s="24">
        <v>198.202</v>
      </c>
      <c r="N2" s="25">
        <v>9</v>
      </c>
      <c r="O2" s="26">
        <v>207.202</v>
      </c>
    </row>
    <row r="3" spans="1:17" x14ac:dyDescent="0.25">
      <c r="A3" s="15" t="s">
        <v>24</v>
      </c>
      <c r="B3" s="16" t="s">
        <v>41</v>
      </c>
      <c r="C3" s="17">
        <v>45374</v>
      </c>
      <c r="D3" s="18" t="s">
        <v>36</v>
      </c>
      <c r="E3" s="19">
        <v>197</v>
      </c>
      <c r="F3" s="19">
        <v>197</v>
      </c>
      <c r="G3" s="19">
        <v>199</v>
      </c>
      <c r="H3" s="19">
        <v>197</v>
      </c>
      <c r="I3" s="19">
        <v>199</v>
      </c>
      <c r="J3" s="19"/>
      <c r="K3" s="23">
        <v>5</v>
      </c>
      <c r="L3" s="23">
        <v>989</v>
      </c>
      <c r="M3" s="24">
        <v>197.8</v>
      </c>
      <c r="N3" s="25">
        <v>11</v>
      </c>
      <c r="O3" s="26">
        <v>208.8</v>
      </c>
    </row>
    <row r="4" spans="1:17" x14ac:dyDescent="0.25">
      <c r="A4" s="15" t="s">
        <v>24</v>
      </c>
      <c r="B4" s="16" t="s">
        <v>41</v>
      </c>
      <c r="C4" s="17">
        <v>45409</v>
      </c>
      <c r="D4" s="18" t="s">
        <v>36</v>
      </c>
      <c r="E4" s="19">
        <v>197</v>
      </c>
      <c r="F4" s="19">
        <v>195</v>
      </c>
      <c r="G4" s="19">
        <v>196</v>
      </c>
      <c r="H4" s="19">
        <v>200</v>
      </c>
      <c r="I4" s="19">
        <v>197</v>
      </c>
      <c r="J4" s="19">
        <v>198</v>
      </c>
      <c r="K4" s="23">
        <v>6</v>
      </c>
      <c r="L4" s="23">
        <v>1183</v>
      </c>
      <c r="M4" s="24">
        <v>197.16666666666666</v>
      </c>
      <c r="N4" s="25">
        <v>4</v>
      </c>
      <c r="O4" s="26">
        <v>201.16666666666666</v>
      </c>
    </row>
    <row r="5" spans="1:17" x14ac:dyDescent="0.25">
      <c r="A5" s="15" t="s">
        <v>24</v>
      </c>
      <c r="B5" s="16" t="s">
        <v>41</v>
      </c>
      <c r="C5" s="17">
        <v>45563</v>
      </c>
      <c r="D5" s="18" t="s">
        <v>36</v>
      </c>
      <c r="E5" s="19">
        <v>199</v>
      </c>
      <c r="F5" s="19">
        <v>195</v>
      </c>
      <c r="G5" s="19">
        <v>197</v>
      </c>
      <c r="H5" s="19">
        <v>199</v>
      </c>
      <c r="I5" s="19">
        <v>199</v>
      </c>
      <c r="J5" s="19">
        <v>196</v>
      </c>
      <c r="K5" s="23">
        <v>6</v>
      </c>
      <c r="L5" s="23">
        <v>1185</v>
      </c>
      <c r="M5" s="24">
        <v>197.5</v>
      </c>
      <c r="N5" s="25">
        <v>8</v>
      </c>
      <c r="O5" s="26">
        <v>205.5</v>
      </c>
    </row>
    <row r="6" spans="1:17" x14ac:dyDescent="0.25">
      <c r="A6" s="15" t="s">
        <v>37</v>
      </c>
      <c r="B6" s="16" t="s">
        <v>41</v>
      </c>
      <c r="C6" s="17">
        <v>45591</v>
      </c>
      <c r="D6" s="18" t="s">
        <v>84</v>
      </c>
      <c r="E6" s="19">
        <v>198</v>
      </c>
      <c r="F6" s="19">
        <v>199</v>
      </c>
      <c r="G6" s="19">
        <v>197</v>
      </c>
      <c r="H6" s="19">
        <v>199</v>
      </c>
      <c r="I6" s="19">
        <v>197</v>
      </c>
      <c r="J6" s="19"/>
      <c r="K6" s="23">
        <v>5</v>
      </c>
      <c r="L6" s="23">
        <v>990</v>
      </c>
      <c r="M6" s="24">
        <v>198</v>
      </c>
      <c r="N6" s="25">
        <v>8</v>
      </c>
      <c r="O6" s="26">
        <v>206</v>
      </c>
    </row>
    <row r="7" spans="1:17" x14ac:dyDescent="0.25">
      <c r="M7" s="41"/>
      <c r="O7" s="41"/>
    </row>
    <row r="8" spans="1:17" x14ac:dyDescent="0.25">
      <c r="K8" s="8">
        <f>SUM(K2:K7)</f>
        <v>27</v>
      </c>
      <c r="L8" s="8">
        <f>SUM(L2:L7)</f>
        <v>5338.01</v>
      </c>
      <c r="M8" s="13">
        <f>SUM(L8/K8)</f>
        <v>197.70407407407407</v>
      </c>
      <c r="N8" s="8">
        <f>SUM(N2:N7)</f>
        <v>40</v>
      </c>
      <c r="O8" s="13">
        <f>SUM(M8+N8)</f>
        <v>237.70407407407407</v>
      </c>
    </row>
  </sheetData>
  <protectedRanges>
    <protectedRange sqref="I2:J2 B2:C2" name="Range1_10_1"/>
    <protectedRange sqref="D2" name="Range1_1_8"/>
    <protectedRange sqref="E2:H2" name="Range1_3_3"/>
    <protectedRange sqref="B3:C3 E3:J3" name="Range1_2_1"/>
    <protectedRange sqref="D3" name="Range1_1_1_1"/>
    <protectedRange sqref="B4:D4" name="Range1_6_3"/>
    <protectedRange sqref="I5:J5 B5:D5" name="Range1_8_1"/>
    <protectedRange sqref="E5:H5" name="Range1_3_2_2"/>
    <protectedRange sqref="B6" name="Range1_48"/>
  </protectedRanges>
  <hyperlinks>
    <hyperlink ref="Q1" location="'National Indoor 2024'!A1" display="Back to Ranking" xr:uid="{AFFF947F-0628-4327-B0D8-8B94AF20D00A}"/>
  </hyperlink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3D3DD4-C932-4088-B7DF-292D4F26CFA4}">
  <dimension ref="A1:Q6"/>
  <sheetViews>
    <sheetView workbookViewId="0">
      <selection activeCell="K7" sqref="K7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7" t="s">
        <v>21</v>
      </c>
    </row>
    <row r="2" spans="1:17" x14ac:dyDescent="0.25">
      <c r="A2" s="15" t="s">
        <v>37</v>
      </c>
      <c r="B2" s="16" t="s">
        <v>54</v>
      </c>
      <c r="C2" s="17">
        <v>45325</v>
      </c>
      <c r="D2" s="18" t="s">
        <v>46</v>
      </c>
      <c r="E2" s="19">
        <v>199</v>
      </c>
      <c r="F2" s="19">
        <v>199</v>
      </c>
      <c r="G2" s="19">
        <v>195</v>
      </c>
      <c r="H2" s="19">
        <v>198.001</v>
      </c>
      <c r="I2" s="19">
        <v>194</v>
      </c>
      <c r="J2" s="19"/>
      <c r="K2" s="23">
        <v>5</v>
      </c>
      <c r="L2" s="23">
        <v>985.00099999999998</v>
      </c>
      <c r="M2" s="24">
        <v>197.00020000000001</v>
      </c>
      <c r="N2" s="25">
        <v>8</v>
      </c>
      <c r="O2" s="26">
        <v>205.00020000000001</v>
      </c>
    </row>
    <row r="3" spans="1:17" x14ac:dyDescent="0.25">
      <c r="A3" s="15" t="s">
        <v>37</v>
      </c>
      <c r="B3" s="16" t="s">
        <v>54</v>
      </c>
      <c r="C3" s="17">
        <v>45606</v>
      </c>
      <c r="D3" s="18" t="s">
        <v>68</v>
      </c>
      <c r="E3" s="19">
        <v>199</v>
      </c>
      <c r="F3" s="19">
        <v>197</v>
      </c>
      <c r="G3" s="19"/>
      <c r="H3" s="19"/>
      <c r="I3" s="19"/>
      <c r="J3" s="19"/>
      <c r="K3" s="23">
        <v>2</v>
      </c>
      <c r="L3" s="23">
        <v>396</v>
      </c>
      <c r="M3" s="24">
        <v>198</v>
      </c>
      <c r="N3" s="25">
        <v>2</v>
      </c>
      <c r="O3" s="26">
        <v>200</v>
      </c>
    </row>
    <row r="4" spans="1:17" x14ac:dyDescent="0.25">
      <c r="A4" s="15" t="s">
        <v>37</v>
      </c>
      <c r="B4" s="16" t="s">
        <v>54</v>
      </c>
      <c r="C4" s="17">
        <v>45633</v>
      </c>
      <c r="D4" s="18" t="s">
        <v>46</v>
      </c>
      <c r="E4" s="19">
        <v>194</v>
      </c>
      <c r="F4" s="19">
        <v>195</v>
      </c>
      <c r="G4" s="19">
        <v>198</v>
      </c>
      <c r="H4" s="19">
        <v>198</v>
      </c>
      <c r="I4" s="19">
        <v>197</v>
      </c>
      <c r="J4" s="19">
        <v>199</v>
      </c>
      <c r="K4" s="23">
        <v>6</v>
      </c>
      <c r="L4" s="23">
        <v>1181</v>
      </c>
      <c r="M4" s="24">
        <v>196.83333333333334</v>
      </c>
      <c r="N4" s="25">
        <v>4</v>
      </c>
      <c r="O4" s="26">
        <v>200.83333333333334</v>
      </c>
    </row>
    <row r="5" spans="1:17" x14ac:dyDescent="0.25">
      <c r="M5" s="41"/>
      <c r="O5" s="41"/>
    </row>
    <row r="6" spans="1:17" x14ac:dyDescent="0.25">
      <c r="K6" s="8">
        <f>SUM(K2:K5)</f>
        <v>13</v>
      </c>
      <c r="L6" s="8">
        <f>SUM(L2:L5)</f>
        <v>2562.0010000000002</v>
      </c>
      <c r="M6" s="13">
        <f>SUM(L6/K6)</f>
        <v>197.07700000000003</v>
      </c>
      <c r="N6" s="8">
        <f>SUM(N2:N5)</f>
        <v>14</v>
      </c>
      <c r="O6" s="13">
        <f>SUM(M6+N6)</f>
        <v>211.07700000000003</v>
      </c>
    </row>
  </sheetData>
  <protectedRanges>
    <protectedRange algorithmName="SHA-512" hashValue="ON39YdpmFHfN9f47KpiRvqrKx0V9+erV1CNkpWzYhW/Qyc6aT8rEyCrvauWSYGZK2ia3o7vd3akF07acHAFpOA==" saltValue="yVW9XmDwTqEnmpSGai0KYg==" spinCount="100000" sqref="B2:C2" name="Range1_2_1"/>
    <protectedRange algorithmName="SHA-512" hashValue="ON39YdpmFHfN9f47KpiRvqrKx0V9+erV1CNkpWzYhW/Qyc6aT8rEyCrvauWSYGZK2ia3o7vd3akF07acHAFpOA==" saltValue="yVW9XmDwTqEnmpSGai0KYg==" spinCount="100000" sqref="E2:J2" name="Range1_3_1_1"/>
    <protectedRange sqref="D2" name="Range1_1_10"/>
    <protectedRange algorithmName="SHA-512" hashValue="ON39YdpmFHfN9f47KpiRvqrKx0V9+erV1CNkpWzYhW/Qyc6aT8rEyCrvauWSYGZK2ia3o7vd3akF07acHAFpOA==" saltValue="yVW9XmDwTqEnmpSGai0KYg==" spinCount="100000" sqref="B3:C3 B4:C4" name="Range1_2"/>
    <protectedRange algorithmName="SHA-512" hashValue="ON39YdpmFHfN9f47KpiRvqrKx0V9+erV1CNkpWzYhW/Qyc6aT8rEyCrvauWSYGZK2ia3o7vd3akF07acHAFpOA==" saltValue="yVW9XmDwTqEnmpSGai0KYg==" spinCount="100000" sqref="H3:J3 H4:J4" name="Range1_3_1"/>
    <protectedRange algorithmName="SHA-512" hashValue="ON39YdpmFHfN9f47KpiRvqrKx0V9+erV1CNkpWzYhW/Qyc6aT8rEyCrvauWSYGZK2ia3o7vd3akF07acHAFpOA==" saltValue="yVW9XmDwTqEnmpSGai0KYg==" spinCount="100000" sqref="E3:G3 E4:G4" name="Range1_3_1_5"/>
  </protectedRanges>
  <hyperlinks>
    <hyperlink ref="Q1" location="'National Indoor 2024'!A1" display="Back to Ranking" xr:uid="{AAD83886-6AD7-4A54-B093-0D431F569712}"/>
  </hyperlink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30F693-6AF2-4144-B46C-2DE5450D2799}">
  <dimension ref="A1:Q5"/>
  <sheetViews>
    <sheetView workbookViewId="0">
      <selection activeCell="K6" sqref="K6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7" t="s">
        <v>21</v>
      </c>
    </row>
    <row r="2" spans="1:17" x14ac:dyDescent="0.25">
      <c r="A2" s="15" t="s">
        <v>37</v>
      </c>
      <c r="B2" s="16" t="s">
        <v>111</v>
      </c>
      <c r="C2" s="17">
        <v>45633</v>
      </c>
      <c r="D2" s="18" t="s">
        <v>46</v>
      </c>
      <c r="E2" s="19">
        <v>198</v>
      </c>
      <c r="F2" s="19">
        <v>191</v>
      </c>
      <c r="G2" s="19">
        <v>199</v>
      </c>
      <c r="H2" s="19">
        <v>196</v>
      </c>
      <c r="I2" s="40">
        <v>200</v>
      </c>
      <c r="J2" s="19">
        <v>197</v>
      </c>
      <c r="K2" s="23">
        <v>6</v>
      </c>
      <c r="L2" s="23">
        <v>1181</v>
      </c>
      <c r="M2" s="24">
        <v>196.83333333333334</v>
      </c>
      <c r="N2" s="25">
        <v>4</v>
      </c>
      <c r="O2" s="26">
        <v>200.83333333333334</v>
      </c>
    </row>
    <row r="3" spans="1:17" x14ac:dyDescent="0.25">
      <c r="A3" s="15" t="s">
        <v>37</v>
      </c>
      <c r="B3" s="16" t="s">
        <v>111</v>
      </c>
      <c r="C3" s="17">
        <v>45647</v>
      </c>
      <c r="D3" s="18" t="s">
        <v>68</v>
      </c>
      <c r="E3" s="19">
        <v>193</v>
      </c>
      <c r="F3" s="19">
        <v>197</v>
      </c>
      <c r="G3" s="19">
        <v>195</v>
      </c>
      <c r="H3" s="19">
        <v>196</v>
      </c>
      <c r="I3" s="19">
        <v>196</v>
      </c>
      <c r="J3" s="19"/>
      <c r="K3" s="23">
        <v>5</v>
      </c>
      <c r="L3" s="23">
        <v>977</v>
      </c>
      <c r="M3" s="24">
        <v>195.4</v>
      </c>
      <c r="N3" s="25">
        <v>2</v>
      </c>
      <c r="O3" s="26">
        <v>197.4</v>
      </c>
    </row>
    <row r="4" spans="1:17" x14ac:dyDescent="0.25">
      <c r="M4" s="41"/>
      <c r="O4" s="41"/>
    </row>
    <row r="5" spans="1:17" x14ac:dyDescent="0.25">
      <c r="K5" s="8">
        <f>SUM(K2:K4)</f>
        <v>11</v>
      </c>
      <c r="L5" s="8">
        <f>SUM(L2:L4)</f>
        <v>2158</v>
      </c>
      <c r="M5" s="13">
        <f>SUM(L5/K5)</f>
        <v>196.18181818181819</v>
      </c>
      <c r="N5" s="8">
        <f>SUM(N2:N4)</f>
        <v>6</v>
      </c>
      <c r="O5" s="13">
        <f>SUM(M5+N5)</f>
        <v>202.18181818181819</v>
      </c>
    </row>
  </sheetData>
  <protectedRanges>
    <protectedRange algorithmName="SHA-512" hashValue="ON39YdpmFHfN9f47KpiRvqrKx0V9+erV1CNkpWzYhW/Qyc6aT8rEyCrvauWSYGZK2ia3o7vd3akF07acHAFpOA==" saltValue="yVW9XmDwTqEnmpSGai0KYg==" spinCount="100000" sqref="B2:C2 B3:C3" name="Range1_34"/>
    <protectedRange algorithmName="SHA-512" hashValue="ON39YdpmFHfN9f47KpiRvqrKx0V9+erV1CNkpWzYhW/Qyc6aT8rEyCrvauWSYGZK2ia3o7vd3akF07acHAFpOA==" saltValue="yVW9XmDwTqEnmpSGai0KYg==" spinCount="100000" sqref="D2 D3" name="Range1_1_31"/>
    <protectedRange algorithmName="SHA-512" hashValue="ON39YdpmFHfN9f47KpiRvqrKx0V9+erV1CNkpWzYhW/Qyc6aT8rEyCrvauWSYGZK2ia3o7vd3akF07acHAFpOA==" saltValue="yVW9XmDwTqEnmpSGai0KYg==" spinCount="100000" sqref="H2:J2 H3:J3" name="Range1_3_5"/>
    <protectedRange algorithmName="SHA-512" hashValue="ON39YdpmFHfN9f47KpiRvqrKx0V9+erV1CNkpWzYhW/Qyc6aT8rEyCrvauWSYGZK2ia3o7vd3akF07acHAFpOA==" saltValue="yVW9XmDwTqEnmpSGai0KYg==" spinCount="100000" sqref="E2:G2 E3:G3" name="Range1_3_1_6"/>
  </protectedRanges>
  <hyperlinks>
    <hyperlink ref="Q1" location="'National Indoor 2024'!A1" display="Back to Ranking" xr:uid="{2BC04D58-D854-4C8D-8066-5233D6EC914F}"/>
  </hyperlink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AC9927-1007-4EDA-93FF-152F387B3808}">
  <dimension ref="A1:Q10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7" t="s">
        <v>21</v>
      </c>
    </row>
    <row r="2" spans="1:17" x14ac:dyDescent="0.25">
      <c r="A2" s="15" t="s">
        <v>37</v>
      </c>
      <c r="B2" s="16" t="s">
        <v>105</v>
      </c>
      <c r="C2" s="17">
        <v>45633</v>
      </c>
      <c r="D2" s="18" t="s">
        <v>46</v>
      </c>
      <c r="E2" s="19">
        <v>197</v>
      </c>
      <c r="F2" s="19">
        <v>199</v>
      </c>
      <c r="G2" s="19">
        <v>198</v>
      </c>
      <c r="H2" s="19">
        <v>198</v>
      </c>
      <c r="I2" s="19">
        <v>197</v>
      </c>
      <c r="J2" s="19">
        <v>198</v>
      </c>
      <c r="K2" s="23">
        <v>6</v>
      </c>
      <c r="L2" s="23">
        <v>1187</v>
      </c>
      <c r="M2" s="24">
        <v>197.83333333333334</v>
      </c>
      <c r="N2" s="25">
        <v>4</v>
      </c>
      <c r="O2" s="26">
        <v>201.83333333333334</v>
      </c>
    </row>
    <row r="3" spans="1:17" x14ac:dyDescent="0.25">
      <c r="M3" s="41"/>
      <c r="O3" s="41"/>
    </row>
    <row r="4" spans="1:17" x14ac:dyDescent="0.25">
      <c r="K4" s="8">
        <f>SUM(K2:K3)</f>
        <v>6</v>
      </c>
      <c r="L4" s="8">
        <f>SUM(L2:L3)</f>
        <v>1187</v>
      </c>
      <c r="M4" s="13">
        <f>SUM(L4/K4)</f>
        <v>197.83333333333334</v>
      </c>
      <c r="N4" s="8">
        <f>SUM(N2:N3)</f>
        <v>4</v>
      </c>
      <c r="O4" s="13">
        <f>SUM(M4+N4)</f>
        <v>201.83333333333334</v>
      </c>
    </row>
    <row r="7" spans="1:17" ht="30" x14ac:dyDescent="0.25">
      <c r="A7" s="1" t="s">
        <v>1</v>
      </c>
      <c r="B7" s="2" t="s">
        <v>2</v>
      </c>
      <c r="C7" s="2" t="s">
        <v>3</v>
      </c>
      <c r="D7" s="3" t="s">
        <v>4</v>
      </c>
      <c r="E7" s="4" t="s">
        <v>5</v>
      </c>
      <c r="F7" s="4" t="s">
        <v>6</v>
      </c>
      <c r="G7" s="4" t="s">
        <v>7</v>
      </c>
      <c r="H7" s="4" t="s">
        <v>8</v>
      </c>
      <c r="I7" s="4" t="s">
        <v>9</v>
      </c>
      <c r="J7" s="4" t="s">
        <v>10</v>
      </c>
      <c r="K7" s="4" t="s">
        <v>11</v>
      </c>
      <c r="L7" s="3" t="s">
        <v>12</v>
      </c>
      <c r="M7" s="5" t="s">
        <v>13</v>
      </c>
      <c r="N7" s="2" t="s">
        <v>14</v>
      </c>
      <c r="O7" s="6" t="s">
        <v>15</v>
      </c>
    </row>
    <row r="8" spans="1:17" x14ac:dyDescent="0.25">
      <c r="A8" s="15" t="s">
        <v>26</v>
      </c>
      <c r="B8" s="16" t="s">
        <v>105</v>
      </c>
      <c r="C8" s="17">
        <v>45633</v>
      </c>
      <c r="D8" s="18" t="s">
        <v>46</v>
      </c>
      <c r="E8" s="19">
        <v>190</v>
      </c>
      <c r="F8" s="19">
        <v>198.001</v>
      </c>
      <c r="G8" s="19">
        <v>191</v>
      </c>
      <c r="H8" s="19">
        <v>194</v>
      </c>
      <c r="I8" s="19">
        <v>189</v>
      </c>
      <c r="J8" s="19">
        <v>196</v>
      </c>
      <c r="K8" s="23">
        <v>6</v>
      </c>
      <c r="L8" s="23">
        <v>1158.001</v>
      </c>
      <c r="M8" s="24">
        <v>193.00016666666667</v>
      </c>
      <c r="N8" s="25">
        <v>8</v>
      </c>
      <c r="O8" s="26">
        <v>201.00016666666667</v>
      </c>
    </row>
    <row r="9" spans="1:17" x14ac:dyDescent="0.25">
      <c r="M9" s="41"/>
      <c r="O9" s="41"/>
    </row>
    <row r="10" spans="1:17" x14ac:dyDescent="0.25">
      <c r="K10" s="8">
        <f>SUM(K8:K9)</f>
        <v>6</v>
      </c>
      <c r="L10" s="8">
        <f>SUM(L8:L9)</f>
        <v>1158.001</v>
      </c>
      <c r="M10" s="13">
        <f>SUM(L10/K10)</f>
        <v>193.00016666666667</v>
      </c>
      <c r="N10" s="8">
        <f>SUM(N8:N9)</f>
        <v>8</v>
      </c>
      <c r="O10" s="13">
        <f>SUM(M10+N10)</f>
        <v>201.00016666666667</v>
      </c>
    </row>
  </sheetData>
  <protectedRanges>
    <protectedRange algorithmName="SHA-512" hashValue="ON39YdpmFHfN9f47KpiRvqrKx0V9+erV1CNkpWzYhW/Qyc6aT8rEyCrvauWSYGZK2ia3o7vd3akF07acHAFpOA==" saltValue="yVW9XmDwTqEnmpSGai0KYg==" spinCount="100000" sqref="B2:C2 B8:C8" name="Range1_34"/>
    <protectedRange algorithmName="SHA-512" hashValue="ON39YdpmFHfN9f47KpiRvqrKx0V9+erV1CNkpWzYhW/Qyc6aT8rEyCrvauWSYGZK2ia3o7vd3akF07acHAFpOA==" saltValue="yVW9XmDwTqEnmpSGai0KYg==" spinCount="100000" sqref="D2 D8" name="Range1_1_31"/>
    <protectedRange algorithmName="SHA-512" hashValue="ON39YdpmFHfN9f47KpiRvqrKx0V9+erV1CNkpWzYhW/Qyc6aT8rEyCrvauWSYGZK2ia3o7vd3akF07acHAFpOA==" saltValue="yVW9XmDwTqEnmpSGai0KYg==" spinCount="100000" sqref="H2:J2 H8:J8" name="Range1_3_5"/>
    <protectedRange algorithmName="SHA-512" hashValue="ON39YdpmFHfN9f47KpiRvqrKx0V9+erV1CNkpWzYhW/Qyc6aT8rEyCrvauWSYGZK2ia3o7vd3akF07acHAFpOA==" saltValue="yVW9XmDwTqEnmpSGai0KYg==" spinCount="100000" sqref="E2:G2 E8:G8" name="Range1_3_1_6"/>
  </protectedRanges>
  <hyperlinks>
    <hyperlink ref="Q1" location="'National Indoor 2024'!A1" display="Back to Ranking" xr:uid="{BB1C1CA0-F269-4F1E-A90D-AE394E1F90D8}"/>
  </hyperlink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C0398F-9F00-4F52-B1D4-7E9C771985FE}">
  <dimension ref="A1:Q4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7" t="s">
        <v>21</v>
      </c>
    </row>
    <row r="2" spans="1:17" x14ac:dyDescent="0.25">
      <c r="A2" s="15" t="s">
        <v>37</v>
      </c>
      <c r="B2" s="16" t="s">
        <v>112</v>
      </c>
      <c r="C2" s="17">
        <v>45633</v>
      </c>
      <c r="D2" s="18" t="s">
        <v>46</v>
      </c>
      <c r="E2" s="19">
        <v>199</v>
      </c>
      <c r="F2" s="19">
        <v>198</v>
      </c>
      <c r="G2" s="19">
        <v>197</v>
      </c>
      <c r="H2" s="19">
        <v>193</v>
      </c>
      <c r="I2" s="19">
        <v>197</v>
      </c>
      <c r="J2" s="19">
        <v>198</v>
      </c>
      <c r="K2" s="23">
        <v>6</v>
      </c>
      <c r="L2" s="23">
        <v>1182</v>
      </c>
      <c r="M2" s="24">
        <v>197</v>
      </c>
      <c r="N2" s="25">
        <v>4</v>
      </c>
      <c r="O2" s="26">
        <v>201</v>
      </c>
    </row>
    <row r="3" spans="1:17" x14ac:dyDescent="0.25">
      <c r="M3" s="41"/>
      <c r="O3" s="41"/>
    </row>
    <row r="4" spans="1:17" x14ac:dyDescent="0.25">
      <c r="K4" s="8">
        <f>SUM(K2:K3)</f>
        <v>6</v>
      </c>
      <c r="L4" s="8">
        <f>SUM(L2:L3)</f>
        <v>1182</v>
      </c>
      <c r="M4" s="13">
        <f>SUM(L4/K4)</f>
        <v>197</v>
      </c>
      <c r="N4" s="8">
        <f>SUM(N2:N3)</f>
        <v>4</v>
      </c>
      <c r="O4" s="13">
        <f>SUM(M4+N4)</f>
        <v>201</v>
      </c>
    </row>
  </sheetData>
  <protectedRanges>
    <protectedRange algorithmName="SHA-512" hashValue="ON39YdpmFHfN9f47KpiRvqrKx0V9+erV1CNkpWzYhW/Qyc6aT8rEyCrvauWSYGZK2ia3o7vd3akF07acHAFpOA==" saltValue="yVW9XmDwTqEnmpSGai0KYg==" spinCount="100000" sqref="B2:C2" name="Range1_34"/>
    <protectedRange algorithmName="SHA-512" hashValue="ON39YdpmFHfN9f47KpiRvqrKx0V9+erV1CNkpWzYhW/Qyc6aT8rEyCrvauWSYGZK2ia3o7vd3akF07acHAFpOA==" saltValue="yVW9XmDwTqEnmpSGai0KYg==" spinCount="100000" sqref="D2" name="Range1_1_31"/>
    <protectedRange algorithmName="SHA-512" hashValue="ON39YdpmFHfN9f47KpiRvqrKx0V9+erV1CNkpWzYhW/Qyc6aT8rEyCrvauWSYGZK2ia3o7vd3akF07acHAFpOA==" saltValue="yVW9XmDwTqEnmpSGai0KYg==" spinCount="100000" sqref="H2:J2" name="Range1_3_5"/>
    <protectedRange algorithmName="SHA-512" hashValue="ON39YdpmFHfN9f47KpiRvqrKx0V9+erV1CNkpWzYhW/Qyc6aT8rEyCrvauWSYGZK2ia3o7vd3akF07acHAFpOA==" saltValue="yVW9XmDwTqEnmpSGai0KYg==" spinCount="100000" sqref="E2:G2" name="Range1_3_1_6"/>
  </protectedRanges>
  <hyperlinks>
    <hyperlink ref="Q1" location="'National Indoor 2024'!A1" display="Back to Ranking" xr:uid="{887BCB17-5CD7-4BB9-B929-07479FF78925}"/>
  </hyperlink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34189A-233C-4BD0-9F73-9AC673A60006}">
  <dimension ref="A1:Q4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7" t="s">
        <v>21</v>
      </c>
    </row>
    <row r="2" spans="1:17" x14ac:dyDescent="0.25">
      <c r="A2" s="15" t="s">
        <v>37</v>
      </c>
      <c r="B2" s="16" t="s">
        <v>90</v>
      </c>
      <c r="C2" s="17">
        <v>45606</v>
      </c>
      <c r="D2" s="18" t="s">
        <v>68</v>
      </c>
      <c r="E2" s="19">
        <v>198</v>
      </c>
      <c r="F2" s="19">
        <v>196</v>
      </c>
      <c r="G2" s="19"/>
      <c r="H2" s="19"/>
      <c r="I2" s="19"/>
      <c r="J2" s="19"/>
      <c r="K2" s="23">
        <v>2</v>
      </c>
      <c r="L2" s="23">
        <v>394</v>
      </c>
      <c r="M2" s="24">
        <v>197</v>
      </c>
      <c r="N2" s="25">
        <v>2</v>
      </c>
      <c r="O2" s="26">
        <v>199</v>
      </c>
    </row>
    <row r="3" spans="1:17" x14ac:dyDescent="0.25">
      <c r="M3" s="41"/>
      <c r="O3" s="41"/>
    </row>
    <row r="4" spans="1:17" x14ac:dyDescent="0.25">
      <c r="K4" s="8">
        <f>SUM(K2:K3)</f>
        <v>2</v>
      </c>
      <c r="L4" s="8">
        <f>SUM(L2:L3)</f>
        <v>394</v>
      </c>
      <c r="M4" s="13">
        <f>SUM(L4/K4)</f>
        <v>197</v>
      </c>
      <c r="N4" s="8">
        <f>SUM(N2:N3)</f>
        <v>2</v>
      </c>
      <c r="O4" s="13">
        <f>SUM(M4+N4)</f>
        <v>199</v>
      </c>
    </row>
  </sheetData>
  <protectedRanges>
    <protectedRange algorithmName="SHA-512" hashValue="ON39YdpmFHfN9f47KpiRvqrKx0V9+erV1CNkpWzYhW/Qyc6aT8rEyCrvauWSYGZK2ia3o7vd3akF07acHAFpOA==" saltValue="yVW9XmDwTqEnmpSGai0KYg==" spinCount="100000" sqref="B2:C2" name="Range1_2"/>
    <protectedRange algorithmName="SHA-512" hashValue="ON39YdpmFHfN9f47KpiRvqrKx0V9+erV1CNkpWzYhW/Qyc6aT8rEyCrvauWSYGZK2ia3o7vd3akF07acHAFpOA==" saltValue="yVW9XmDwTqEnmpSGai0KYg==" spinCount="100000" sqref="H2:J2" name="Range1_3_1"/>
    <protectedRange algorithmName="SHA-512" hashValue="ON39YdpmFHfN9f47KpiRvqrKx0V9+erV1CNkpWzYhW/Qyc6aT8rEyCrvauWSYGZK2ia3o7vd3akF07acHAFpOA==" saltValue="yVW9XmDwTqEnmpSGai0KYg==" spinCount="100000" sqref="E2:G2" name="Range1_3_1_5"/>
  </protectedRanges>
  <hyperlinks>
    <hyperlink ref="Q1" location="'National Indoor 2024'!A1" display="Back to Ranking" xr:uid="{183FCCA5-326A-49D4-897F-3099B860D994}"/>
  </hyperlink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B589BF-F200-43EE-BD52-572027B5CFA3}">
  <dimension ref="A1:Q4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7" t="s">
        <v>21</v>
      </c>
    </row>
    <row r="2" spans="1:17" x14ac:dyDescent="0.25">
      <c r="A2" s="15" t="s">
        <v>37</v>
      </c>
      <c r="B2" s="16" t="s">
        <v>113</v>
      </c>
      <c r="C2" s="17">
        <v>45633</v>
      </c>
      <c r="D2" s="18" t="s">
        <v>46</v>
      </c>
      <c r="E2" s="19">
        <v>194</v>
      </c>
      <c r="F2" s="19">
        <v>196</v>
      </c>
      <c r="G2" s="19">
        <v>199</v>
      </c>
      <c r="H2" s="19">
        <v>198</v>
      </c>
      <c r="I2" s="19">
        <v>199</v>
      </c>
      <c r="J2" s="19">
        <v>198</v>
      </c>
      <c r="K2" s="23">
        <v>6</v>
      </c>
      <c r="L2" s="23">
        <v>1184</v>
      </c>
      <c r="M2" s="24">
        <v>197.33333333333334</v>
      </c>
      <c r="N2" s="25">
        <v>4</v>
      </c>
      <c r="O2" s="26">
        <v>201.33333333333334</v>
      </c>
    </row>
    <row r="3" spans="1:17" x14ac:dyDescent="0.25">
      <c r="M3" s="41"/>
      <c r="O3" s="41"/>
    </row>
    <row r="4" spans="1:17" x14ac:dyDescent="0.25">
      <c r="K4" s="8">
        <f>SUM(K2:K3)</f>
        <v>6</v>
      </c>
      <c r="L4" s="8">
        <f>SUM(L2:L3)</f>
        <v>1184</v>
      </c>
      <c r="M4" s="13">
        <f>SUM(L4/K4)</f>
        <v>197.33333333333334</v>
      </c>
      <c r="N4" s="8">
        <f>SUM(N2:N3)</f>
        <v>4</v>
      </c>
      <c r="O4" s="13">
        <f>SUM(M4+N4)</f>
        <v>201.33333333333334</v>
      </c>
    </row>
  </sheetData>
  <protectedRanges>
    <protectedRange algorithmName="SHA-512" hashValue="ON39YdpmFHfN9f47KpiRvqrKx0V9+erV1CNkpWzYhW/Qyc6aT8rEyCrvauWSYGZK2ia3o7vd3akF07acHAFpOA==" saltValue="yVW9XmDwTqEnmpSGai0KYg==" spinCount="100000" sqref="B2:C2" name="Range1_34"/>
    <protectedRange algorithmName="SHA-512" hashValue="ON39YdpmFHfN9f47KpiRvqrKx0V9+erV1CNkpWzYhW/Qyc6aT8rEyCrvauWSYGZK2ia3o7vd3akF07acHAFpOA==" saltValue="yVW9XmDwTqEnmpSGai0KYg==" spinCount="100000" sqref="D2" name="Range1_1_31"/>
    <protectedRange algorithmName="SHA-512" hashValue="ON39YdpmFHfN9f47KpiRvqrKx0V9+erV1CNkpWzYhW/Qyc6aT8rEyCrvauWSYGZK2ia3o7vd3akF07acHAFpOA==" saltValue="yVW9XmDwTqEnmpSGai0KYg==" spinCount="100000" sqref="H2:J2" name="Range1_3_5"/>
    <protectedRange algorithmName="SHA-512" hashValue="ON39YdpmFHfN9f47KpiRvqrKx0V9+erV1CNkpWzYhW/Qyc6aT8rEyCrvauWSYGZK2ia3o7vd3akF07acHAFpOA==" saltValue="yVW9XmDwTqEnmpSGai0KYg==" spinCount="100000" sqref="E2:G2" name="Range1_3_1_6"/>
  </protectedRanges>
  <hyperlinks>
    <hyperlink ref="Q1" location="'National Indoor 2024'!A1" display="Back to Ranking" xr:uid="{0035574C-FAD7-4E24-BD31-6077972A4C32}"/>
  </hyperlink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5CE97E-6469-4817-8430-4020DC13CFD9}">
  <dimension ref="A1:Q4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7" t="s">
        <v>21</v>
      </c>
    </row>
    <row r="2" spans="1:17" x14ac:dyDescent="0.25">
      <c r="A2" s="15" t="s">
        <v>37</v>
      </c>
      <c r="B2" s="16" t="s">
        <v>91</v>
      </c>
      <c r="C2" s="17">
        <v>45606</v>
      </c>
      <c r="D2" s="18" t="s">
        <v>68</v>
      </c>
      <c r="E2" s="19">
        <v>199</v>
      </c>
      <c r="F2" s="19">
        <v>195</v>
      </c>
      <c r="G2" s="19"/>
      <c r="H2" s="19"/>
      <c r="I2" s="19"/>
      <c r="J2" s="19"/>
      <c r="K2" s="23">
        <v>2</v>
      </c>
      <c r="L2" s="23">
        <v>394</v>
      </c>
      <c r="M2" s="24">
        <v>197</v>
      </c>
      <c r="N2" s="25">
        <v>2</v>
      </c>
      <c r="O2" s="26">
        <v>199</v>
      </c>
    </row>
    <row r="3" spans="1:17" x14ac:dyDescent="0.25">
      <c r="M3" s="41"/>
      <c r="O3" s="41"/>
    </row>
    <row r="4" spans="1:17" x14ac:dyDescent="0.25">
      <c r="K4" s="8">
        <f>SUM(K2:K3)</f>
        <v>2</v>
      </c>
      <c r="L4" s="8">
        <f>SUM(L2:L3)</f>
        <v>394</v>
      </c>
      <c r="M4" s="13">
        <f>SUM(L4/K4)</f>
        <v>197</v>
      </c>
      <c r="N4" s="8">
        <f>SUM(N2:N3)</f>
        <v>2</v>
      </c>
      <c r="O4" s="13">
        <f>SUM(M4+N4)</f>
        <v>199</v>
      </c>
    </row>
  </sheetData>
  <protectedRanges>
    <protectedRange algorithmName="SHA-512" hashValue="ON39YdpmFHfN9f47KpiRvqrKx0V9+erV1CNkpWzYhW/Qyc6aT8rEyCrvauWSYGZK2ia3o7vd3akF07acHAFpOA==" saltValue="yVW9XmDwTqEnmpSGai0KYg==" spinCount="100000" sqref="B2:C2" name="Range1_2"/>
    <protectedRange algorithmName="SHA-512" hashValue="ON39YdpmFHfN9f47KpiRvqrKx0V9+erV1CNkpWzYhW/Qyc6aT8rEyCrvauWSYGZK2ia3o7vd3akF07acHAFpOA==" saltValue="yVW9XmDwTqEnmpSGai0KYg==" spinCount="100000" sqref="H2:J2" name="Range1_3_1"/>
    <protectedRange algorithmName="SHA-512" hashValue="ON39YdpmFHfN9f47KpiRvqrKx0V9+erV1CNkpWzYhW/Qyc6aT8rEyCrvauWSYGZK2ia3o7vd3akF07acHAFpOA==" saltValue="yVW9XmDwTqEnmpSGai0KYg==" spinCount="100000" sqref="E2:G2" name="Range1_3_1_5"/>
  </protectedRanges>
  <hyperlinks>
    <hyperlink ref="Q1" location="'National Indoor 2024'!A1" display="Back to Ranking" xr:uid="{5B85D546-7301-497A-91E6-BDA741E8E733}"/>
  </hyperlink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45C18B-E9C3-4F04-B16C-34ECEA9B5E10}">
  <dimension ref="A1:Q11"/>
  <sheetViews>
    <sheetView workbookViewId="0">
      <selection activeCell="K6" sqref="K6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7" t="s">
        <v>21</v>
      </c>
    </row>
    <row r="2" spans="1:17" x14ac:dyDescent="0.25">
      <c r="A2" s="15" t="s">
        <v>37</v>
      </c>
      <c r="B2" s="16" t="s">
        <v>92</v>
      </c>
      <c r="C2" s="17">
        <v>45606</v>
      </c>
      <c r="D2" s="18" t="s">
        <v>68</v>
      </c>
      <c r="E2" s="19">
        <v>197</v>
      </c>
      <c r="F2" s="19">
        <v>197</v>
      </c>
      <c r="G2" s="19"/>
      <c r="H2" s="19"/>
      <c r="I2" s="19"/>
      <c r="J2" s="19"/>
      <c r="K2" s="23">
        <v>2</v>
      </c>
      <c r="L2" s="23">
        <v>394</v>
      </c>
      <c r="M2" s="24">
        <v>197</v>
      </c>
      <c r="N2" s="25">
        <v>2</v>
      </c>
      <c r="O2" s="26">
        <v>199</v>
      </c>
    </row>
    <row r="3" spans="1:17" x14ac:dyDescent="0.25">
      <c r="A3" s="15" t="s">
        <v>37</v>
      </c>
      <c r="B3" s="16" t="s">
        <v>92</v>
      </c>
      <c r="C3" s="17">
        <v>45647</v>
      </c>
      <c r="D3" s="18" t="s">
        <v>68</v>
      </c>
      <c r="E3" s="19">
        <v>193</v>
      </c>
      <c r="F3" s="19">
        <v>199</v>
      </c>
      <c r="G3" s="19">
        <v>194</v>
      </c>
      <c r="H3" s="19">
        <v>194</v>
      </c>
      <c r="I3" s="19">
        <v>194</v>
      </c>
      <c r="J3" s="19"/>
      <c r="K3" s="23">
        <v>5</v>
      </c>
      <c r="L3" s="23">
        <v>974</v>
      </c>
      <c r="M3" s="24">
        <v>194.8</v>
      </c>
      <c r="N3" s="25">
        <v>2</v>
      </c>
      <c r="O3" s="26">
        <v>196.8</v>
      </c>
    </row>
    <row r="4" spans="1:17" x14ac:dyDescent="0.25">
      <c r="M4" s="41"/>
      <c r="O4" s="41"/>
    </row>
    <row r="5" spans="1:17" x14ac:dyDescent="0.25">
      <c r="K5" s="8">
        <f>SUM(K2:K4)</f>
        <v>7</v>
      </c>
      <c r="L5" s="8">
        <f>SUM(L2:L4)</f>
        <v>1368</v>
      </c>
      <c r="M5" s="13">
        <f>SUM(L5/K5)</f>
        <v>195.42857142857142</v>
      </c>
      <c r="N5" s="8">
        <f>SUM(N2:N4)</f>
        <v>4</v>
      </c>
      <c r="O5" s="13">
        <f>SUM(M5+N5)</f>
        <v>199.42857142857142</v>
      </c>
    </row>
    <row r="8" spans="1:17" ht="30" x14ac:dyDescent="0.25">
      <c r="A8" s="1" t="s">
        <v>1</v>
      </c>
      <c r="B8" s="2" t="s">
        <v>2</v>
      </c>
      <c r="C8" s="2" t="s">
        <v>3</v>
      </c>
      <c r="D8" s="3" t="s">
        <v>4</v>
      </c>
      <c r="E8" s="4" t="s">
        <v>5</v>
      </c>
      <c r="F8" s="4" t="s">
        <v>6</v>
      </c>
      <c r="G8" s="4" t="s">
        <v>7</v>
      </c>
      <c r="H8" s="4" t="s">
        <v>8</v>
      </c>
      <c r="I8" s="4" t="s">
        <v>9</v>
      </c>
      <c r="J8" s="4" t="s">
        <v>10</v>
      </c>
      <c r="K8" s="4" t="s">
        <v>11</v>
      </c>
      <c r="L8" s="3" t="s">
        <v>12</v>
      </c>
      <c r="M8" s="5" t="s">
        <v>13</v>
      </c>
      <c r="N8" s="2" t="s">
        <v>14</v>
      </c>
      <c r="O8" s="6" t="s">
        <v>15</v>
      </c>
    </row>
    <row r="9" spans="1:17" x14ac:dyDescent="0.25">
      <c r="A9" s="15" t="s">
        <v>26</v>
      </c>
      <c r="B9" s="16" t="s">
        <v>92</v>
      </c>
      <c r="C9" s="17">
        <v>45633</v>
      </c>
      <c r="D9" s="18" t="s">
        <v>46</v>
      </c>
      <c r="E9" s="19">
        <v>193</v>
      </c>
      <c r="F9" s="19">
        <v>191</v>
      </c>
      <c r="G9" s="19">
        <v>193</v>
      </c>
      <c r="H9" s="19">
        <v>194</v>
      </c>
      <c r="I9" s="19">
        <v>194</v>
      </c>
      <c r="J9" s="19">
        <v>191</v>
      </c>
      <c r="K9" s="23">
        <v>6</v>
      </c>
      <c r="L9" s="23">
        <v>1156</v>
      </c>
      <c r="M9" s="24">
        <v>192.66666666666666</v>
      </c>
      <c r="N9" s="25">
        <v>4</v>
      </c>
      <c r="O9" s="26">
        <v>196.66666666666666</v>
      </c>
    </row>
    <row r="10" spans="1:17" x14ac:dyDescent="0.25">
      <c r="M10" s="41"/>
      <c r="O10" s="41"/>
    </row>
    <row r="11" spans="1:17" x14ac:dyDescent="0.25">
      <c r="K11" s="8">
        <f>SUM(K9:K10)</f>
        <v>6</v>
      </c>
      <c r="L11" s="8">
        <f>SUM(L9:L10)</f>
        <v>1156</v>
      </c>
      <c r="M11" s="13">
        <f>SUM(L11/K11)</f>
        <v>192.66666666666666</v>
      </c>
      <c r="N11" s="8">
        <f>SUM(N9:N10)</f>
        <v>4</v>
      </c>
      <c r="O11" s="13">
        <f>SUM(M11+N11)</f>
        <v>196.66666666666666</v>
      </c>
    </row>
  </sheetData>
  <protectedRanges>
    <protectedRange algorithmName="SHA-512" hashValue="ON39YdpmFHfN9f47KpiRvqrKx0V9+erV1CNkpWzYhW/Qyc6aT8rEyCrvauWSYGZK2ia3o7vd3akF07acHAFpOA==" saltValue="yVW9XmDwTqEnmpSGai0KYg==" spinCount="100000" sqref="B2:C2 B9:C9 B3:C3" name="Range1_2"/>
    <protectedRange algorithmName="SHA-512" hashValue="ON39YdpmFHfN9f47KpiRvqrKx0V9+erV1CNkpWzYhW/Qyc6aT8rEyCrvauWSYGZK2ia3o7vd3akF07acHAFpOA==" saltValue="yVW9XmDwTqEnmpSGai0KYg==" spinCount="100000" sqref="H2:J2 H9:J9 H3:J3" name="Range1_3_1"/>
    <protectedRange algorithmName="SHA-512" hashValue="ON39YdpmFHfN9f47KpiRvqrKx0V9+erV1CNkpWzYhW/Qyc6aT8rEyCrvauWSYGZK2ia3o7vd3akF07acHAFpOA==" saltValue="yVW9XmDwTqEnmpSGai0KYg==" spinCount="100000" sqref="E2:G2 E9:G9 E3:G3" name="Range1_3_1_5"/>
  </protectedRanges>
  <hyperlinks>
    <hyperlink ref="Q1" location="'National Indoor 2024'!A1" display="Back to Ranking" xr:uid="{C8F82AF3-4F28-4C3B-8D56-E3A7CEF02C8B}"/>
  </hyperlink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717EE0-3479-4A78-8225-6EC8A65D2129}">
  <sheetPr codeName="Sheet24"/>
  <dimension ref="A1:Q16"/>
  <sheetViews>
    <sheetView workbookViewId="0">
      <selection activeCell="K17" sqref="K17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7" t="s">
        <v>21</v>
      </c>
    </row>
    <row r="2" spans="1:17" x14ac:dyDescent="0.25">
      <c r="A2" s="15" t="s">
        <v>24</v>
      </c>
      <c r="B2" s="16" t="s">
        <v>35</v>
      </c>
      <c r="C2" s="17">
        <v>45300</v>
      </c>
      <c r="D2" s="18" t="s">
        <v>46</v>
      </c>
      <c r="E2" s="19">
        <v>197</v>
      </c>
      <c r="F2" s="19">
        <v>198</v>
      </c>
      <c r="G2" s="19">
        <v>197</v>
      </c>
      <c r="H2" s="19"/>
      <c r="I2" s="19"/>
      <c r="J2" s="19"/>
      <c r="K2" s="23">
        <v>3</v>
      </c>
      <c r="L2" s="23">
        <v>592</v>
      </c>
      <c r="M2" s="24">
        <v>197.33333333333334</v>
      </c>
      <c r="N2" s="25">
        <v>2</v>
      </c>
      <c r="O2" s="26">
        <v>199.33333333333334</v>
      </c>
    </row>
    <row r="3" spans="1:17" x14ac:dyDescent="0.25">
      <c r="A3" s="15" t="s">
        <v>24</v>
      </c>
      <c r="B3" s="16" t="s">
        <v>35</v>
      </c>
      <c r="C3" s="17">
        <v>45304</v>
      </c>
      <c r="D3" s="18" t="s">
        <v>46</v>
      </c>
      <c r="E3" s="19">
        <v>198</v>
      </c>
      <c r="F3" s="19">
        <v>197</v>
      </c>
      <c r="G3" s="19">
        <v>199</v>
      </c>
      <c r="H3" s="19">
        <v>196</v>
      </c>
      <c r="I3" s="19">
        <v>199</v>
      </c>
      <c r="J3" s="19"/>
      <c r="K3" s="23">
        <v>5</v>
      </c>
      <c r="L3" s="23">
        <v>989</v>
      </c>
      <c r="M3" s="24">
        <v>197.8</v>
      </c>
      <c r="N3" s="25">
        <v>5</v>
      </c>
      <c r="O3" s="26">
        <v>202.8</v>
      </c>
    </row>
    <row r="4" spans="1:17" x14ac:dyDescent="0.25">
      <c r="A4" s="15" t="s">
        <v>24</v>
      </c>
      <c r="B4" s="16" t="s">
        <v>35</v>
      </c>
      <c r="C4" s="17">
        <v>45325</v>
      </c>
      <c r="D4" s="18" t="s">
        <v>46</v>
      </c>
      <c r="E4" s="19">
        <v>198</v>
      </c>
      <c r="F4" s="19">
        <v>199</v>
      </c>
      <c r="G4" s="19">
        <v>199.001</v>
      </c>
      <c r="H4" s="40">
        <v>200</v>
      </c>
      <c r="I4" s="19">
        <v>199</v>
      </c>
      <c r="J4" s="19"/>
      <c r="K4" s="23">
        <v>5</v>
      </c>
      <c r="L4" s="23">
        <v>995.00099999999998</v>
      </c>
      <c r="M4" s="24">
        <v>199.00020000000001</v>
      </c>
      <c r="N4" s="25">
        <v>9</v>
      </c>
      <c r="O4" s="26">
        <v>208.00020000000001</v>
      </c>
    </row>
    <row r="5" spans="1:17" x14ac:dyDescent="0.25">
      <c r="A5" s="15" t="s">
        <v>37</v>
      </c>
      <c r="B5" s="16" t="s">
        <v>35</v>
      </c>
      <c r="C5" s="17">
        <v>45332</v>
      </c>
      <c r="D5" s="18" t="s">
        <v>68</v>
      </c>
      <c r="E5" s="40">
        <v>200</v>
      </c>
      <c r="F5" s="19">
        <v>199</v>
      </c>
      <c r="G5" s="19">
        <v>199</v>
      </c>
      <c r="H5" s="19">
        <v>197</v>
      </c>
      <c r="I5" s="19">
        <v>198</v>
      </c>
      <c r="J5" s="19">
        <v>198</v>
      </c>
      <c r="K5" s="23">
        <v>6</v>
      </c>
      <c r="L5" s="23">
        <v>1191</v>
      </c>
      <c r="M5" s="24">
        <v>198.5</v>
      </c>
      <c r="N5" s="25">
        <v>4</v>
      </c>
      <c r="O5" s="26">
        <v>202.5</v>
      </c>
    </row>
    <row r="6" spans="1:17" x14ac:dyDescent="0.25">
      <c r="A6" s="15" t="s">
        <v>37</v>
      </c>
      <c r="B6" s="16" t="s">
        <v>35</v>
      </c>
      <c r="C6" s="17">
        <v>45335</v>
      </c>
      <c r="D6" s="18" t="s">
        <v>68</v>
      </c>
      <c r="E6" s="19">
        <v>197</v>
      </c>
      <c r="F6" s="19">
        <v>197</v>
      </c>
      <c r="G6" s="19">
        <v>199</v>
      </c>
      <c r="H6" s="19"/>
      <c r="I6" s="19"/>
      <c r="J6" s="19"/>
      <c r="K6" s="23">
        <v>3</v>
      </c>
      <c r="L6" s="23">
        <v>593</v>
      </c>
      <c r="M6" s="24">
        <v>197.66666666666666</v>
      </c>
      <c r="N6" s="25">
        <v>2</v>
      </c>
      <c r="O6" s="26">
        <v>199.66666666666666</v>
      </c>
    </row>
    <row r="7" spans="1:17" x14ac:dyDescent="0.25">
      <c r="A7" s="15" t="s">
        <v>37</v>
      </c>
      <c r="B7" s="16" t="s">
        <v>35</v>
      </c>
      <c r="C7" s="17">
        <v>45360</v>
      </c>
      <c r="D7" s="18" t="s">
        <v>68</v>
      </c>
      <c r="E7" s="19">
        <v>196</v>
      </c>
      <c r="F7" s="19">
        <v>199</v>
      </c>
      <c r="G7" s="19">
        <v>197</v>
      </c>
      <c r="H7" s="19">
        <v>199</v>
      </c>
      <c r="I7" s="19">
        <v>197</v>
      </c>
      <c r="J7" s="19">
        <v>197</v>
      </c>
      <c r="K7" s="23">
        <v>6</v>
      </c>
      <c r="L7" s="23">
        <v>1185</v>
      </c>
      <c r="M7" s="24">
        <v>197.5</v>
      </c>
      <c r="N7" s="25">
        <v>16</v>
      </c>
      <c r="O7" s="26">
        <v>213.5</v>
      </c>
    </row>
    <row r="8" spans="1:17" x14ac:dyDescent="0.25">
      <c r="A8" s="15" t="s">
        <v>37</v>
      </c>
      <c r="B8" s="16" t="s">
        <v>35</v>
      </c>
      <c r="C8" s="17">
        <v>45363</v>
      </c>
      <c r="D8" s="18" t="s">
        <v>68</v>
      </c>
      <c r="E8" s="19">
        <v>199.00200000000001</v>
      </c>
      <c r="F8" s="19">
        <v>199.001</v>
      </c>
      <c r="G8" s="19">
        <v>198.001</v>
      </c>
      <c r="H8" s="19"/>
      <c r="I8" s="19"/>
      <c r="J8" s="19"/>
      <c r="K8" s="23">
        <v>3</v>
      </c>
      <c r="L8" s="23">
        <v>596.00400000000002</v>
      </c>
      <c r="M8" s="24">
        <v>198.66800000000001</v>
      </c>
      <c r="N8" s="25">
        <v>11</v>
      </c>
      <c r="O8" s="26">
        <v>209.66800000000001</v>
      </c>
    </row>
    <row r="9" spans="1:17" x14ac:dyDescent="0.25">
      <c r="A9" s="15" t="s">
        <v>37</v>
      </c>
      <c r="B9" s="16" t="s">
        <v>35</v>
      </c>
      <c r="C9" s="17">
        <v>45367</v>
      </c>
      <c r="D9" s="18" t="s">
        <v>68</v>
      </c>
      <c r="E9" s="19">
        <v>199.001</v>
      </c>
      <c r="F9" s="19">
        <v>198</v>
      </c>
      <c r="G9" s="19">
        <v>196</v>
      </c>
      <c r="H9" s="19">
        <v>195</v>
      </c>
      <c r="I9" s="19">
        <v>198.001</v>
      </c>
      <c r="J9" s="19"/>
      <c r="K9" s="23">
        <v>5</v>
      </c>
      <c r="L9" s="23">
        <v>986.00199999999995</v>
      </c>
      <c r="M9" s="24">
        <v>197.2004</v>
      </c>
      <c r="N9" s="25">
        <v>3</v>
      </c>
      <c r="O9" s="26">
        <v>200.2004</v>
      </c>
    </row>
    <row r="10" spans="1:17" x14ac:dyDescent="0.25">
      <c r="A10" s="15" t="s">
        <v>37</v>
      </c>
      <c r="B10" s="16" t="s">
        <v>35</v>
      </c>
      <c r="C10" s="17">
        <v>45606</v>
      </c>
      <c r="D10" s="18" t="s">
        <v>68</v>
      </c>
      <c r="E10" s="19">
        <v>199</v>
      </c>
      <c r="F10" s="19">
        <v>196</v>
      </c>
      <c r="G10" s="19"/>
      <c r="H10" s="19"/>
      <c r="I10" s="19"/>
      <c r="J10" s="19"/>
      <c r="K10" s="23">
        <v>2</v>
      </c>
      <c r="L10" s="23">
        <v>395</v>
      </c>
      <c r="M10" s="24">
        <v>197.5</v>
      </c>
      <c r="N10" s="25">
        <v>2</v>
      </c>
      <c r="O10" s="26">
        <v>199.5</v>
      </c>
    </row>
    <row r="11" spans="1:17" x14ac:dyDescent="0.25">
      <c r="A11" s="15" t="s">
        <v>37</v>
      </c>
      <c r="B11" s="16" t="s">
        <v>35</v>
      </c>
      <c r="C11" s="17">
        <v>45612</v>
      </c>
      <c r="D11" s="18" t="s">
        <v>68</v>
      </c>
      <c r="E11" s="19">
        <v>198</v>
      </c>
      <c r="F11" s="19">
        <v>196</v>
      </c>
      <c r="G11" s="19">
        <v>198</v>
      </c>
      <c r="H11" s="19">
        <v>198</v>
      </c>
      <c r="I11" s="19">
        <v>195</v>
      </c>
      <c r="J11" s="19"/>
      <c r="K11" s="23">
        <v>5</v>
      </c>
      <c r="L11" s="23">
        <v>985</v>
      </c>
      <c r="M11" s="24">
        <v>197</v>
      </c>
      <c r="N11" s="25">
        <v>6</v>
      </c>
      <c r="O11" s="26">
        <v>203</v>
      </c>
    </row>
    <row r="12" spans="1:17" x14ac:dyDescent="0.25">
      <c r="A12" s="15" t="s">
        <v>37</v>
      </c>
      <c r="B12" s="16" t="s">
        <v>35</v>
      </c>
      <c r="C12" s="17">
        <v>45633</v>
      </c>
      <c r="D12" s="18" t="s">
        <v>46</v>
      </c>
      <c r="E12" s="19">
        <v>197</v>
      </c>
      <c r="F12" s="19">
        <v>199</v>
      </c>
      <c r="G12" s="19">
        <v>195</v>
      </c>
      <c r="H12" s="19">
        <v>198</v>
      </c>
      <c r="I12" s="19">
        <v>197</v>
      </c>
      <c r="J12" s="40">
        <v>200</v>
      </c>
      <c r="K12" s="23">
        <v>6</v>
      </c>
      <c r="L12" s="23">
        <v>1186</v>
      </c>
      <c r="M12" s="24">
        <v>197.66666666666666</v>
      </c>
      <c r="N12" s="25">
        <v>4</v>
      </c>
      <c r="O12" s="26">
        <v>201.66666666666666</v>
      </c>
    </row>
    <row r="13" spans="1:17" x14ac:dyDescent="0.25">
      <c r="A13" s="15" t="s">
        <v>37</v>
      </c>
      <c r="B13" s="16" t="s">
        <v>35</v>
      </c>
      <c r="C13" s="17">
        <v>45636</v>
      </c>
      <c r="D13" s="18" t="s">
        <v>68</v>
      </c>
      <c r="E13" s="19">
        <v>198</v>
      </c>
      <c r="F13" s="40">
        <v>200</v>
      </c>
      <c r="G13" s="19">
        <v>197</v>
      </c>
      <c r="H13" s="19"/>
      <c r="I13" s="19"/>
      <c r="J13" s="19"/>
      <c r="K13" s="23">
        <v>3</v>
      </c>
      <c r="L13" s="23">
        <v>595</v>
      </c>
      <c r="M13" s="24">
        <v>198.33333333333334</v>
      </c>
      <c r="N13" s="25">
        <v>6</v>
      </c>
      <c r="O13" s="26">
        <v>204.33333333333334</v>
      </c>
    </row>
    <row r="14" spans="1:17" x14ac:dyDescent="0.25">
      <c r="A14" s="15" t="s">
        <v>37</v>
      </c>
      <c r="B14" s="16" t="s">
        <v>35</v>
      </c>
      <c r="C14" s="17">
        <v>45647</v>
      </c>
      <c r="D14" s="18" t="s">
        <v>68</v>
      </c>
      <c r="E14" s="40">
        <v>200</v>
      </c>
      <c r="F14" s="19">
        <v>199</v>
      </c>
      <c r="G14" s="40">
        <v>200</v>
      </c>
      <c r="H14" s="40">
        <v>200.001</v>
      </c>
      <c r="I14" s="40">
        <v>200</v>
      </c>
      <c r="J14" s="19"/>
      <c r="K14" s="23">
        <v>5</v>
      </c>
      <c r="L14" s="23">
        <v>999.00099999999998</v>
      </c>
      <c r="M14" s="24">
        <v>199.80019999999999</v>
      </c>
      <c r="N14" s="25">
        <v>9</v>
      </c>
      <c r="O14" s="26">
        <v>208.80019999999999</v>
      </c>
    </row>
    <row r="16" spans="1:17" x14ac:dyDescent="0.25">
      <c r="K16" s="8">
        <f>SUM(K2:K15)</f>
        <v>57</v>
      </c>
      <c r="L16" s="8">
        <f>SUM(L2:L15)</f>
        <v>11287.008</v>
      </c>
      <c r="M16" s="7">
        <f>SUM(L16/K16)</f>
        <v>198.01768421052631</v>
      </c>
      <c r="N16" s="8">
        <f>SUM(N2:N15)</f>
        <v>79</v>
      </c>
      <c r="O16" s="13">
        <f>SUM(M16+N16)</f>
        <v>277.01768421052634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sqref="I2:J2 B2:C2" name="Range1_10_1"/>
    <protectedRange sqref="D2" name="Range1_1_8"/>
    <protectedRange sqref="E2:H2" name="Range1_3_3_1"/>
    <protectedRange sqref="I3:J4 B3:C4" name="Range1_10_1_1"/>
    <protectedRange sqref="D3" name="Range1_1_8_1"/>
    <protectedRange sqref="E3:H4" name="Range1_3_3_2"/>
    <protectedRange sqref="D4" name="Range1_1_10"/>
    <protectedRange algorithmName="SHA-512" hashValue="ON39YdpmFHfN9f47KpiRvqrKx0V9+erV1CNkpWzYhW/Qyc6aT8rEyCrvauWSYGZK2ia3o7vd3akF07acHAFpOA==" saltValue="yVW9XmDwTqEnmpSGai0KYg==" spinCount="100000" sqref="B5:C6" name="Range1_6"/>
    <protectedRange algorithmName="SHA-512" hashValue="ON39YdpmFHfN9f47KpiRvqrKx0V9+erV1CNkpWzYhW/Qyc6aT8rEyCrvauWSYGZK2ia3o7vd3akF07acHAFpOA==" saltValue="yVW9XmDwTqEnmpSGai0KYg==" spinCount="100000" sqref="D5:D6" name="Range1_1_7"/>
    <protectedRange algorithmName="SHA-512" hashValue="ON39YdpmFHfN9f47KpiRvqrKx0V9+erV1CNkpWzYhW/Qyc6aT8rEyCrvauWSYGZK2ia3o7vd3akF07acHAFpOA==" saltValue="yVW9XmDwTqEnmpSGai0KYg==" spinCount="100000" sqref="H5:J6" name="Range1_3_2"/>
    <protectedRange algorithmName="SHA-512" hashValue="ON39YdpmFHfN9f47KpiRvqrKx0V9+erV1CNkpWzYhW/Qyc6aT8rEyCrvauWSYGZK2ia3o7vd3akF07acHAFpOA==" saltValue="yVW9XmDwTqEnmpSGai0KYg==" spinCount="100000" sqref="E5:G6" name="Range1_3_1_3"/>
    <protectedRange algorithmName="SHA-512" hashValue="ON39YdpmFHfN9f47KpiRvqrKx0V9+erV1CNkpWzYhW/Qyc6aT8rEyCrvauWSYGZK2ia3o7vd3akF07acHAFpOA==" saltValue="yVW9XmDwTqEnmpSGai0KYg==" spinCount="100000" sqref="E7:J7 B7:C7" name="Range1_5"/>
    <protectedRange algorithmName="SHA-512" hashValue="ON39YdpmFHfN9f47KpiRvqrKx0V9+erV1CNkpWzYhW/Qyc6aT8rEyCrvauWSYGZK2ia3o7vd3akF07acHAFpOA==" saltValue="yVW9XmDwTqEnmpSGai0KYg==" spinCount="100000" sqref="D7" name="Range1_1_2"/>
    <protectedRange algorithmName="SHA-512" hashValue="ON39YdpmFHfN9f47KpiRvqrKx0V9+erV1CNkpWzYhW/Qyc6aT8rEyCrvauWSYGZK2ia3o7vd3akF07acHAFpOA==" saltValue="yVW9XmDwTqEnmpSGai0KYg==" spinCount="100000" sqref="I8:J8 B8:C9" name="Range1_41"/>
    <protectedRange algorithmName="SHA-512" hashValue="ON39YdpmFHfN9f47KpiRvqrKx0V9+erV1CNkpWzYhW/Qyc6aT8rEyCrvauWSYGZK2ia3o7vd3akF07acHAFpOA==" saltValue="yVW9XmDwTqEnmpSGai0KYg==" spinCount="100000" sqref="D8:D9" name="Range1_1_23"/>
    <protectedRange algorithmName="SHA-512" hashValue="ON39YdpmFHfN9f47KpiRvqrKx0V9+erV1CNkpWzYhW/Qyc6aT8rEyCrvauWSYGZK2ia3o7vd3akF07acHAFpOA==" saltValue="yVW9XmDwTqEnmpSGai0KYg==" spinCount="100000" sqref="E8:H8 E9 G9:J9" name="Range1_3_11"/>
    <protectedRange algorithmName="SHA-512" hashValue="ON39YdpmFHfN9f47KpiRvqrKx0V9+erV1CNkpWzYhW/Qyc6aT8rEyCrvauWSYGZK2ia3o7vd3akF07acHAFpOA==" saltValue="yVW9XmDwTqEnmpSGai0KYg==" spinCount="100000" sqref="B10:C11 B12:C12 B13:C14" name="Range1_2_1"/>
    <protectedRange algorithmName="SHA-512" hashValue="ON39YdpmFHfN9f47KpiRvqrKx0V9+erV1CNkpWzYhW/Qyc6aT8rEyCrvauWSYGZK2ia3o7vd3akF07acHAFpOA==" saltValue="yVW9XmDwTqEnmpSGai0KYg==" spinCount="100000" sqref="H10:J11 H12:J12 H13:J14" name="Range1_3_1"/>
    <protectedRange algorithmName="SHA-512" hashValue="ON39YdpmFHfN9f47KpiRvqrKx0V9+erV1CNkpWzYhW/Qyc6aT8rEyCrvauWSYGZK2ia3o7vd3akF07acHAFpOA==" saltValue="yVW9XmDwTqEnmpSGai0KYg==" spinCount="100000" sqref="E10:G11 E12:G12 E13:G14" name="Range1_3_1_5"/>
  </protectedRanges>
  <hyperlinks>
    <hyperlink ref="Q1" location="'National Indoor 2024'!A1" display="Back to Ranking" xr:uid="{144499A1-63C3-4438-91C7-7FAD8D327545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3567ACC-C346-4538-A54F-DA331F4A6A54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85D89D-9E01-4D4C-88CF-CDE8AD283D16}">
  <sheetPr codeName="Sheet25"/>
  <dimension ref="A1:Q13"/>
  <sheetViews>
    <sheetView workbookViewId="0">
      <selection activeCell="K6" sqref="K6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7" t="s">
        <v>21</v>
      </c>
    </row>
    <row r="2" spans="1:17" x14ac:dyDescent="0.25">
      <c r="A2" s="15" t="s">
        <v>24</v>
      </c>
      <c r="B2" s="16" t="s">
        <v>29</v>
      </c>
      <c r="C2" s="17">
        <v>45300</v>
      </c>
      <c r="D2" s="18" t="s">
        <v>46</v>
      </c>
      <c r="E2" s="19">
        <v>192</v>
      </c>
      <c r="F2" s="19">
        <v>196</v>
      </c>
      <c r="G2" s="19">
        <v>196</v>
      </c>
      <c r="H2" s="19"/>
      <c r="I2" s="19"/>
      <c r="J2" s="19"/>
      <c r="K2" s="23">
        <v>3</v>
      </c>
      <c r="L2" s="23">
        <v>584</v>
      </c>
      <c r="M2" s="24">
        <v>194.66666666666666</v>
      </c>
      <c r="N2" s="25">
        <v>5</v>
      </c>
      <c r="O2" s="26">
        <v>199.66666666666666</v>
      </c>
    </row>
    <row r="3" spans="1:17" x14ac:dyDescent="0.25">
      <c r="A3" s="15" t="s">
        <v>26</v>
      </c>
      <c r="B3" s="16" t="s">
        <v>29</v>
      </c>
      <c r="C3" s="17">
        <v>45647</v>
      </c>
      <c r="D3" s="18" t="s">
        <v>68</v>
      </c>
      <c r="E3" s="19">
        <v>188</v>
      </c>
      <c r="F3" s="19">
        <v>192</v>
      </c>
      <c r="G3" s="19">
        <v>194</v>
      </c>
      <c r="H3" s="19">
        <v>191</v>
      </c>
      <c r="I3" s="19">
        <v>193</v>
      </c>
      <c r="J3" s="19"/>
      <c r="K3" s="23">
        <v>5</v>
      </c>
      <c r="L3" s="23">
        <v>958</v>
      </c>
      <c r="M3" s="24">
        <v>191.6</v>
      </c>
      <c r="N3" s="25">
        <v>4</v>
      </c>
      <c r="O3" s="26">
        <v>195.6</v>
      </c>
    </row>
    <row r="5" spans="1:17" x14ac:dyDescent="0.25">
      <c r="K5" s="8">
        <f>SUM(K2:K4)</f>
        <v>8</v>
      </c>
      <c r="L5" s="8">
        <f>SUM(L2:L4)</f>
        <v>1542</v>
      </c>
      <c r="M5" s="7">
        <f>SUM(L5/K5)</f>
        <v>192.75</v>
      </c>
      <c r="N5" s="8">
        <f>SUM(N2:N4)</f>
        <v>9</v>
      </c>
      <c r="O5" s="13">
        <f>SUM(M5+N5)</f>
        <v>201.75</v>
      </c>
    </row>
    <row r="8" spans="1:17" ht="30" x14ac:dyDescent="0.25">
      <c r="A8" s="1" t="s">
        <v>1</v>
      </c>
      <c r="B8" s="2" t="s">
        <v>2</v>
      </c>
      <c r="C8" s="2" t="s">
        <v>3</v>
      </c>
      <c r="D8" s="3" t="s">
        <v>4</v>
      </c>
      <c r="E8" s="4" t="s">
        <v>5</v>
      </c>
      <c r="F8" s="4" t="s">
        <v>6</v>
      </c>
      <c r="G8" s="4" t="s">
        <v>7</v>
      </c>
      <c r="H8" s="4" t="s">
        <v>8</v>
      </c>
      <c r="I8" s="4" t="s">
        <v>9</v>
      </c>
      <c r="J8" s="4" t="s">
        <v>10</v>
      </c>
      <c r="K8" s="4" t="s">
        <v>11</v>
      </c>
      <c r="L8" s="3" t="s">
        <v>12</v>
      </c>
      <c r="M8" s="5" t="s">
        <v>13</v>
      </c>
      <c r="N8" s="2" t="s">
        <v>14</v>
      </c>
      <c r="O8" s="6" t="s">
        <v>15</v>
      </c>
    </row>
    <row r="9" spans="1:17" x14ac:dyDescent="0.25">
      <c r="A9" s="15" t="s">
        <v>50</v>
      </c>
      <c r="B9" s="16" t="s">
        <v>29</v>
      </c>
      <c r="C9" s="17">
        <v>45332</v>
      </c>
      <c r="D9" s="45" t="s">
        <v>68</v>
      </c>
      <c r="E9" s="19">
        <v>196.001</v>
      </c>
      <c r="F9" s="19">
        <v>194</v>
      </c>
      <c r="G9" s="19">
        <v>192</v>
      </c>
      <c r="H9" s="19">
        <v>191</v>
      </c>
      <c r="I9" s="19">
        <v>191</v>
      </c>
      <c r="J9" s="19">
        <v>194</v>
      </c>
      <c r="K9" s="23">
        <v>6</v>
      </c>
      <c r="L9" s="23">
        <v>1158.001</v>
      </c>
      <c r="M9" s="24">
        <v>193.00016666666667</v>
      </c>
      <c r="N9" s="25">
        <v>16</v>
      </c>
      <c r="O9" s="26">
        <v>209.00016666666667</v>
      </c>
    </row>
    <row r="10" spans="1:17" x14ac:dyDescent="0.25">
      <c r="A10" s="15" t="s">
        <v>50</v>
      </c>
      <c r="B10" s="16" t="s">
        <v>29</v>
      </c>
      <c r="C10" s="17">
        <v>45367</v>
      </c>
      <c r="D10" s="45" t="s">
        <v>68</v>
      </c>
      <c r="E10" s="19">
        <v>191</v>
      </c>
      <c r="F10" s="19">
        <v>194</v>
      </c>
      <c r="G10" s="19">
        <v>194</v>
      </c>
      <c r="H10" s="19">
        <v>194</v>
      </c>
      <c r="I10" s="19">
        <v>195.001</v>
      </c>
      <c r="J10" s="19"/>
      <c r="K10" s="23">
        <v>5</v>
      </c>
      <c r="L10" s="23">
        <v>968.00099999999998</v>
      </c>
      <c r="M10" s="24">
        <v>193.6002</v>
      </c>
      <c r="N10" s="25">
        <v>6</v>
      </c>
      <c r="O10" s="26">
        <v>199.6002</v>
      </c>
    </row>
    <row r="11" spans="1:17" x14ac:dyDescent="0.25">
      <c r="A11" s="15" t="s">
        <v>50</v>
      </c>
      <c r="B11" s="16" t="s">
        <v>29</v>
      </c>
      <c r="C11" s="17">
        <v>45633</v>
      </c>
      <c r="D11" s="18" t="s">
        <v>46</v>
      </c>
      <c r="E11" s="59">
        <v>195</v>
      </c>
      <c r="F11" s="59">
        <v>196</v>
      </c>
      <c r="G11" s="59">
        <v>195</v>
      </c>
      <c r="H11" s="59">
        <v>194</v>
      </c>
      <c r="I11" s="59">
        <v>197</v>
      </c>
      <c r="J11" s="59">
        <v>197</v>
      </c>
      <c r="K11" s="23">
        <v>6</v>
      </c>
      <c r="L11" s="23">
        <v>1174</v>
      </c>
      <c r="M11" s="24">
        <v>195.66666666666666</v>
      </c>
      <c r="N11" s="25">
        <v>22</v>
      </c>
      <c r="O11" s="26">
        <v>217.66666666666666</v>
      </c>
    </row>
    <row r="13" spans="1:17" x14ac:dyDescent="0.25">
      <c r="K13" s="8">
        <f>SUM(K9:K12)</f>
        <v>17</v>
      </c>
      <c r="L13" s="8">
        <f>SUM(L9:L12)</f>
        <v>3300.002</v>
      </c>
      <c r="M13" s="7">
        <f>SUM(L13/K13)</f>
        <v>194.11776470588234</v>
      </c>
      <c r="N13" s="8">
        <f>SUM(N9:N12)</f>
        <v>44</v>
      </c>
      <c r="O13" s="13">
        <f>SUM(M13+N13)</f>
        <v>238.11776470588234</v>
      </c>
    </row>
  </sheetData>
  <protectedRanges>
    <protectedRange algorithmName="SHA-512" hashValue="ON39YdpmFHfN9f47KpiRvqrKx0V9+erV1CNkpWzYhW/Qyc6aT8rEyCrvauWSYGZK2ia3o7vd3akF07acHAFpOA==" saltValue="yVW9XmDwTqEnmpSGai0KYg==" spinCount="100000" sqref="B1 B8" name="Range1_2"/>
    <protectedRange algorithmName="SHA-512" hashValue="ON39YdpmFHfN9f47KpiRvqrKx0V9+erV1CNkpWzYhW/Qyc6aT8rEyCrvauWSYGZK2ia3o7vd3akF07acHAFpOA==" saltValue="yVW9XmDwTqEnmpSGai0KYg==" spinCount="100000" sqref="C2 C3" name="Range1_10_1"/>
    <protectedRange algorithmName="SHA-512" hashValue="ON39YdpmFHfN9f47KpiRvqrKx0V9+erV1CNkpWzYhW/Qyc6aT8rEyCrvauWSYGZK2ia3o7vd3akF07acHAFpOA==" saltValue="yVW9XmDwTqEnmpSGai0KYg==" spinCount="100000" sqref="B2 B3" name="Range1_2_1"/>
    <protectedRange algorithmName="SHA-512" hashValue="ON39YdpmFHfN9f47KpiRvqrKx0V9+erV1CNkpWzYhW/Qyc6aT8rEyCrvauWSYGZK2ia3o7vd3akF07acHAFpOA==" saltValue="yVW9XmDwTqEnmpSGai0KYg==" spinCount="100000" sqref="E2:J2 E3:J3" name="Range1_3_1_1"/>
    <protectedRange algorithmName="SHA-512" hashValue="ON39YdpmFHfN9f47KpiRvqrKx0V9+erV1CNkpWzYhW/Qyc6aT8rEyCrvauWSYGZK2ia3o7vd3akF07acHAFpOA==" saltValue="yVW9XmDwTqEnmpSGai0KYg==" spinCount="100000" sqref="B9:C9 I9:J9" name="Range1_9_1"/>
    <protectedRange algorithmName="SHA-512" hashValue="ON39YdpmFHfN9f47KpiRvqrKx0V9+erV1CNkpWzYhW/Qyc6aT8rEyCrvauWSYGZK2ia3o7vd3akF07acHAFpOA==" saltValue="yVW9XmDwTqEnmpSGai0KYg==" spinCount="100000" sqref="D9" name="Range1_1_10_2"/>
    <protectedRange algorithmName="SHA-512" hashValue="ON39YdpmFHfN9f47KpiRvqrKx0V9+erV1CNkpWzYhW/Qyc6aT8rEyCrvauWSYGZK2ia3o7vd3akF07acHAFpOA==" saltValue="yVW9XmDwTqEnmpSGai0KYg==" spinCount="100000" sqref="E9:H9" name="Range1_3_4_1"/>
    <protectedRange algorithmName="SHA-512" hashValue="ON39YdpmFHfN9f47KpiRvqrKx0V9+erV1CNkpWzYhW/Qyc6aT8rEyCrvauWSYGZK2ia3o7vd3akF07acHAFpOA==" saltValue="yVW9XmDwTqEnmpSGai0KYg==" spinCount="100000" sqref="E10:J10 B10:C10 B11:C11 E11:J11" name="Range1_19"/>
    <protectedRange algorithmName="SHA-512" hashValue="ON39YdpmFHfN9f47KpiRvqrKx0V9+erV1CNkpWzYhW/Qyc6aT8rEyCrvauWSYGZK2ia3o7vd3akF07acHAFpOA==" saltValue="yVW9XmDwTqEnmpSGai0KYg==" spinCount="100000" sqref="D10 D11" name="Range1_1_12"/>
  </protectedRanges>
  <hyperlinks>
    <hyperlink ref="Q1" location="'National Indoor 2024'!A1" display="Back to Ranking" xr:uid="{8EBCAD36-B829-4EA3-8FA8-CF357E3B49F9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8DAF2D6-E7CA-4EBB-90FF-ADD64E7FF6C5}">
          <x14:formula1>
            <xm:f>'C:\Users\abra2\Desktop\ABRA Files and More\AUTO BENCH REST ASSOCIATION FILE\ABRA 2019\Georgia\[Georgia Results 01 19 20.xlsm]DATA SHEET'!#REF!</xm:f>
          </x14:formula1>
          <xm:sqref>B1 B8</xm:sqref>
        </x14:dataValidation>
      </x14:dataValidation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F680F9-1A74-44E5-BF57-FE7C73CBAFCF}">
  <dimension ref="A1:Q4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7" t="s">
        <v>21</v>
      </c>
    </row>
    <row r="2" spans="1:17" x14ac:dyDescent="0.25">
      <c r="A2" s="15" t="s">
        <v>26</v>
      </c>
      <c r="B2" s="16" t="s">
        <v>70</v>
      </c>
      <c r="C2" s="17">
        <v>45335</v>
      </c>
      <c r="D2" s="18" t="s">
        <v>68</v>
      </c>
      <c r="E2" s="19">
        <v>196</v>
      </c>
      <c r="F2" s="19">
        <v>194</v>
      </c>
      <c r="G2" s="19">
        <v>193</v>
      </c>
      <c r="H2" s="19"/>
      <c r="I2" s="19"/>
      <c r="J2" s="19"/>
      <c r="K2" s="23">
        <v>3</v>
      </c>
      <c r="L2" s="23">
        <v>583</v>
      </c>
      <c r="M2" s="24">
        <v>194.33333333333334</v>
      </c>
      <c r="N2" s="25">
        <v>6</v>
      </c>
      <c r="O2" s="26">
        <v>200.33333333333334</v>
      </c>
    </row>
    <row r="4" spans="1:17" x14ac:dyDescent="0.25">
      <c r="K4" s="8">
        <f>SUM(K2:K3)</f>
        <v>3</v>
      </c>
      <c r="L4" s="8">
        <f>SUM(L2:L3)</f>
        <v>583</v>
      </c>
      <c r="M4" s="7">
        <f>SUM(L4/K4)</f>
        <v>194.33333333333334</v>
      </c>
      <c r="N4" s="8">
        <f>SUM(N2:N3)</f>
        <v>6</v>
      </c>
      <c r="O4" s="13">
        <f>SUM(M4+N4)</f>
        <v>200.33333333333334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E2:J2 B2:C2" name="Range1_7"/>
    <protectedRange algorithmName="SHA-512" hashValue="ON39YdpmFHfN9f47KpiRvqrKx0V9+erV1CNkpWzYhW/Qyc6aT8rEyCrvauWSYGZK2ia3o7vd3akF07acHAFpOA==" saltValue="yVW9XmDwTqEnmpSGai0KYg==" spinCount="100000" sqref="D2" name="Range1_1_8_1"/>
  </protectedRanges>
  <hyperlinks>
    <hyperlink ref="Q1" location="'National Indoor 2024'!A1" display="Back to Ranking" xr:uid="{0FD09DE3-F361-42CE-9C27-28D7E381FA89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81D79F7-A57B-4455-9F40-95AD5ACB2CD9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A6B8C9-E55C-4F46-874C-121C1FEF4BA3}">
  <dimension ref="A1:Q4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7" t="s">
        <v>21</v>
      </c>
    </row>
    <row r="2" spans="1:17" x14ac:dyDescent="0.25">
      <c r="A2" s="15" t="s">
        <v>37</v>
      </c>
      <c r="B2" s="16" t="s">
        <v>93</v>
      </c>
      <c r="C2" s="17">
        <v>45606</v>
      </c>
      <c r="D2" s="18" t="s">
        <v>68</v>
      </c>
      <c r="E2" s="40">
        <v>200</v>
      </c>
      <c r="F2" s="19">
        <v>198</v>
      </c>
      <c r="G2" s="19"/>
      <c r="H2" s="19"/>
      <c r="I2" s="19"/>
      <c r="J2" s="19"/>
      <c r="K2" s="23">
        <v>2</v>
      </c>
      <c r="L2" s="23">
        <v>398</v>
      </c>
      <c r="M2" s="24">
        <v>199</v>
      </c>
      <c r="N2" s="25">
        <v>4</v>
      </c>
      <c r="O2" s="26">
        <v>203</v>
      </c>
    </row>
    <row r="3" spans="1:17" x14ac:dyDescent="0.25">
      <c r="M3" s="41"/>
      <c r="O3" s="41"/>
    </row>
    <row r="4" spans="1:17" x14ac:dyDescent="0.25">
      <c r="K4" s="8">
        <f>SUM(K2:K3)</f>
        <v>2</v>
      </c>
      <c r="L4" s="8">
        <f>SUM(L2:L3)</f>
        <v>398</v>
      </c>
      <c r="M4" s="13">
        <f>SUM(L4/K4)</f>
        <v>199</v>
      </c>
      <c r="N4" s="8">
        <f>SUM(N2:N3)</f>
        <v>4</v>
      </c>
      <c r="O4" s="13">
        <f>SUM(M4+N4)</f>
        <v>203</v>
      </c>
    </row>
  </sheetData>
  <protectedRanges>
    <protectedRange algorithmName="SHA-512" hashValue="ON39YdpmFHfN9f47KpiRvqrKx0V9+erV1CNkpWzYhW/Qyc6aT8rEyCrvauWSYGZK2ia3o7vd3akF07acHAFpOA==" saltValue="yVW9XmDwTqEnmpSGai0KYg==" spinCount="100000" sqref="B2:C2" name="Range1_2"/>
    <protectedRange algorithmName="SHA-512" hashValue="ON39YdpmFHfN9f47KpiRvqrKx0V9+erV1CNkpWzYhW/Qyc6aT8rEyCrvauWSYGZK2ia3o7vd3akF07acHAFpOA==" saltValue="yVW9XmDwTqEnmpSGai0KYg==" spinCount="100000" sqref="H2:J2" name="Range1_3_1"/>
    <protectedRange algorithmName="SHA-512" hashValue="ON39YdpmFHfN9f47KpiRvqrKx0V9+erV1CNkpWzYhW/Qyc6aT8rEyCrvauWSYGZK2ia3o7vd3akF07acHAFpOA==" saltValue="yVW9XmDwTqEnmpSGai0KYg==" spinCount="100000" sqref="E2:G2" name="Range1_3_1_5"/>
  </protectedRanges>
  <hyperlinks>
    <hyperlink ref="Q1" location="'National Indoor 2024'!A1" display="Back to Ranking" xr:uid="{57104E1B-8E49-431D-83E8-D23BA6366585}"/>
  </hyperlink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25447C-617E-4528-BB37-73C4B68265EF}">
  <dimension ref="A1:Q4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7" t="s">
        <v>21</v>
      </c>
    </row>
    <row r="2" spans="1:17" x14ac:dyDescent="0.25">
      <c r="A2" s="15" t="s">
        <v>37</v>
      </c>
      <c r="B2" s="16" t="s">
        <v>94</v>
      </c>
      <c r="C2" s="17">
        <v>45606</v>
      </c>
      <c r="D2" s="18" t="s">
        <v>68</v>
      </c>
      <c r="E2" s="19">
        <v>199.00200000000001</v>
      </c>
      <c r="F2" s="40">
        <v>200</v>
      </c>
      <c r="G2" s="19"/>
      <c r="H2" s="19"/>
      <c r="I2" s="19"/>
      <c r="J2" s="19"/>
      <c r="K2" s="23">
        <v>2</v>
      </c>
      <c r="L2" s="23">
        <v>399.00200000000001</v>
      </c>
      <c r="M2" s="24">
        <v>199.501</v>
      </c>
      <c r="N2" s="25">
        <v>5</v>
      </c>
      <c r="O2" s="26">
        <v>204.501</v>
      </c>
    </row>
    <row r="3" spans="1:17" x14ac:dyDescent="0.25">
      <c r="M3" s="41"/>
      <c r="O3" s="41"/>
    </row>
    <row r="4" spans="1:17" x14ac:dyDescent="0.25">
      <c r="K4" s="8">
        <f>SUM(K2:K3)</f>
        <v>2</v>
      </c>
      <c r="L4" s="8">
        <f>SUM(L2:L3)</f>
        <v>399.00200000000001</v>
      </c>
      <c r="M4" s="13">
        <f>SUM(L4/K4)</f>
        <v>199.501</v>
      </c>
      <c r="N4" s="8">
        <f>SUM(N2:N3)</f>
        <v>5</v>
      </c>
      <c r="O4" s="13">
        <f>SUM(M4+N4)</f>
        <v>204.501</v>
      </c>
    </row>
  </sheetData>
  <protectedRanges>
    <protectedRange algorithmName="SHA-512" hashValue="ON39YdpmFHfN9f47KpiRvqrKx0V9+erV1CNkpWzYhW/Qyc6aT8rEyCrvauWSYGZK2ia3o7vd3akF07acHAFpOA==" saltValue="yVW9XmDwTqEnmpSGai0KYg==" spinCount="100000" sqref="B2:C2" name="Range1_2"/>
    <protectedRange algorithmName="SHA-512" hashValue="ON39YdpmFHfN9f47KpiRvqrKx0V9+erV1CNkpWzYhW/Qyc6aT8rEyCrvauWSYGZK2ia3o7vd3akF07acHAFpOA==" saltValue="yVW9XmDwTqEnmpSGai0KYg==" spinCount="100000" sqref="H2:J2" name="Range1_3_1"/>
    <protectedRange algorithmName="SHA-512" hashValue="ON39YdpmFHfN9f47KpiRvqrKx0V9+erV1CNkpWzYhW/Qyc6aT8rEyCrvauWSYGZK2ia3o7vd3akF07acHAFpOA==" saltValue="yVW9XmDwTqEnmpSGai0KYg==" spinCount="100000" sqref="E2:G2" name="Range1_3_1_5"/>
  </protectedRanges>
  <hyperlinks>
    <hyperlink ref="Q1" location="'National Indoor 2024'!A1" display="Back to Ranking" xr:uid="{3F6729B0-2120-4920-B473-C4276A284A87}"/>
  </hyperlinks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CA32B1-CD2C-47D4-BC12-BFE97C2ACFC2}">
  <dimension ref="A1:Q9"/>
  <sheetViews>
    <sheetView workbookViewId="0">
      <selection activeCell="K10" sqref="K10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7" t="s">
        <v>21</v>
      </c>
    </row>
    <row r="2" spans="1:17" x14ac:dyDescent="0.25">
      <c r="A2" s="15" t="s">
        <v>26</v>
      </c>
      <c r="B2" s="16" t="s">
        <v>58</v>
      </c>
      <c r="C2" s="17">
        <v>45304</v>
      </c>
      <c r="D2" s="18" t="s">
        <v>46</v>
      </c>
      <c r="E2" s="19">
        <v>193</v>
      </c>
      <c r="F2" s="19">
        <v>196</v>
      </c>
      <c r="G2" s="19">
        <v>198</v>
      </c>
      <c r="H2" s="19">
        <v>191</v>
      </c>
      <c r="I2" s="19">
        <v>193</v>
      </c>
      <c r="J2" s="19"/>
      <c r="K2" s="23">
        <v>5</v>
      </c>
      <c r="L2" s="23">
        <v>971</v>
      </c>
      <c r="M2" s="24">
        <v>194.2</v>
      </c>
      <c r="N2" s="25">
        <v>2</v>
      </c>
      <c r="O2" s="26">
        <v>196.2</v>
      </c>
    </row>
    <row r="3" spans="1:17" x14ac:dyDescent="0.25">
      <c r="A3" s="15" t="s">
        <v>26</v>
      </c>
      <c r="B3" s="16" t="s">
        <v>58</v>
      </c>
      <c r="C3" s="17">
        <v>45325</v>
      </c>
      <c r="D3" s="18" t="s">
        <v>46</v>
      </c>
      <c r="E3" s="19">
        <v>192</v>
      </c>
      <c r="F3" s="19">
        <v>192</v>
      </c>
      <c r="G3" s="19">
        <v>193</v>
      </c>
      <c r="H3" s="19">
        <v>195</v>
      </c>
      <c r="I3" s="19">
        <v>194</v>
      </c>
      <c r="J3" s="19"/>
      <c r="K3" s="23">
        <v>5</v>
      </c>
      <c r="L3" s="23">
        <v>966</v>
      </c>
      <c r="M3" s="24">
        <v>193.2</v>
      </c>
      <c r="N3" s="25">
        <v>3</v>
      </c>
      <c r="O3" s="26">
        <v>196.2</v>
      </c>
    </row>
    <row r="4" spans="1:17" x14ac:dyDescent="0.25">
      <c r="A4" s="15" t="s">
        <v>26</v>
      </c>
      <c r="B4" s="16" t="s">
        <v>58</v>
      </c>
      <c r="C4" s="17">
        <v>45363</v>
      </c>
      <c r="D4" s="18" t="s">
        <v>68</v>
      </c>
      <c r="E4" s="19">
        <v>191</v>
      </c>
      <c r="F4" s="19">
        <v>189</v>
      </c>
      <c r="G4" s="19">
        <v>190</v>
      </c>
      <c r="H4" s="19"/>
      <c r="I4" s="19"/>
      <c r="J4" s="19"/>
      <c r="K4" s="23">
        <v>3</v>
      </c>
      <c r="L4" s="23">
        <v>570</v>
      </c>
      <c r="M4" s="24">
        <v>190</v>
      </c>
      <c r="N4" s="25">
        <v>3</v>
      </c>
      <c r="O4" s="26">
        <v>193</v>
      </c>
    </row>
    <row r="5" spans="1:17" x14ac:dyDescent="0.25">
      <c r="A5" s="15" t="s">
        <v>26</v>
      </c>
      <c r="B5" s="16" t="s">
        <v>58</v>
      </c>
      <c r="C5" s="17">
        <v>45608</v>
      </c>
      <c r="D5" s="18" t="s">
        <v>68</v>
      </c>
      <c r="E5" s="19">
        <v>191</v>
      </c>
      <c r="F5" s="19">
        <v>195</v>
      </c>
      <c r="G5" s="19">
        <v>191</v>
      </c>
      <c r="H5" s="19"/>
      <c r="I5" s="19"/>
      <c r="J5" s="19"/>
      <c r="K5" s="23">
        <v>3</v>
      </c>
      <c r="L5" s="23">
        <v>577</v>
      </c>
      <c r="M5" s="24">
        <v>192.33333333333334</v>
      </c>
      <c r="N5" s="25">
        <v>6</v>
      </c>
      <c r="O5" s="26">
        <v>198.33333333333334</v>
      </c>
    </row>
    <row r="6" spans="1:17" x14ac:dyDescent="0.25">
      <c r="A6" s="15" t="s">
        <v>26</v>
      </c>
      <c r="B6" s="16" t="s">
        <v>58</v>
      </c>
      <c r="C6" s="17">
        <v>45612</v>
      </c>
      <c r="D6" s="18" t="s">
        <v>68</v>
      </c>
      <c r="E6" s="19">
        <v>194</v>
      </c>
      <c r="F6" s="19">
        <v>195</v>
      </c>
      <c r="G6" s="19">
        <v>192</v>
      </c>
      <c r="H6" s="19">
        <v>196</v>
      </c>
      <c r="I6" s="19">
        <v>194</v>
      </c>
      <c r="J6" s="19"/>
      <c r="K6" s="23">
        <v>5</v>
      </c>
      <c r="L6" s="23">
        <v>971</v>
      </c>
      <c r="M6" s="24">
        <v>194.2</v>
      </c>
      <c r="N6" s="25">
        <v>4</v>
      </c>
      <c r="O6" s="26">
        <v>198.2</v>
      </c>
    </row>
    <row r="7" spans="1:17" x14ac:dyDescent="0.25">
      <c r="A7" s="15" t="s">
        <v>26</v>
      </c>
      <c r="B7" s="16" t="s">
        <v>58</v>
      </c>
      <c r="C7" s="17">
        <v>45633</v>
      </c>
      <c r="D7" s="18" t="s">
        <v>46</v>
      </c>
      <c r="E7" s="57">
        <v>196</v>
      </c>
      <c r="F7" s="57">
        <v>197</v>
      </c>
      <c r="G7" s="57">
        <v>195</v>
      </c>
      <c r="H7" s="57">
        <v>197</v>
      </c>
      <c r="I7" s="57">
        <v>194</v>
      </c>
      <c r="J7" s="57">
        <v>199</v>
      </c>
      <c r="K7" s="23">
        <v>6</v>
      </c>
      <c r="L7" s="23">
        <v>1178</v>
      </c>
      <c r="M7" s="24">
        <v>196.33333333333334</v>
      </c>
      <c r="N7" s="25">
        <v>10</v>
      </c>
      <c r="O7" s="26">
        <v>206.33333333333334</v>
      </c>
    </row>
    <row r="9" spans="1:17" x14ac:dyDescent="0.25">
      <c r="K9" s="8">
        <f>SUM(K2:K8)</f>
        <v>27</v>
      </c>
      <c r="L9" s="8">
        <f>SUM(L2:L8)</f>
        <v>5233</v>
      </c>
      <c r="M9" s="7">
        <f>SUM(L9/K9)</f>
        <v>193.81481481481481</v>
      </c>
      <c r="N9" s="8">
        <f>SUM(N2:N8)</f>
        <v>28</v>
      </c>
      <c r="O9" s="13">
        <f>SUM(M9+N9)</f>
        <v>221.81481481481481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C2" name="Range1_10"/>
    <protectedRange algorithmName="SHA-512" hashValue="ON39YdpmFHfN9f47KpiRvqrKx0V9+erV1CNkpWzYhW/Qyc6aT8rEyCrvauWSYGZK2ia3o7vd3akF07acHAFpOA==" saltValue="yVW9XmDwTqEnmpSGai0KYg==" spinCount="100000" sqref="B2" name="Range1_2_1"/>
    <protectedRange algorithmName="SHA-512" hashValue="ON39YdpmFHfN9f47KpiRvqrKx0V9+erV1CNkpWzYhW/Qyc6aT8rEyCrvauWSYGZK2ia3o7vd3akF07acHAFpOA==" saltValue="yVW9XmDwTqEnmpSGai0KYg==" spinCount="100000" sqref="E2:J2" name="Range1_3_1_1"/>
    <protectedRange sqref="E3:J3 B3:C3" name="Range1_11_1"/>
    <protectedRange sqref="D3" name="Range1_1_10"/>
    <protectedRange algorithmName="SHA-512" hashValue="ON39YdpmFHfN9f47KpiRvqrKx0V9+erV1CNkpWzYhW/Qyc6aT8rEyCrvauWSYGZK2ia3o7vd3akF07acHAFpOA==" saltValue="yVW9XmDwTqEnmpSGai0KYg==" spinCount="100000" sqref="E4:J4 B4:C4" name="Range1_18"/>
    <protectedRange algorithmName="SHA-512" hashValue="ON39YdpmFHfN9f47KpiRvqrKx0V9+erV1CNkpWzYhW/Qyc6aT8rEyCrvauWSYGZK2ia3o7vd3akF07acHAFpOA==" saltValue="yVW9XmDwTqEnmpSGai0KYg==" spinCount="100000" sqref="D4" name="Range1_1_11"/>
  </protectedRanges>
  <hyperlinks>
    <hyperlink ref="Q1" location="'National Indoor 2024'!A1" display="Back to Ranking" xr:uid="{BB63C33D-58E6-4B47-97FC-977708361CF9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E6B21CF-9A0E-457C-AA40-EB674F8720B1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2489ED-BE41-4FD5-A755-2D88415B47AC}">
  <dimension ref="A1:Q4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7" t="s">
        <v>21</v>
      </c>
    </row>
    <row r="2" spans="1:17" x14ac:dyDescent="0.25">
      <c r="A2" s="15" t="s">
        <v>37</v>
      </c>
      <c r="B2" s="16" t="s">
        <v>114</v>
      </c>
      <c r="C2" s="17">
        <v>45633</v>
      </c>
      <c r="D2" s="18" t="s">
        <v>46</v>
      </c>
      <c r="E2" s="19">
        <v>193</v>
      </c>
      <c r="F2" s="19">
        <v>199</v>
      </c>
      <c r="G2" s="19">
        <v>198</v>
      </c>
      <c r="H2" s="19">
        <v>198</v>
      </c>
      <c r="I2" s="19">
        <v>198</v>
      </c>
      <c r="J2" s="19">
        <v>198</v>
      </c>
      <c r="K2" s="23">
        <v>6</v>
      </c>
      <c r="L2" s="23">
        <v>1184</v>
      </c>
      <c r="M2" s="24">
        <v>197.33333333333334</v>
      </c>
      <c r="N2" s="25">
        <v>4</v>
      </c>
      <c r="O2" s="26">
        <v>201.33333333333334</v>
      </c>
    </row>
    <row r="3" spans="1:17" x14ac:dyDescent="0.25">
      <c r="M3" s="41"/>
      <c r="O3" s="41"/>
    </row>
    <row r="4" spans="1:17" x14ac:dyDescent="0.25">
      <c r="K4" s="8">
        <f>SUM(K2:K3)</f>
        <v>6</v>
      </c>
      <c r="L4" s="8">
        <f>SUM(L2:L3)</f>
        <v>1184</v>
      </c>
      <c r="M4" s="13">
        <f>SUM(L4/K4)</f>
        <v>197.33333333333334</v>
      </c>
      <c r="N4" s="8">
        <f>SUM(N2:N3)</f>
        <v>4</v>
      </c>
      <c r="O4" s="13">
        <f>SUM(M4+N4)</f>
        <v>201.33333333333334</v>
      </c>
    </row>
  </sheetData>
  <protectedRanges>
    <protectedRange algorithmName="SHA-512" hashValue="ON39YdpmFHfN9f47KpiRvqrKx0V9+erV1CNkpWzYhW/Qyc6aT8rEyCrvauWSYGZK2ia3o7vd3akF07acHAFpOA==" saltValue="yVW9XmDwTqEnmpSGai0KYg==" spinCount="100000" sqref="B2:C2" name="Range1_34"/>
    <protectedRange algorithmName="SHA-512" hashValue="ON39YdpmFHfN9f47KpiRvqrKx0V9+erV1CNkpWzYhW/Qyc6aT8rEyCrvauWSYGZK2ia3o7vd3akF07acHAFpOA==" saltValue="yVW9XmDwTqEnmpSGai0KYg==" spinCount="100000" sqref="D2" name="Range1_1_31"/>
    <protectedRange algorithmName="SHA-512" hashValue="ON39YdpmFHfN9f47KpiRvqrKx0V9+erV1CNkpWzYhW/Qyc6aT8rEyCrvauWSYGZK2ia3o7vd3akF07acHAFpOA==" saltValue="yVW9XmDwTqEnmpSGai0KYg==" spinCount="100000" sqref="H2:J2" name="Range1_3_5"/>
    <protectedRange algorithmName="SHA-512" hashValue="ON39YdpmFHfN9f47KpiRvqrKx0V9+erV1CNkpWzYhW/Qyc6aT8rEyCrvauWSYGZK2ia3o7vd3akF07acHAFpOA==" saltValue="yVW9XmDwTqEnmpSGai0KYg==" spinCount="100000" sqref="E2:G2" name="Range1_3_1_6"/>
  </protectedRanges>
  <hyperlinks>
    <hyperlink ref="Q1" location="'National Indoor 2024'!A1" display="Back to Ranking" xr:uid="{E47734C5-BAC0-4EC4-9D9F-6C024EA8E852}"/>
  </hyperlinks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8C6D8B-EB5E-4DD5-9C7A-714DB7E598E0}">
  <dimension ref="A1:Q4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7" t="s">
        <v>21</v>
      </c>
    </row>
    <row r="2" spans="1:17" x14ac:dyDescent="0.25">
      <c r="A2" s="15" t="s">
        <v>26</v>
      </c>
      <c r="B2" s="16" t="s">
        <v>75</v>
      </c>
      <c r="C2" s="17">
        <v>45360</v>
      </c>
      <c r="D2" s="18" t="s">
        <v>68</v>
      </c>
      <c r="E2" s="19">
        <v>194</v>
      </c>
      <c r="F2" s="19">
        <v>195</v>
      </c>
      <c r="G2" s="19">
        <v>195</v>
      </c>
      <c r="H2" s="19">
        <v>199</v>
      </c>
      <c r="I2" s="19">
        <v>195</v>
      </c>
      <c r="J2" s="19">
        <v>196</v>
      </c>
      <c r="K2" s="23">
        <v>6</v>
      </c>
      <c r="L2" s="23">
        <v>1174</v>
      </c>
      <c r="M2" s="24">
        <v>195.66666666666666</v>
      </c>
      <c r="N2" s="25">
        <v>6</v>
      </c>
      <c r="O2" s="26">
        <v>201.66666666666666</v>
      </c>
    </row>
    <row r="4" spans="1:17" x14ac:dyDescent="0.25">
      <c r="K4" s="8">
        <f>SUM(K2:K3)</f>
        <v>6</v>
      </c>
      <c r="L4" s="8">
        <f>SUM(L2:L3)</f>
        <v>1174</v>
      </c>
      <c r="M4" s="7">
        <f>SUM(L4/K4)</f>
        <v>195.66666666666666</v>
      </c>
      <c r="N4" s="8">
        <f>SUM(N2:N3)</f>
        <v>6</v>
      </c>
      <c r="O4" s="13">
        <f>SUM(M4+N4)</f>
        <v>201.66666666666666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C2" name="Range1_5"/>
    <protectedRange algorithmName="SHA-512" hashValue="ON39YdpmFHfN9f47KpiRvqrKx0V9+erV1CNkpWzYhW/Qyc6aT8rEyCrvauWSYGZK2ia3o7vd3akF07acHAFpOA==" saltValue="yVW9XmDwTqEnmpSGai0KYg==" spinCount="100000" sqref="B2" name="Range1_4"/>
  </protectedRanges>
  <hyperlinks>
    <hyperlink ref="Q1" location="'National Indoor 2024'!A1" display="Back to Ranking" xr:uid="{8D5CC5A9-2F89-41AB-9228-C5C84489BACF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BADE0D8-46E1-4F25-83A2-D0D6466CC916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1D698F-AEDB-4D13-807D-9BF6E2688BC8}">
  <dimension ref="A1:Q16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7" t="s">
        <v>21</v>
      </c>
    </row>
    <row r="2" spans="1:17" x14ac:dyDescent="0.25">
      <c r="A2" s="15" t="s">
        <v>37</v>
      </c>
      <c r="B2" s="16" t="s">
        <v>42</v>
      </c>
      <c r="C2" s="17">
        <v>45318</v>
      </c>
      <c r="D2" s="18" t="s">
        <v>36</v>
      </c>
      <c r="E2" s="19">
        <v>196</v>
      </c>
      <c r="F2" s="19">
        <v>198</v>
      </c>
      <c r="G2" s="19">
        <v>197</v>
      </c>
      <c r="H2" s="40">
        <v>200.01</v>
      </c>
      <c r="I2" s="19">
        <v>198</v>
      </c>
      <c r="J2" s="19"/>
      <c r="K2" s="23">
        <v>5</v>
      </c>
      <c r="L2" s="23">
        <v>989.01</v>
      </c>
      <c r="M2" s="24">
        <v>197.80199999999999</v>
      </c>
      <c r="N2" s="25">
        <v>5</v>
      </c>
      <c r="O2" s="26">
        <v>202.80199999999999</v>
      </c>
    </row>
    <row r="3" spans="1:17" x14ac:dyDescent="0.25">
      <c r="A3" s="15" t="s">
        <v>24</v>
      </c>
      <c r="B3" s="16" t="s">
        <v>42</v>
      </c>
      <c r="C3" s="17">
        <v>45409</v>
      </c>
      <c r="D3" s="18" t="s">
        <v>36</v>
      </c>
      <c r="E3" s="19">
        <v>199</v>
      </c>
      <c r="F3" s="19">
        <v>198</v>
      </c>
      <c r="G3" s="19">
        <v>199.01</v>
      </c>
      <c r="H3" s="19">
        <v>194</v>
      </c>
      <c r="I3" s="19">
        <v>198</v>
      </c>
      <c r="J3" s="19">
        <v>198</v>
      </c>
      <c r="K3" s="23">
        <v>6</v>
      </c>
      <c r="L3" s="23">
        <v>1186.01</v>
      </c>
      <c r="M3" s="24">
        <v>197.66833333333332</v>
      </c>
      <c r="N3" s="25">
        <v>8</v>
      </c>
      <c r="O3" s="26">
        <v>205.66833333333332</v>
      </c>
    </row>
    <row r="4" spans="1:17" x14ac:dyDescent="0.25">
      <c r="A4" s="15" t="s">
        <v>24</v>
      </c>
      <c r="B4" s="16" t="s">
        <v>42</v>
      </c>
      <c r="C4" s="17">
        <v>45563</v>
      </c>
      <c r="D4" s="18" t="s">
        <v>36</v>
      </c>
      <c r="E4" s="19">
        <v>199.01</v>
      </c>
      <c r="F4" s="19">
        <v>199</v>
      </c>
      <c r="G4" s="19">
        <v>199</v>
      </c>
      <c r="H4" s="40">
        <v>200</v>
      </c>
      <c r="I4" s="19">
        <v>197</v>
      </c>
      <c r="J4" s="19">
        <v>197</v>
      </c>
      <c r="K4" s="23">
        <v>6</v>
      </c>
      <c r="L4" s="23">
        <v>1191.01</v>
      </c>
      <c r="M4" s="24">
        <v>198.50166666666667</v>
      </c>
      <c r="N4" s="25">
        <v>30</v>
      </c>
      <c r="O4" s="26">
        <v>228.50166666666667</v>
      </c>
    </row>
    <row r="5" spans="1:17" x14ac:dyDescent="0.25">
      <c r="A5" s="15" t="s">
        <v>37</v>
      </c>
      <c r="B5" s="16" t="s">
        <v>42</v>
      </c>
      <c r="C5" s="17">
        <v>45591</v>
      </c>
      <c r="D5" s="18" t="s">
        <v>84</v>
      </c>
      <c r="E5" s="19">
        <v>199</v>
      </c>
      <c r="F5" s="19">
        <v>197</v>
      </c>
      <c r="G5" s="40">
        <v>200</v>
      </c>
      <c r="H5" s="19">
        <v>197</v>
      </c>
      <c r="I5" s="19">
        <v>199</v>
      </c>
      <c r="J5" s="19"/>
      <c r="K5" s="23">
        <v>5</v>
      </c>
      <c r="L5" s="23">
        <v>992</v>
      </c>
      <c r="M5" s="24">
        <v>198.4</v>
      </c>
      <c r="N5" s="25">
        <v>11</v>
      </c>
      <c r="O5" s="26">
        <v>209.4</v>
      </c>
    </row>
    <row r="6" spans="1:17" x14ac:dyDescent="0.25">
      <c r="M6" s="41"/>
      <c r="O6" s="41"/>
    </row>
    <row r="7" spans="1:17" x14ac:dyDescent="0.25">
      <c r="K7" s="8">
        <f>SUM(K2:K6)</f>
        <v>22</v>
      </c>
      <c r="L7" s="8">
        <f>SUM(L2:L6)</f>
        <v>4358.03</v>
      </c>
      <c r="M7" s="13">
        <f>SUM(L7/K7)</f>
        <v>198.09227272727273</v>
      </c>
      <c r="N7" s="8">
        <f>SUM(N2:N6)</f>
        <v>54</v>
      </c>
      <c r="O7" s="13">
        <f>SUM(M7+N7)</f>
        <v>252.09227272727273</v>
      </c>
    </row>
    <row r="10" spans="1:17" ht="30" x14ac:dyDescent="0.25">
      <c r="A10" s="1" t="s">
        <v>1</v>
      </c>
      <c r="B10" s="2" t="s">
        <v>2</v>
      </c>
      <c r="C10" s="2" t="s">
        <v>3</v>
      </c>
      <c r="D10" s="3" t="s">
        <v>4</v>
      </c>
      <c r="E10" s="4" t="s">
        <v>5</v>
      </c>
      <c r="F10" s="4" t="s">
        <v>6</v>
      </c>
      <c r="G10" s="4" t="s">
        <v>7</v>
      </c>
      <c r="H10" s="4" t="s">
        <v>8</v>
      </c>
      <c r="I10" s="4" t="s">
        <v>9</v>
      </c>
      <c r="J10" s="4" t="s">
        <v>10</v>
      </c>
      <c r="K10" s="4" t="s">
        <v>11</v>
      </c>
      <c r="L10" s="3" t="s">
        <v>12</v>
      </c>
      <c r="M10" s="5" t="s">
        <v>13</v>
      </c>
      <c r="N10" s="2" t="s">
        <v>14</v>
      </c>
      <c r="O10" s="6" t="s">
        <v>15</v>
      </c>
    </row>
    <row r="11" spans="1:17" x14ac:dyDescent="0.25">
      <c r="A11" s="15" t="s">
        <v>20</v>
      </c>
      <c r="B11" s="16" t="s">
        <v>42</v>
      </c>
      <c r="C11" s="17">
        <v>45318</v>
      </c>
      <c r="D11" s="18" t="s">
        <v>36</v>
      </c>
      <c r="E11" s="19">
        <v>191</v>
      </c>
      <c r="F11" s="19">
        <v>197</v>
      </c>
      <c r="G11" s="19">
        <v>198</v>
      </c>
      <c r="H11" s="19">
        <v>196</v>
      </c>
      <c r="I11" s="19">
        <v>198</v>
      </c>
      <c r="J11" s="19"/>
      <c r="K11" s="23">
        <v>5</v>
      </c>
      <c r="L11" s="23">
        <v>980</v>
      </c>
      <c r="M11" s="24">
        <v>196</v>
      </c>
      <c r="N11" s="25">
        <v>13</v>
      </c>
      <c r="O11" s="26">
        <v>209</v>
      </c>
    </row>
    <row r="12" spans="1:17" x14ac:dyDescent="0.25">
      <c r="A12" s="15" t="s">
        <v>20</v>
      </c>
      <c r="B12" s="16" t="s">
        <v>42</v>
      </c>
      <c r="C12" s="17">
        <v>45409</v>
      </c>
      <c r="D12" s="18" t="s">
        <v>36</v>
      </c>
      <c r="E12" s="19">
        <v>197</v>
      </c>
      <c r="F12" s="19">
        <v>197</v>
      </c>
      <c r="G12" s="19">
        <v>195</v>
      </c>
      <c r="H12" s="19">
        <v>192</v>
      </c>
      <c r="I12" s="19">
        <v>199</v>
      </c>
      <c r="J12" s="19">
        <v>197</v>
      </c>
      <c r="K12" s="23">
        <v>6</v>
      </c>
      <c r="L12" s="23">
        <v>1177</v>
      </c>
      <c r="M12" s="24">
        <v>196.16666666666666</v>
      </c>
      <c r="N12" s="25">
        <v>30</v>
      </c>
      <c r="O12" s="26">
        <v>226.16666666666666</v>
      </c>
    </row>
    <row r="13" spans="1:17" x14ac:dyDescent="0.25">
      <c r="A13" s="15" t="s">
        <v>20</v>
      </c>
      <c r="B13" s="16" t="s">
        <v>42</v>
      </c>
      <c r="C13" s="17">
        <v>45563</v>
      </c>
      <c r="D13" s="18" t="s">
        <v>36</v>
      </c>
      <c r="E13" s="19">
        <v>191</v>
      </c>
      <c r="F13" s="19">
        <v>197</v>
      </c>
      <c r="G13" s="19">
        <v>198</v>
      </c>
      <c r="H13" s="19">
        <v>195</v>
      </c>
      <c r="I13" s="19">
        <v>197</v>
      </c>
      <c r="J13" s="19">
        <v>197</v>
      </c>
      <c r="K13" s="23">
        <v>6</v>
      </c>
      <c r="L13" s="23">
        <v>1175</v>
      </c>
      <c r="M13" s="24">
        <v>195.83333333333334</v>
      </c>
      <c r="N13" s="25">
        <v>30</v>
      </c>
      <c r="O13" s="26">
        <v>225.83333333333334</v>
      </c>
    </row>
    <row r="14" spans="1:17" x14ac:dyDescent="0.25">
      <c r="A14" s="15" t="s">
        <v>50</v>
      </c>
      <c r="B14" s="16" t="s">
        <v>42</v>
      </c>
      <c r="C14" s="17">
        <v>45591</v>
      </c>
      <c r="D14" s="45" t="s">
        <v>84</v>
      </c>
      <c r="E14" s="19">
        <v>196</v>
      </c>
      <c r="F14" s="19">
        <v>195</v>
      </c>
      <c r="G14" s="19">
        <v>195</v>
      </c>
      <c r="H14" s="40">
        <v>200</v>
      </c>
      <c r="I14" s="19">
        <v>198</v>
      </c>
      <c r="J14" s="19"/>
      <c r="K14" s="23">
        <v>5</v>
      </c>
      <c r="L14" s="23">
        <v>984</v>
      </c>
      <c r="M14" s="24">
        <v>196.8</v>
      </c>
      <c r="N14" s="25">
        <v>15</v>
      </c>
      <c r="O14" s="26">
        <v>211.8</v>
      </c>
    </row>
    <row r="15" spans="1:17" x14ac:dyDescent="0.25">
      <c r="M15" s="41"/>
      <c r="O15" s="41"/>
    </row>
    <row r="16" spans="1:17" x14ac:dyDescent="0.25">
      <c r="K16" s="8">
        <f>SUM(K11:K15)</f>
        <v>22</v>
      </c>
      <c r="L16" s="8">
        <f>SUM(L11:L15)</f>
        <v>4316</v>
      </c>
      <c r="M16" s="13">
        <f>SUM(L16/K16)</f>
        <v>196.18181818181819</v>
      </c>
      <c r="N16" s="8">
        <f>SUM(N11:N15)</f>
        <v>88</v>
      </c>
      <c r="O16" s="13">
        <f>SUM(M16+N16)</f>
        <v>284.18181818181819</v>
      </c>
    </row>
  </sheetData>
  <protectedRanges>
    <protectedRange algorithmName="SHA-512" hashValue="ON39YdpmFHfN9f47KpiRvqrKx0V9+erV1CNkpWzYhW/Qyc6aT8rEyCrvauWSYGZK2ia3o7vd3akF07acHAFpOA==" saltValue="yVW9XmDwTqEnmpSGai0KYg==" spinCount="100000" sqref="B2:C2" name="Range1_15"/>
    <protectedRange algorithmName="SHA-512" hashValue="ON39YdpmFHfN9f47KpiRvqrKx0V9+erV1CNkpWzYhW/Qyc6aT8rEyCrvauWSYGZK2ia3o7vd3akF07acHAFpOA==" saltValue="yVW9XmDwTqEnmpSGai0KYg==" spinCount="100000" sqref="D2" name="Range1_1_19"/>
    <protectedRange algorithmName="SHA-512" hashValue="ON39YdpmFHfN9f47KpiRvqrKx0V9+erV1CNkpWzYhW/Qyc6aT8rEyCrvauWSYGZK2ia3o7vd3akF07acHAFpOA==" saltValue="yVW9XmDwTqEnmpSGai0KYg==" spinCount="100000" sqref="H2:J2" name="Range1_3_9"/>
    <protectedRange algorithmName="SHA-512" hashValue="ON39YdpmFHfN9f47KpiRvqrKx0V9+erV1CNkpWzYhW/Qyc6aT8rEyCrvauWSYGZK2ia3o7vd3akF07acHAFpOA==" saltValue="yVW9XmDwTqEnmpSGai0KYg==" spinCount="100000" sqref="E2:G2" name="Range1_3_1_2"/>
    <protectedRange algorithmName="SHA-512" hashValue="ON39YdpmFHfN9f47KpiRvqrKx0V9+erV1CNkpWzYhW/Qyc6aT8rEyCrvauWSYGZK2ia3o7vd3akF07acHAFpOA==" saltValue="yVW9XmDwTqEnmpSGai0KYg==" spinCount="100000" sqref="C11" name="Range1_10"/>
    <protectedRange algorithmName="SHA-512" hashValue="ON39YdpmFHfN9f47KpiRvqrKx0V9+erV1CNkpWzYhW/Qyc6aT8rEyCrvauWSYGZK2ia3o7vd3akF07acHAFpOA==" saltValue="yVW9XmDwTqEnmpSGai0KYg==" spinCount="100000" sqref="E11:J11 B11" name="Range1_12_1"/>
    <protectedRange sqref="E3:J3 B3:C3" name="Range1_6_3"/>
    <protectedRange sqref="D3" name="Range1_1_4_3"/>
    <protectedRange sqref="E12:J12 B12:C12" name="Range1_6_5"/>
    <protectedRange sqref="D12" name="Range1_1_4_5"/>
    <protectedRange sqref="I4:J4 B4:D4" name="Range1_8_1"/>
    <protectedRange sqref="E4:H4" name="Range1_3_2_2"/>
    <protectedRange sqref="B13:J13" name="Range1_8_1_2"/>
    <protectedRange sqref="I5:J5 B5:C5" name="Range1_48"/>
    <protectedRange sqref="D5" name="Range1_1_31"/>
    <protectedRange sqref="E5:H5" name="Range1_3_16"/>
    <protectedRange sqref="I14:J14 B14:C14" name="Range1_48_1"/>
    <protectedRange sqref="D14" name="Range1_1_31_1"/>
    <protectedRange sqref="E14:H14" name="Range1_3_16_1"/>
  </protectedRanges>
  <hyperlinks>
    <hyperlink ref="Q1" location="'National Indoor 2024'!A1" display="Back to Ranking" xr:uid="{F3C99E72-A7B6-46F7-B8CE-10EB71C851FF}"/>
  </hyperlinks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8DDE9D-4FFF-4B08-9BC6-26215BD30EFC}">
  <dimension ref="A1:Q4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7" t="s">
        <v>21</v>
      </c>
    </row>
    <row r="2" spans="1:17" x14ac:dyDescent="0.25">
      <c r="A2" s="15" t="s">
        <v>37</v>
      </c>
      <c r="B2" s="16" t="s">
        <v>115</v>
      </c>
      <c r="C2" s="17">
        <v>45633</v>
      </c>
      <c r="D2" s="18" t="s">
        <v>46</v>
      </c>
      <c r="E2" s="19">
        <v>197</v>
      </c>
      <c r="F2" s="19">
        <v>196</v>
      </c>
      <c r="G2" s="19">
        <v>199</v>
      </c>
      <c r="H2" s="19">
        <v>197</v>
      </c>
      <c r="I2" s="19">
        <v>197</v>
      </c>
      <c r="J2" s="19">
        <v>193</v>
      </c>
      <c r="K2" s="23">
        <v>6</v>
      </c>
      <c r="L2" s="23">
        <v>1179</v>
      </c>
      <c r="M2" s="24">
        <v>196.5</v>
      </c>
      <c r="N2" s="25">
        <v>4</v>
      </c>
      <c r="O2" s="26">
        <v>200.5</v>
      </c>
    </row>
    <row r="3" spans="1:17" x14ac:dyDescent="0.25">
      <c r="M3" s="41"/>
      <c r="O3" s="41"/>
    </row>
    <row r="4" spans="1:17" x14ac:dyDescent="0.25">
      <c r="K4" s="8">
        <f>SUM(K2:K3)</f>
        <v>6</v>
      </c>
      <c r="L4" s="8">
        <f>SUM(L2:L3)</f>
        <v>1179</v>
      </c>
      <c r="M4" s="13">
        <f>SUM(L4/K4)</f>
        <v>196.5</v>
      </c>
      <c r="N4" s="8">
        <f>SUM(N2:N3)</f>
        <v>4</v>
      </c>
      <c r="O4" s="13">
        <f>SUM(M4+N4)</f>
        <v>200.5</v>
      </c>
    </row>
  </sheetData>
  <protectedRanges>
    <protectedRange algorithmName="SHA-512" hashValue="ON39YdpmFHfN9f47KpiRvqrKx0V9+erV1CNkpWzYhW/Qyc6aT8rEyCrvauWSYGZK2ia3o7vd3akF07acHAFpOA==" saltValue="yVW9XmDwTqEnmpSGai0KYg==" spinCount="100000" sqref="B2:C2" name="Range1_34"/>
    <protectedRange algorithmName="SHA-512" hashValue="ON39YdpmFHfN9f47KpiRvqrKx0V9+erV1CNkpWzYhW/Qyc6aT8rEyCrvauWSYGZK2ia3o7vd3akF07acHAFpOA==" saltValue="yVW9XmDwTqEnmpSGai0KYg==" spinCount="100000" sqref="D2" name="Range1_1_31"/>
    <protectedRange algorithmName="SHA-512" hashValue="ON39YdpmFHfN9f47KpiRvqrKx0V9+erV1CNkpWzYhW/Qyc6aT8rEyCrvauWSYGZK2ia3o7vd3akF07acHAFpOA==" saltValue="yVW9XmDwTqEnmpSGai0KYg==" spinCount="100000" sqref="H2:J2" name="Range1_3_5"/>
    <protectedRange algorithmName="SHA-512" hashValue="ON39YdpmFHfN9f47KpiRvqrKx0V9+erV1CNkpWzYhW/Qyc6aT8rEyCrvauWSYGZK2ia3o7vd3akF07acHAFpOA==" saltValue="yVW9XmDwTqEnmpSGai0KYg==" spinCount="100000" sqref="E2:G2" name="Range1_3_1_6"/>
  </protectedRanges>
  <hyperlinks>
    <hyperlink ref="Q1" location="'National Indoor 2024'!A1" display="Back to Ranking" xr:uid="{A441C0DB-8A62-4472-B8EC-165DC6358213}"/>
  </hyperlinks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6D05E6-BD4D-4976-B29F-0CE07B80D8D9}">
  <dimension ref="A1:Q14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7" t="s">
        <v>21</v>
      </c>
    </row>
    <row r="2" spans="1:17" x14ac:dyDescent="0.25">
      <c r="A2" s="15" t="s">
        <v>26</v>
      </c>
      <c r="B2" s="16" t="s">
        <v>82</v>
      </c>
      <c r="C2" s="17">
        <v>45584</v>
      </c>
      <c r="D2" s="18" t="s">
        <v>68</v>
      </c>
      <c r="E2" s="19">
        <v>197</v>
      </c>
      <c r="F2" s="19">
        <v>196</v>
      </c>
      <c r="G2" s="19">
        <v>196</v>
      </c>
      <c r="H2" s="19">
        <v>197</v>
      </c>
      <c r="I2" s="19">
        <v>199</v>
      </c>
      <c r="J2" s="19"/>
      <c r="K2" s="23">
        <v>5</v>
      </c>
      <c r="L2" s="23">
        <v>985</v>
      </c>
      <c r="M2" s="24">
        <v>197</v>
      </c>
      <c r="N2" s="25">
        <v>5</v>
      </c>
      <c r="O2" s="26">
        <v>202</v>
      </c>
    </row>
    <row r="3" spans="1:17" x14ac:dyDescent="0.25">
      <c r="A3" s="15" t="s">
        <v>26</v>
      </c>
      <c r="B3" s="16" t="s">
        <v>82</v>
      </c>
      <c r="C3" s="17">
        <v>45598</v>
      </c>
      <c r="D3" s="18" t="s">
        <v>68</v>
      </c>
      <c r="E3" s="19">
        <v>198</v>
      </c>
      <c r="F3" s="19">
        <v>194</v>
      </c>
      <c r="G3" s="19">
        <v>197</v>
      </c>
      <c r="H3" s="19">
        <v>198</v>
      </c>
      <c r="I3" s="19">
        <v>197</v>
      </c>
      <c r="J3" s="19">
        <v>197</v>
      </c>
      <c r="K3" s="23">
        <v>6</v>
      </c>
      <c r="L3" s="23">
        <v>1181</v>
      </c>
      <c r="M3" s="24">
        <v>196.83333333333334</v>
      </c>
      <c r="N3" s="25">
        <v>10</v>
      </c>
      <c r="O3" s="26">
        <v>206.83333333333334</v>
      </c>
    </row>
    <row r="4" spans="1:17" x14ac:dyDescent="0.25">
      <c r="A4" s="15" t="s">
        <v>26</v>
      </c>
      <c r="B4" s="16" t="s">
        <v>82</v>
      </c>
      <c r="C4" s="17">
        <v>45612</v>
      </c>
      <c r="D4" s="18" t="s">
        <v>68</v>
      </c>
      <c r="E4" s="19">
        <v>199</v>
      </c>
      <c r="F4" s="19">
        <v>196</v>
      </c>
      <c r="G4" s="19">
        <v>192.001</v>
      </c>
      <c r="H4" s="19">
        <v>196.001</v>
      </c>
      <c r="I4" s="19">
        <v>195</v>
      </c>
      <c r="J4" s="19"/>
      <c r="K4" s="23">
        <v>5</v>
      </c>
      <c r="L4" s="23">
        <v>978.00199999999995</v>
      </c>
      <c r="M4" s="24">
        <v>195.60039999999998</v>
      </c>
      <c r="N4" s="25">
        <v>15</v>
      </c>
      <c r="O4" s="26">
        <v>210.60039999999998</v>
      </c>
    </row>
    <row r="5" spans="1:17" x14ac:dyDescent="0.25">
      <c r="A5" s="15" t="s">
        <v>26</v>
      </c>
      <c r="B5" s="16" t="s">
        <v>82</v>
      </c>
      <c r="C5" s="17">
        <v>45633</v>
      </c>
      <c r="D5" s="18" t="s">
        <v>46</v>
      </c>
      <c r="E5" s="58">
        <v>198</v>
      </c>
      <c r="F5" s="58">
        <v>196</v>
      </c>
      <c r="G5" s="58">
        <v>196.001</v>
      </c>
      <c r="H5" s="58">
        <v>198</v>
      </c>
      <c r="I5" s="58">
        <v>199.001</v>
      </c>
      <c r="J5" s="58">
        <v>196</v>
      </c>
      <c r="K5" s="23">
        <v>6</v>
      </c>
      <c r="L5" s="23">
        <v>1183.002</v>
      </c>
      <c r="M5" s="24">
        <v>197.167</v>
      </c>
      <c r="N5" s="25">
        <v>20</v>
      </c>
      <c r="O5" s="26">
        <v>217.167</v>
      </c>
    </row>
    <row r="6" spans="1:17" x14ac:dyDescent="0.25">
      <c r="A6" s="15" t="s">
        <v>26</v>
      </c>
      <c r="B6" s="16" t="s">
        <v>121</v>
      </c>
      <c r="C6" s="17">
        <v>45647</v>
      </c>
      <c r="D6" s="18" t="s">
        <v>68</v>
      </c>
      <c r="E6" s="19">
        <v>192</v>
      </c>
      <c r="F6" s="19">
        <v>195</v>
      </c>
      <c r="G6" s="19">
        <v>198</v>
      </c>
      <c r="H6" s="19">
        <v>198</v>
      </c>
      <c r="I6" s="19">
        <v>196</v>
      </c>
      <c r="J6" s="19"/>
      <c r="K6" s="23">
        <v>5</v>
      </c>
      <c r="L6" s="23">
        <v>979</v>
      </c>
      <c r="M6" s="24">
        <v>195.8</v>
      </c>
      <c r="N6" s="25">
        <v>15</v>
      </c>
      <c r="O6" s="26">
        <v>210.8</v>
      </c>
    </row>
    <row r="8" spans="1:17" x14ac:dyDescent="0.25">
      <c r="K8" s="8">
        <f>SUM(K2:K7)</f>
        <v>27</v>
      </c>
      <c r="L8" s="8">
        <f>SUM(L2:L7)</f>
        <v>5306.0039999999999</v>
      </c>
      <c r="M8" s="7">
        <f>SUM(L8/K8)</f>
        <v>196.51866666666666</v>
      </c>
      <c r="N8" s="8">
        <f>SUM(N2:N7)</f>
        <v>65</v>
      </c>
      <c r="O8" s="13">
        <f>SUM(M8+N8)</f>
        <v>261.51866666666666</v>
      </c>
    </row>
    <row r="11" spans="1:17" ht="30" x14ac:dyDescent="0.25">
      <c r="A11" s="1" t="s">
        <v>1</v>
      </c>
      <c r="B11" s="2" t="s">
        <v>2</v>
      </c>
      <c r="C11" s="2" t="s">
        <v>3</v>
      </c>
      <c r="D11" s="3" t="s">
        <v>4</v>
      </c>
      <c r="E11" s="4" t="s">
        <v>5</v>
      </c>
      <c r="F11" s="4" t="s">
        <v>6</v>
      </c>
      <c r="G11" s="4" t="s">
        <v>7</v>
      </c>
      <c r="H11" s="4" t="s">
        <v>8</v>
      </c>
      <c r="I11" s="4" t="s">
        <v>9</v>
      </c>
      <c r="J11" s="4" t="s">
        <v>10</v>
      </c>
      <c r="K11" s="4" t="s">
        <v>11</v>
      </c>
      <c r="L11" s="3" t="s">
        <v>12</v>
      </c>
      <c r="M11" s="5" t="s">
        <v>13</v>
      </c>
      <c r="N11" s="2" t="s">
        <v>14</v>
      </c>
      <c r="O11" s="6" t="s">
        <v>15</v>
      </c>
    </row>
    <row r="12" spans="1:17" x14ac:dyDescent="0.25">
      <c r="A12" s="15" t="s">
        <v>37</v>
      </c>
      <c r="B12" s="16" t="s">
        <v>82</v>
      </c>
      <c r="C12" s="17">
        <v>45606</v>
      </c>
      <c r="D12" s="18" t="s">
        <v>68</v>
      </c>
      <c r="E12" s="19">
        <v>195</v>
      </c>
      <c r="F12" s="19">
        <v>198</v>
      </c>
      <c r="G12" s="19"/>
      <c r="H12" s="19"/>
      <c r="I12" s="19"/>
      <c r="J12" s="19"/>
      <c r="K12" s="23">
        <v>2</v>
      </c>
      <c r="L12" s="23">
        <v>393</v>
      </c>
      <c r="M12" s="24">
        <v>196.5</v>
      </c>
      <c r="N12" s="25">
        <v>2</v>
      </c>
      <c r="O12" s="26">
        <v>198.5</v>
      </c>
    </row>
    <row r="14" spans="1:17" x14ac:dyDescent="0.25">
      <c r="K14" s="8">
        <f>SUM(K12:K13)</f>
        <v>2</v>
      </c>
      <c r="L14" s="8">
        <f>SUM(L12:L13)</f>
        <v>393</v>
      </c>
      <c r="M14" s="7">
        <f>SUM(L14/K14)</f>
        <v>196.5</v>
      </c>
      <c r="N14" s="8">
        <f>SUM(N12:N13)</f>
        <v>2</v>
      </c>
      <c r="O14" s="13">
        <f>SUM(M14+N14)</f>
        <v>198.5</v>
      </c>
    </row>
  </sheetData>
  <protectedRanges>
    <protectedRange algorithmName="SHA-512" hashValue="ON39YdpmFHfN9f47KpiRvqrKx0V9+erV1CNkpWzYhW/Qyc6aT8rEyCrvauWSYGZK2ia3o7vd3akF07acHAFpOA==" saltValue="yVW9XmDwTqEnmpSGai0KYg==" spinCount="100000" sqref="B1 B11" name="Range1_2"/>
    <protectedRange algorithmName="SHA-512" hashValue="ON39YdpmFHfN9f47KpiRvqrKx0V9+erV1CNkpWzYhW/Qyc6aT8rEyCrvauWSYGZK2ia3o7vd3akF07acHAFpOA==" saltValue="yVW9XmDwTqEnmpSGai0KYg==" spinCount="100000" sqref="B2:C3 E2:J3" name="Range1_35"/>
    <protectedRange algorithmName="SHA-512" hashValue="ON39YdpmFHfN9f47KpiRvqrKx0V9+erV1CNkpWzYhW/Qyc6aT8rEyCrvauWSYGZK2ia3o7vd3akF07acHAFpOA==" saltValue="yVW9XmDwTqEnmpSGai0KYg==" spinCount="100000" sqref="D2:D3" name="Range1_1_32"/>
    <protectedRange algorithmName="SHA-512" hashValue="ON39YdpmFHfN9f47KpiRvqrKx0V9+erV1CNkpWzYhW/Qyc6aT8rEyCrvauWSYGZK2ia3o7vd3akF07acHAFpOA==" saltValue="yVW9XmDwTqEnmpSGai0KYg==" spinCount="100000" sqref="B12:C12" name="Range1_2_1"/>
    <protectedRange algorithmName="SHA-512" hashValue="ON39YdpmFHfN9f47KpiRvqrKx0V9+erV1CNkpWzYhW/Qyc6aT8rEyCrvauWSYGZK2ia3o7vd3akF07acHAFpOA==" saltValue="yVW9XmDwTqEnmpSGai0KYg==" spinCount="100000" sqref="H12:J12" name="Range1_3_1"/>
    <protectedRange algorithmName="SHA-512" hashValue="ON39YdpmFHfN9f47KpiRvqrKx0V9+erV1CNkpWzYhW/Qyc6aT8rEyCrvauWSYGZK2ia3o7vd3akF07acHAFpOA==" saltValue="yVW9XmDwTqEnmpSGai0KYg==" spinCount="100000" sqref="E12:G12" name="Range1_3_1_5"/>
  </protectedRanges>
  <hyperlinks>
    <hyperlink ref="Q1" location="'National Indoor 2024'!A1" display="Back to Ranking" xr:uid="{7AD26297-0F5C-448B-81BE-D3A72E9F27D2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F7B7471-2A2D-4932-8B43-36F52F784106}">
          <x14:formula1>
            <xm:f>'C:\Users\abra2\Desktop\ABRA Files and More\AUTO BENCH REST ASSOCIATION FILE\ABRA 2019\Georgia\[Georgia Results 01 19 20.xlsm]DATA SHEET'!#REF!</xm:f>
          </x14:formula1>
          <xm:sqref>B1 B11</xm:sqref>
        </x14:dataValidation>
      </x14:dataValidations>
    </ext>
  </extLst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8BFF04-FD71-4E67-B963-98757A995504}">
  <dimension ref="A1:Q10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22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7" t="s">
        <v>21</v>
      </c>
    </row>
    <row r="2" spans="1:17" x14ac:dyDescent="0.25">
      <c r="A2" s="15" t="s">
        <v>26</v>
      </c>
      <c r="B2" s="16" t="s">
        <v>62</v>
      </c>
      <c r="C2" s="17">
        <v>45318</v>
      </c>
      <c r="D2" s="18" t="s">
        <v>36</v>
      </c>
      <c r="E2" s="19">
        <v>178</v>
      </c>
      <c r="F2" s="19">
        <v>173</v>
      </c>
      <c r="G2" s="19">
        <v>192</v>
      </c>
      <c r="H2" s="19">
        <v>184</v>
      </c>
      <c r="I2" s="19">
        <v>182</v>
      </c>
      <c r="J2" s="19"/>
      <c r="K2" s="23">
        <v>5</v>
      </c>
      <c r="L2" s="23">
        <v>909</v>
      </c>
      <c r="M2" s="24">
        <v>181.8</v>
      </c>
      <c r="N2" s="25">
        <v>2</v>
      </c>
      <c r="O2" s="26">
        <v>183.8</v>
      </c>
    </row>
    <row r="4" spans="1:17" x14ac:dyDescent="0.25">
      <c r="K4" s="8">
        <f>SUM(K2:K3)</f>
        <v>5</v>
      </c>
      <c r="L4" s="8">
        <f>SUM(L2:L3)</f>
        <v>909</v>
      </c>
      <c r="M4" s="7">
        <f>SUM(L4/K4)</f>
        <v>181.8</v>
      </c>
      <c r="N4" s="8">
        <f>SUM(N2:N3)</f>
        <v>2</v>
      </c>
      <c r="O4" s="13">
        <f>SUM(M4+N4)</f>
        <v>183.8</v>
      </c>
    </row>
    <row r="7" spans="1:17" ht="30" x14ac:dyDescent="0.25">
      <c r="A7" s="1" t="s">
        <v>1</v>
      </c>
      <c r="B7" s="2" t="s">
        <v>2</v>
      </c>
      <c r="C7" s="2" t="s">
        <v>3</v>
      </c>
      <c r="D7" s="3" t="s">
        <v>4</v>
      </c>
      <c r="E7" s="4" t="s">
        <v>5</v>
      </c>
      <c r="F7" s="4" t="s">
        <v>6</v>
      </c>
      <c r="G7" s="4" t="s">
        <v>7</v>
      </c>
      <c r="H7" s="4" t="s">
        <v>8</v>
      </c>
      <c r="I7" s="4" t="s">
        <v>9</v>
      </c>
      <c r="J7" s="4" t="s">
        <v>10</v>
      </c>
      <c r="K7" s="4" t="s">
        <v>11</v>
      </c>
      <c r="L7" s="3" t="s">
        <v>12</v>
      </c>
      <c r="M7" s="5" t="s">
        <v>13</v>
      </c>
      <c r="N7" s="2" t="s">
        <v>14</v>
      </c>
      <c r="O7" s="6" t="s">
        <v>15</v>
      </c>
    </row>
    <row r="8" spans="1:17" x14ac:dyDescent="0.25">
      <c r="A8" s="15" t="s">
        <v>50</v>
      </c>
      <c r="B8" s="16" t="s">
        <v>62</v>
      </c>
      <c r="C8" s="17">
        <v>45318</v>
      </c>
      <c r="D8" s="18" t="s">
        <v>36</v>
      </c>
      <c r="E8" s="19">
        <v>177</v>
      </c>
      <c r="F8" s="19">
        <v>181</v>
      </c>
      <c r="G8" s="19">
        <v>180</v>
      </c>
      <c r="H8" s="19">
        <v>170</v>
      </c>
      <c r="I8" s="19">
        <v>174</v>
      </c>
      <c r="J8" s="19"/>
      <c r="K8" s="23">
        <v>5</v>
      </c>
      <c r="L8" s="23">
        <v>882</v>
      </c>
      <c r="M8" s="24">
        <v>176.4</v>
      </c>
      <c r="N8" s="25">
        <v>2</v>
      </c>
      <c r="O8" s="26">
        <v>178.4</v>
      </c>
    </row>
    <row r="10" spans="1:17" x14ac:dyDescent="0.25">
      <c r="K10" s="8">
        <f>SUM(K8:K9)</f>
        <v>5</v>
      </c>
      <c r="L10" s="8">
        <f>SUM(L8:L9)</f>
        <v>882</v>
      </c>
      <c r="M10" s="7">
        <f>SUM(L10/K10)</f>
        <v>176.4</v>
      </c>
      <c r="N10" s="8">
        <f>SUM(N8:N9)</f>
        <v>2</v>
      </c>
      <c r="O10" s="13">
        <f>SUM(M10+N10)</f>
        <v>178.4</v>
      </c>
    </row>
  </sheetData>
  <protectedRanges>
    <protectedRange algorithmName="SHA-512" hashValue="ON39YdpmFHfN9f47KpiRvqrKx0V9+erV1CNkpWzYhW/Qyc6aT8rEyCrvauWSYGZK2ia3o7vd3akF07acHAFpOA==" saltValue="yVW9XmDwTqEnmpSGai0KYg==" spinCount="100000" sqref="B1 B7" name="Range1_2"/>
    <protectedRange sqref="E2:J2 B2:C2" name="Range1_11_1"/>
    <protectedRange sqref="D2" name="Range1_1_9"/>
    <protectedRange algorithmName="SHA-512" hashValue="ON39YdpmFHfN9f47KpiRvqrKx0V9+erV1CNkpWzYhW/Qyc6aT8rEyCrvauWSYGZK2ia3o7vd3akF07acHAFpOA==" saltValue="yVW9XmDwTqEnmpSGai0KYg==" spinCount="100000" sqref="E8:J8 B8:C8" name="Range1_12_1"/>
    <protectedRange algorithmName="SHA-512" hashValue="ON39YdpmFHfN9f47KpiRvqrKx0V9+erV1CNkpWzYhW/Qyc6aT8rEyCrvauWSYGZK2ia3o7vd3akF07acHAFpOA==" saltValue="yVW9XmDwTqEnmpSGai0KYg==" spinCount="100000" sqref="D8" name="Range1_1_5_1"/>
  </protectedRanges>
  <hyperlinks>
    <hyperlink ref="Q1" location="'National Indoor 2024'!A1" display="Back to Ranking" xr:uid="{1A09C065-B5AE-4A93-8B59-9D01C8F3AEEC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C80671E-F28E-436C-84D6-9B0DC4035EDA}">
          <x14:formula1>
            <xm:f>'C:\Users\abra2\Desktop\ABRA Files and More\AUTO BENCH REST ASSOCIATION FILE\ABRA 2019\Georgia\[Georgia Results 01 19 20.xlsm]DATA SHEET'!#REF!</xm:f>
          </x14:formula1>
          <xm:sqref>B1 B7</xm:sqref>
        </x14:dataValidation>
      </x14:dataValidations>
    </ext>
  </extLst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0A88C7-FCD5-4CEE-8237-DDCC0473D229}">
  <dimension ref="A1:Q6"/>
  <sheetViews>
    <sheetView workbookViewId="0">
      <selection activeCell="K7" sqref="K7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7" t="s">
        <v>21</v>
      </c>
    </row>
    <row r="2" spans="1:17" x14ac:dyDescent="0.25">
      <c r="A2" s="15" t="s">
        <v>37</v>
      </c>
      <c r="B2" s="16" t="s">
        <v>55</v>
      </c>
      <c r="C2" s="17">
        <v>45325</v>
      </c>
      <c r="D2" s="18" t="s">
        <v>46</v>
      </c>
      <c r="E2" s="19">
        <v>191</v>
      </c>
      <c r="F2" s="19">
        <v>196</v>
      </c>
      <c r="G2" s="19">
        <v>197</v>
      </c>
      <c r="H2" s="19">
        <v>194</v>
      </c>
      <c r="I2" s="19">
        <v>198</v>
      </c>
      <c r="J2" s="19"/>
      <c r="K2" s="23">
        <v>5</v>
      </c>
      <c r="L2" s="23">
        <v>976</v>
      </c>
      <c r="M2" s="24">
        <v>195.2</v>
      </c>
      <c r="N2" s="25">
        <v>2</v>
      </c>
      <c r="O2" s="26">
        <v>197.2</v>
      </c>
    </row>
    <row r="3" spans="1:17" x14ac:dyDescent="0.25">
      <c r="A3" s="15" t="s">
        <v>37</v>
      </c>
      <c r="B3" s="16" t="s">
        <v>55</v>
      </c>
      <c r="C3" s="17">
        <v>45606</v>
      </c>
      <c r="D3" s="18" t="s">
        <v>68</v>
      </c>
      <c r="E3" s="19">
        <v>196</v>
      </c>
      <c r="F3" s="19">
        <v>199</v>
      </c>
      <c r="G3" s="19"/>
      <c r="H3" s="19"/>
      <c r="I3" s="19"/>
      <c r="J3" s="19"/>
      <c r="K3" s="23">
        <v>2</v>
      </c>
      <c r="L3" s="23">
        <v>395</v>
      </c>
      <c r="M3" s="24">
        <v>197.5</v>
      </c>
      <c r="N3" s="25">
        <v>2</v>
      </c>
      <c r="O3" s="26">
        <v>199.5</v>
      </c>
    </row>
    <row r="4" spans="1:17" x14ac:dyDescent="0.25">
      <c r="A4" s="15" t="s">
        <v>37</v>
      </c>
      <c r="B4" s="16" t="s">
        <v>55</v>
      </c>
      <c r="C4" s="17">
        <v>45633</v>
      </c>
      <c r="D4" s="18" t="s">
        <v>46</v>
      </c>
      <c r="E4" s="19">
        <v>196</v>
      </c>
      <c r="F4" s="19">
        <v>197</v>
      </c>
      <c r="G4" s="19">
        <v>193</v>
      </c>
      <c r="H4" s="19">
        <v>193</v>
      </c>
      <c r="I4" s="19">
        <v>197</v>
      </c>
      <c r="J4" s="40">
        <v>200</v>
      </c>
      <c r="K4" s="23">
        <v>6</v>
      </c>
      <c r="L4" s="23">
        <v>1176</v>
      </c>
      <c r="M4" s="24">
        <v>196</v>
      </c>
      <c r="N4" s="25">
        <v>4</v>
      </c>
      <c r="O4" s="26">
        <v>200</v>
      </c>
    </row>
    <row r="5" spans="1:17" x14ac:dyDescent="0.25">
      <c r="M5" s="41"/>
      <c r="O5" s="41"/>
    </row>
    <row r="6" spans="1:17" x14ac:dyDescent="0.25">
      <c r="K6" s="8">
        <f>SUM(K2:K5)</f>
        <v>13</v>
      </c>
      <c r="L6" s="8">
        <f>SUM(L2:L5)</f>
        <v>2547</v>
      </c>
      <c r="M6" s="13">
        <f>SUM(L6/K6)</f>
        <v>195.92307692307693</v>
      </c>
      <c r="N6" s="8">
        <f>SUM(N2:N5)</f>
        <v>8</v>
      </c>
      <c r="O6" s="13">
        <f>SUM(M6+N6)</f>
        <v>203.92307692307693</v>
      </c>
    </row>
  </sheetData>
  <protectedRanges>
    <protectedRange sqref="D2" name="Range1_1_10"/>
    <protectedRange algorithmName="SHA-512" hashValue="ON39YdpmFHfN9f47KpiRvqrKx0V9+erV1CNkpWzYhW/Qyc6aT8rEyCrvauWSYGZK2ia3o7vd3akF07acHAFpOA==" saltValue="yVW9XmDwTqEnmpSGai0KYg==" spinCount="100000" sqref="B2:C2" name="Range1_15"/>
    <protectedRange algorithmName="SHA-512" hashValue="ON39YdpmFHfN9f47KpiRvqrKx0V9+erV1CNkpWzYhW/Qyc6aT8rEyCrvauWSYGZK2ia3o7vd3akF07acHAFpOA==" saltValue="yVW9XmDwTqEnmpSGai0KYg==" spinCount="100000" sqref="H2:J2" name="Range1_3_9"/>
    <protectedRange algorithmName="SHA-512" hashValue="ON39YdpmFHfN9f47KpiRvqrKx0V9+erV1CNkpWzYhW/Qyc6aT8rEyCrvauWSYGZK2ia3o7vd3akF07acHAFpOA==" saltValue="yVW9XmDwTqEnmpSGai0KYg==" spinCount="100000" sqref="E2:G2" name="Range1_3_1_2"/>
    <protectedRange algorithmName="SHA-512" hashValue="ON39YdpmFHfN9f47KpiRvqrKx0V9+erV1CNkpWzYhW/Qyc6aT8rEyCrvauWSYGZK2ia3o7vd3akF07acHAFpOA==" saltValue="yVW9XmDwTqEnmpSGai0KYg==" spinCount="100000" sqref="B3:C3 B4:C4" name="Range1_2"/>
    <protectedRange algorithmName="SHA-512" hashValue="ON39YdpmFHfN9f47KpiRvqrKx0V9+erV1CNkpWzYhW/Qyc6aT8rEyCrvauWSYGZK2ia3o7vd3akF07acHAFpOA==" saltValue="yVW9XmDwTqEnmpSGai0KYg==" spinCount="100000" sqref="H3:J3 H4:J4" name="Range1_3_1"/>
    <protectedRange algorithmName="SHA-512" hashValue="ON39YdpmFHfN9f47KpiRvqrKx0V9+erV1CNkpWzYhW/Qyc6aT8rEyCrvauWSYGZK2ia3o7vd3akF07acHAFpOA==" saltValue="yVW9XmDwTqEnmpSGai0KYg==" spinCount="100000" sqref="E3:G3 E4:G4" name="Range1_3_1_5"/>
  </protectedRanges>
  <hyperlinks>
    <hyperlink ref="Q1" location="'National Indoor 2024'!A1" display="Back to Ranking" xr:uid="{3EF74373-2376-49B2-A9C0-A8CE5777EFD4}"/>
  </hyperlinks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FDE9FC-E3C1-45E5-B167-FB7937AD6E3B}">
  <dimension ref="A1:Q17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7" t="s">
        <v>21</v>
      </c>
    </row>
    <row r="2" spans="1:17" x14ac:dyDescent="0.25">
      <c r="A2" s="15" t="s">
        <v>37</v>
      </c>
      <c r="B2" s="16" t="s">
        <v>79</v>
      </c>
      <c r="C2" s="17">
        <v>45409</v>
      </c>
      <c r="D2" s="18" t="s">
        <v>36</v>
      </c>
      <c r="E2" s="19">
        <v>194</v>
      </c>
      <c r="F2" s="19">
        <v>193</v>
      </c>
      <c r="G2" s="19">
        <v>195</v>
      </c>
      <c r="H2" s="19">
        <v>195</v>
      </c>
      <c r="I2" s="19">
        <v>192</v>
      </c>
      <c r="J2" s="19">
        <v>195</v>
      </c>
      <c r="K2" s="23">
        <v>6</v>
      </c>
      <c r="L2" s="23">
        <v>1164</v>
      </c>
      <c r="M2" s="24">
        <v>194</v>
      </c>
      <c r="N2" s="25">
        <v>4</v>
      </c>
      <c r="O2" s="26">
        <v>198</v>
      </c>
    </row>
    <row r="3" spans="1:17" x14ac:dyDescent="0.25">
      <c r="M3" s="41"/>
      <c r="O3" s="41"/>
    </row>
    <row r="4" spans="1:17" x14ac:dyDescent="0.25">
      <c r="K4" s="8">
        <f>SUM(K2:K3)</f>
        <v>6</v>
      </c>
      <c r="L4" s="8">
        <f>SUM(L2:L3)</f>
        <v>1164</v>
      </c>
      <c r="M4" s="13">
        <f>SUM(L4/K4)</f>
        <v>194</v>
      </c>
      <c r="N4" s="8">
        <f>SUM(N2:N3)</f>
        <v>4</v>
      </c>
      <c r="O4" s="13">
        <f>SUM(M4+N4)</f>
        <v>198</v>
      </c>
    </row>
    <row r="7" spans="1:17" ht="30" x14ac:dyDescent="0.25">
      <c r="A7" s="1" t="s">
        <v>1</v>
      </c>
      <c r="B7" s="2" t="s">
        <v>2</v>
      </c>
      <c r="C7" s="2" t="s">
        <v>3</v>
      </c>
      <c r="D7" s="3" t="s">
        <v>4</v>
      </c>
      <c r="E7" s="4" t="s">
        <v>5</v>
      </c>
      <c r="F7" s="4" t="s">
        <v>6</v>
      </c>
      <c r="G7" s="4" t="s">
        <v>7</v>
      </c>
      <c r="H7" s="4" t="s">
        <v>8</v>
      </c>
      <c r="I7" s="4" t="s">
        <v>9</v>
      </c>
      <c r="J7" s="4" t="s">
        <v>10</v>
      </c>
      <c r="K7" s="4" t="s">
        <v>11</v>
      </c>
      <c r="L7" s="3" t="s">
        <v>12</v>
      </c>
      <c r="M7" s="5" t="s">
        <v>13</v>
      </c>
      <c r="N7" s="2" t="s">
        <v>14</v>
      </c>
      <c r="O7" s="6" t="s">
        <v>15</v>
      </c>
    </row>
    <row r="8" spans="1:17" x14ac:dyDescent="0.25">
      <c r="A8" s="15" t="s">
        <v>26</v>
      </c>
      <c r="B8" s="16" t="s">
        <v>79</v>
      </c>
      <c r="C8" s="17">
        <v>45409</v>
      </c>
      <c r="D8" s="18" t="s">
        <v>36</v>
      </c>
      <c r="E8" s="19">
        <v>171</v>
      </c>
      <c r="F8" s="19">
        <v>189</v>
      </c>
      <c r="G8" s="19">
        <v>190</v>
      </c>
      <c r="H8" s="19">
        <v>187</v>
      </c>
      <c r="I8" s="19">
        <v>192</v>
      </c>
      <c r="J8" s="19">
        <v>193</v>
      </c>
      <c r="K8" s="23">
        <v>6</v>
      </c>
      <c r="L8" s="23">
        <v>1122</v>
      </c>
      <c r="M8" s="24">
        <v>187</v>
      </c>
      <c r="N8" s="25">
        <v>6</v>
      </c>
      <c r="O8" s="26">
        <v>193</v>
      </c>
    </row>
    <row r="9" spans="1:17" x14ac:dyDescent="0.25">
      <c r="A9" s="15" t="s">
        <v>26</v>
      </c>
      <c r="B9" s="16" t="s">
        <v>79</v>
      </c>
      <c r="C9" s="17">
        <v>45563</v>
      </c>
      <c r="D9" s="18" t="s">
        <v>36</v>
      </c>
      <c r="E9" s="19">
        <v>188</v>
      </c>
      <c r="F9" s="19">
        <v>191</v>
      </c>
      <c r="G9" s="19">
        <v>186</v>
      </c>
      <c r="H9" s="19">
        <v>183</v>
      </c>
      <c r="I9" s="19">
        <v>183</v>
      </c>
      <c r="J9" s="19">
        <v>189</v>
      </c>
      <c r="K9" s="23">
        <v>6</v>
      </c>
      <c r="L9" s="23">
        <v>1120</v>
      </c>
      <c r="M9" s="24">
        <v>186.66666666666666</v>
      </c>
      <c r="N9" s="25">
        <v>8</v>
      </c>
      <c r="O9" s="26">
        <v>194.666666666667</v>
      </c>
    </row>
    <row r="10" spans="1:17" x14ac:dyDescent="0.25">
      <c r="M10" s="41"/>
      <c r="O10" s="41"/>
    </row>
    <row r="11" spans="1:17" x14ac:dyDescent="0.25">
      <c r="K11" s="8">
        <f>SUM(K8:K10)</f>
        <v>12</v>
      </c>
      <c r="L11" s="8">
        <f>SUM(L8:L10)</f>
        <v>2242</v>
      </c>
      <c r="M11" s="13">
        <f>SUM(L11/K11)</f>
        <v>186.83333333333334</v>
      </c>
      <c r="N11" s="8">
        <f>SUM(N8:N10)</f>
        <v>14</v>
      </c>
      <c r="O11" s="13">
        <f>SUM(M11+N11)</f>
        <v>200.83333333333334</v>
      </c>
    </row>
    <row r="14" spans="1:17" ht="30" x14ac:dyDescent="0.25">
      <c r="A14" s="1" t="s">
        <v>1</v>
      </c>
      <c r="B14" s="2" t="s">
        <v>2</v>
      </c>
      <c r="C14" s="2" t="s">
        <v>3</v>
      </c>
      <c r="D14" s="3" t="s">
        <v>4</v>
      </c>
      <c r="E14" s="4" t="s">
        <v>5</v>
      </c>
      <c r="F14" s="4" t="s">
        <v>6</v>
      </c>
      <c r="G14" s="4" t="s">
        <v>7</v>
      </c>
      <c r="H14" s="4" t="s">
        <v>8</v>
      </c>
      <c r="I14" s="4" t="s">
        <v>9</v>
      </c>
      <c r="J14" s="4" t="s">
        <v>10</v>
      </c>
      <c r="K14" s="4" t="s">
        <v>11</v>
      </c>
      <c r="L14" s="3" t="s">
        <v>12</v>
      </c>
      <c r="M14" s="5" t="s">
        <v>13</v>
      </c>
      <c r="N14" s="2" t="s">
        <v>14</v>
      </c>
      <c r="O14" s="6" t="s">
        <v>15</v>
      </c>
    </row>
    <row r="15" spans="1:17" x14ac:dyDescent="0.25">
      <c r="A15" s="15" t="s">
        <v>20</v>
      </c>
      <c r="B15" s="16" t="s">
        <v>79</v>
      </c>
      <c r="C15" s="17">
        <v>45563</v>
      </c>
      <c r="D15" s="18" t="s">
        <v>36</v>
      </c>
      <c r="E15" s="19">
        <v>190</v>
      </c>
      <c r="F15" s="19">
        <v>191</v>
      </c>
      <c r="G15" s="19">
        <v>195</v>
      </c>
      <c r="H15" s="19">
        <v>189</v>
      </c>
      <c r="I15" s="19">
        <v>189</v>
      </c>
      <c r="J15" s="19">
        <v>193</v>
      </c>
      <c r="K15" s="23">
        <v>6</v>
      </c>
      <c r="L15" s="23">
        <v>1147</v>
      </c>
      <c r="M15" s="24">
        <v>191.16666666666666</v>
      </c>
      <c r="N15" s="25">
        <v>6</v>
      </c>
      <c r="O15" s="26">
        <v>197.16666666666666</v>
      </c>
    </row>
    <row r="16" spans="1:17" x14ac:dyDescent="0.25">
      <c r="M16" s="41"/>
      <c r="O16" s="41"/>
    </row>
    <row r="17" spans="11:15" x14ac:dyDescent="0.25">
      <c r="K17" s="8">
        <f>SUM(K15:K16)</f>
        <v>6</v>
      </c>
      <c r="L17" s="8">
        <f>SUM(L15:L16)</f>
        <v>1147</v>
      </c>
      <c r="M17" s="13">
        <f>SUM(L17/K17)</f>
        <v>191.16666666666666</v>
      </c>
      <c r="N17" s="8">
        <f>SUM(N15:N16)</f>
        <v>6</v>
      </c>
      <c r="O17" s="13">
        <f>SUM(M17+N17)</f>
        <v>197.16666666666666</v>
      </c>
    </row>
  </sheetData>
  <protectedRanges>
    <protectedRange sqref="E2:J2 B2:C2" name="Range1_6_3"/>
    <protectedRange sqref="D2" name="Range1_1_4_3"/>
    <protectedRange sqref="E8:J8 B8:C8" name="Range1_6_4"/>
    <protectedRange sqref="D8" name="Range1_1_4_4"/>
    <protectedRange sqref="I9:J9 B9:D9" name="Range1_8_1_1"/>
    <protectedRange sqref="E9:H9" name="Range1_3_2_2_1"/>
    <protectedRange sqref="B15:J15" name="Range1_8_1_2"/>
  </protectedRanges>
  <hyperlinks>
    <hyperlink ref="Q1" location="'National Indoor 2024'!A1" display="Back to Ranking" xr:uid="{4F163BCC-455E-49F6-8030-204F7588CCBC}"/>
  </hyperlinks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D93D78-F9A4-4EE5-B159-6B4D99FE5D7C}">
  <dimension ref="A1:Q4"/>
  <sheetViews>
    <sheetView workbookViewId="0"/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7" t="s">
        <v>21</v>
      </c>
    </row>
    <row r="2" spans="1:17" x14ac:dyDescent="0.25">
      <c r="A2" s="15" t="s">
        <v>37</v>
      </c>
      <c r="B2" s="16" t="s">
        <v>81</v>
      </c>
      <c r="C2" s="17">
        <v>45584</v>
      </c>
      <c r="D2" s="18" t="s">
        <v>68</v>
      </c>
      <c r="E2" s="19">
        <v>197.001</v>
      </c>
      <c r="F2" s="19">
        <v>195</v>
      </c>
      <c r="G2" s="19">
        <v>196</v>
      </c>
      <c r="H2" s="19">
        <v>195</v>
      </c>
      <c r="I2" s="19">
        <v>196</v>
      </c>
      <c r="J2" s="19"/>
      <c r="K2" s="23">
        <v>5</v>
      </c>
      <c r="L2" s="23">
        <v>979.00099999999998</v>
      </c>
      <c r="M2" s="24">
        <v>195.80019999999999</v>
      </c>
      <c r="N2" s="25">
        <v>2</v>
      </c>
      <c r="O2" s="26">
        <v>197.80019999999999</v>
      </c>
    </row>
    <row r="3" spans="1:17" x14ac:dyDescent="0.25">
      <c r="M3" s="41"/>
      <c r="O3" s="41"/>
    </row>
    <row r="4" spans="1:17" x14ac:dyDescent="0.25">
      <c r="K4" s="8">
        <f>SUM(K2:K3)</f>
        <v>5</v>
      </c>
      <c r="L4" s="8">
        <f>SUM(L2:L3)</f>
        <v>979.00099999999998</v>
      </c>
      <c r="M4" s="13">
        <f>SUM(L4/K4)</f>
        <v>195.80019999999999</v>
      </c>
      <c r="N4" s="8">
        <f>SUM(N2:N3)</f>
        <v>2</v>
      </c>
      <c r="O4" s="13">
        <f>SUM(M4+N4)</f>
        <v>197.80019999999999</v>
      </c>
    </row>
  </sheetData>
  <protectedRanges>
    <protectedRange algorithmName="SHA-512" hashValue="ON39YdpmFHfN9f47KpiRvqrKx0V9+erV1CNkpWzYhW/Qyc6aT8rEyCrvauWSYGZK2ia3o7vd3akF07acHAFpOA==" saltValue="yVW9XmDwTqEnmpSGai0KYg==" spinCount="100000" sqref="B2:C2" name="Range1_34"/>
    <protectedRange algorithmName="SHA-512" hashValue="ON39YdpmFHfN9f47KpiRvqrKx0V9+erV1CNkpWzYhW/Qyc6aT8rEyCrvauWSYGZK2ia3o7vd3akF07acHAFpOA==" saltValue="yVW9XmDwTqEnmpSGai0KYg==" spinCount="100000" sqref="D2" name="Range1_1_31"/>
    <protectedRange algorithmName="SHA-512" hashValue="ON39YdpmFHfN9f47KpiRvqrKx0V9+erV1CNkpWzYhW/Qyc6aT8rEyCrvauWSYGZK2ia3o7vd3akF07acHAFpOA==" saltValue="yVW9XmDwTqEnmpSGai0KYg==" spinCount="100000" sqref="H2:J2" name="Range1_3_5"/>
    <protectedRange algorithmName="SHA-512" hashValue="ON39YdpmFHfN9f47KpiRvqrKx0V9+erV1CNkpWzYhW/Qyc6aT8rEyCrvauWSYGZK2ia3o7vd3akF07acHAFpOA==" saltValue="yVW9XmDwTqEnmpSGai0KYg==" spinCount="100000" sqref="E2:G2" name="Range1_3_1_6"/>
  </protectedRanges>
  <hyperlinks>
    <hyperlink ref="Q1" location="'National Indoor 2024'!A1" display="Back to Ranking" xr:uid="{FF0AD91D-59E6-4373-B5C0-9C2FEB25B400}"/>
  </hyperlinks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888A44-9C7F-45D7-9718-A2F8CE265A48}">
  <dimension ref="A1:Q5"/>
  <sheetViews>
    <sheetView workbookViewId="0">
      <selection activeCell="K6" sqref="K6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7" t="s">
        <v>21</v>
      </c>
    </row>
    <row r="2" spans="1:17" x14ac:dyDescent="0.25">
      <c r="A2" s="15" t="s">
        <v>37</v>
      </c>
      <c r="B2" s="16" t="s">
        <v>95</v>
      </c>
      <c r="C2" s="17">
        <v>45606</v>
      </c>
      <c r="D2" s="18" t="s">
        <v>68</v>
      </c>
      <c r="E2" s="19">
        <v>199</v>
      </c>
      <c r="F2" s="19">
        <v>199</v>
      </c>
      <c r="G2" s="19"/>
      <c r="H2" s="19"/>
      <c r="I2" s="19"/>
      <c r="J2" s="19"/>
      <c r="K2" s="23">
        <v>2</v>
      </c>
      <c r="L2" s="23">
        <v>398</v>
      </c>
      <c r="M2" s="24">
        <v>199</v>
      </c>
      <c r="N2" s="25">
        <v>2</v>
      </c>
      <c r="O2" s="26">
        <v>201</v>
      </c>
    </row>
    <row r="3" spans="1:17" x14ac:dyDescent="0.25">
      <c r="A3" s="15" t="s">
        <v>37</v>
      </c>
      <c r="B3" s="16" t="s">
        <v>95</v>
      </c>
      <c r="C3" s="17">
        <v>45633</v>
      </c>
      <c r="D3" s="18" t="s">
        <v>46</v>
      </c>
      <c r="E3" s="19">
        <v>198</v>
      </c>
      <c r="F3" s="19">
        <v>198</v>
      </c>
      <c r="G3" s="19">
        <v>198</v>
      </c>
      <c r="H3" s="19">
        <v>199</v>
      </c>
      <c r="I3" s="19">
        <v>198</v>
      </c>
      <c r="J3" s="19">
        <v>197</v>
      </c>
      <c r="K3" s="23">
        <v>6</v>
      </c>
      <c r="L3" s="23">
        <v>1188</v>
      </c>
      <c r="M3" s="24">
        <v>198</v>
      </c>
      <c r="N3" s="25">
        <v>4</v>
      </c>
      <c r="O3" s="26">
        <v>202</v>
      </c>
    </row>
    <row r="4" spans="1:17" x14ac:dyDescent="0.25">
      <c r="M4" s="41"/>
      <c r="O4" s="41"/>
    </row>
    <row r="5" spans="1:17" x14ac:dyDescent="0.25">
      <c r="K5" s="8">
        <f>SUM(K2:K4)</f>
        <v>8</v>
      </c>
      <c r="L5" s="8">
        <f>SUM(L2:L4)</f>
        <v>1586</v>
      </c>
      <c r="M5" s="13">
        <f>SUM(L5/K5)</f>
        <v>198.25</v>
      </c>
      <c r="N5" s="8">
        <f>SUM(N2:N4)</f>
        <v>6</v>
      </c>
      <c r="O5" s="13">
        <f>SUM(M5+N5)</f>
        <v>204.25</v>
      </c>
    </row>
  </sheetData>
  <protectedRanges>
    <protectedRange algorithmName="SHA-512" hashValue="ON39YdpmFHfN9f47KpiRvqrKx0V9+erV1CNkpWzYhW/Qyc6aT8rEyCrvauWSYGZK2ia3o7vd3akF07acHAFpOA==" saltValue="yVW9XmDwTqEnmpSGai0KYg==" spinCount="100000" sqref="B2:C2 B3:C3" name="Range1_2"/>
    <protectedRange algorithmName="SHA-512" hashValue="ON39YdpmFHfN9f47KpiRvqrKx0V9+erV1CNkpWzYhW/Qyc6aT8rEyCrvauWSYGZK2ia3o7vd3akF07acHAFpOA==" saltValue="yVW9XmDwTqEnmpSGai0KYg==" spinCount="100000" sqref="H2:J2 H3:J3" name="Range1_3_1"/>
    <protectedRange algorithmName="SHA-512" hashValue="ON39YdpmFHfN9f47KpiRvqrKx0V9+erV1CNkpWzYhW/Qyc6aT8rEyCrvauWSYGZK2ia3o7vd3akF07acHAFpOA==" saltValue="yVW9XmDwTqEnmpSGai0KYg==" spinCount="100000" sqref="E2:G2 E3:G3" name="Range1_3_1_5"/>
  </protectedRanges>
  <hyperlinks>
    <hyperlink ref="Q1" location="'National Indoor 2024'!A1" display="Back to Ranking" xr:uid="{021F1B12-2564-4E25-8052-3E333F2F5EAC}"/>
  </hyperlinks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042933-CF16-4C79-B342-960BF46DFDD3}">
  <dimension ref="A1:Q4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7" t="s">
        <v>21</v>
      </c>
    </row>
    <row r="2" spans="1:17" x14ac:dyDescent="0.25">
      <c r="A2" s="15" t="s">
        <v>37</v>
      </c>
      <c r="B2" s="16" t="s">
        <v>96</v>
      </c>
      <c r="C2" s="17">
        <v>45606</v>
      </c>
      <c r="D2" s="18" t="s">
        <v>68</v>
      </c>
      <c r="E2" s="19">
        <v>199</v>
      </c>
      <c r="F2" s="19">
        <v>199</v>
      </c>
      <c r="G2" s="19"/>
      <c r="H2" s="19"/>
      <c r="I2" s="19"/>
      <c r="J2" s="19"/>
      <c r="K2" s="23">
        <v>2</v>
      </c>
      <c r="L2" s="23">
        <v>398</v>
      </c>
      <c r="M2" s="24">
        <v>199</v>
      </c>
      <c r="N2" s="25">
        <v>2</v>
      </c>
      <c r="O2" s="26">
        <v>201</v>
      </c>
    </row>
    <row r="3" spans="1:17" x14ac:dyDescent="0.25">
      <c r="M3" s="41"/>
      <c r="O3" s="41"/>
    </row>
    <row r="4" spans="1:17" x14ac:dyDescent="0.25">
      <c r="K4" s="8">
        <f>SUM(K2:K3)</f>
        <v>2</v>
      </c>
      <c r="L4" s="8">
        <f>SUM(L2:L3)</f>
        <v>398</v>
      </c>
      <c r="M4" s="13">
        <f>SUM(L4/K4)</f>
        <v>199</v>
      </c>
      <c r="N4" s="8">
        <f>SUM(N2:N3)</f>
        <v>2</v>
      </c>
      <c r="O4" s="13">
        <f>SUM(M4+N4)</f>
        <v>201</v>
      </c>
    </row>
  </sheetData>
  <protectedRanges>
    <protectedRange algorithmName="SHA-512" hashValue="ON39YdpmFHfN9f47KpiRvqrKx0V9+erV1CNkpWzYhW/Qyc6aT8rEyCrvauWSYGZK2ia3o7vd3akF07acHAFpOA==" saltValue="yVW9XmDwTqEnmpSGai0KYg==" spinCount="100000" sqref="B2:C2" name="Range1_2"/>
    <protectedRange algorithmName="SHA-512" hashValue="ON39YdpmFHfN9f47KpiRvqrKx0V9+erV1CNkpWzYhW/Qyc6aT8rEyCrvauWSYGZK2ia3o7vd3akF07acHAFpOA==" saltValue="yVW9XmDwTqEnmpSGai0KYg==" spinCount="100000" sqref="H2:J2" name="Range1_3_1"/>
    <protectedRange algorithmName="SHA-512" hashValue="ON39YdpmFHfN9f47KpiRvqrKx0V9+erV1CNkpWzYhW/Qyc6aT8rEyCrvauWSYGZK2ia3o7vd3akF07acHAFpOA==" saltValue="yVW9XmDwTqEnmpSGai0KYg==" spinCount="100000" sqref="E2:G2" name="Range1_3_1_5"/>
  </protectedRanges>
  <hyperlinks>
    <hyperlink ref="Q1" location="'National Indoor 2024'!A1" display="Back to Ranking" xr:uid="{D6A9F559-4E34-40B7-A4C8-08402F7D9377}"/>
  </hyperlinks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2DFBB7-7391-4E2E-8D30-BBE09BCC9B97}">
  <dimension ref="A1:Q18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7" t="s">
        <v>21</v>
      </c>
    </row>
    <row r="2" spans="1:17" x14ac:dyDescent="0.25">
      <c r="A2" s="15" t="s">
        <v>37</v>
      </c>
      <c r="B2" s="16" t="s">
        <v>44</v>
      </c>
      <c r="C2" s="17">
        <v>45318</v>
      </c>
      <c r="D2" s="18" t="s">
        <v>36</v>
      </c>
      <c r="E2" s="19">
        <v>198</v>
      </c>
      <c r="F2" s="19">
        <v>197</v>
      </c>
      <c r="G2" s="19">
        <v>199</v>
      </c>
      <c r="H2" s="19">
        <v>196</v>
      </c>
      <c r="I2" s="19">
        <v>193</v>
      </c>
      <c r="J2" s="19"/>
      <c r="K2" s="23">
        <v>5</v>
      </c>
      <c r="L2" s="23">
        <v>983</v>
      </c>
      <c r="M2" s="24">
        <v>196.6</v>
      </c>
      <c r="N2" s="25">
        <v>2</v>
      </c>
      <c r="O2" s="26">
        <v>198.6</v>
      </c>
    </row>
    <row r="3" spans="1:17" x14ac:dyDescent="0.25">
      <c r="A3" s="15" t="s">
        <v>24</v>
      </c>
      <c r="B3" s="16" t="s">
        <v>44</v>
      </c>
      <c r="C3" s="17">
        <v>45374</v>
      </c>
      <c r="D3" s="18" t="s">
        <v>36</v>
      </c>
      <c r="E3" s="19">
        <v>196</v>
      </c>
      <c r="F3" s="19">
        <v>193</v>
      </c>
      <c r="G3" s="19">
        <v>193</v>
      </c>
      <c r="H3" s="19">
        <v>197</v>
      </c>
      <c r="I3" s="19">
        <v>190</v>
      </c>
      <c r="J3" s="19"/>
      <c r="K3" s="23">
        <v>5</v>
      </c>
      <c r="L3" s="23">
        <v>969</v>
      </c>
      <c r="M3" s="24">
        <v>193.8</v>
      </c>
      <c r="N3" s="25">
        <v>2</v>
      </c>
      <c r="O3" s="26">
        <v>195.8</v>
      </c>
    </row>
    <row r="4" spans="1:17" x14ac:dyDescent="0.25">
      <c r="M4" s="41"/>
      <c r="O4" s="41"/>
    </row>
    <row r="5" spans="1:17" x14ac:dyDescent="0.25">
      <c r="K5" s="8">
        <f>SUM(K2:K4)</f>
        <v>10</v>
      </c>
      <c r="L5" s="8">
        <f>SUM(L2:L4)</f>
        <v>1952</v>
      </c>
      <c r="M5" s="13">
        <f>SUM(L5/K5)</f>
        <v>195.2</v>
      </c>
      <c r="N5" s="8">
        <f>SUM(N2:N4)</f>
        <v>4</v>
      </c>
      <c r="O5" s="13">
        <f>SUM(M5+N5)</f>
        <v>199.2</v>
      </c>
    </row>
    <row r="8" spans="1:17" ht="30" x14ac:dyDescent="0.25">
      <c r="A8" s="1" t="s">
        <v>1</v>
      </c>
      <c r="B8" s="2" t="s">
        <v>2</v>
      </c>
      <c r="C8" s="2" t="s">
        <v>3</v>
      </c>
      <c r="D8" s="3" t="s">
        <v>4</v>
      </c>
      <c r="E8" s="4" t="s">
        <v>5</v>
      </c>
      <c r="F8" s="4" t="s">
        <v>6</v>
      </c>
      <c r="G8" s="4" t="s">
        <v>7</v>
      </c>
      <c r="H8" s="4" t="s">
        <v>8</v>
      </c>
      <c r="I8" s="4" t="s">
        <v>9</v>
      </c>
      <c r="J8" s="4" t="s">
        <v>10</v>
      </c>
      <c r="K8" s="4" t="s">
        <v>11</v>
      </c>
      <c r="L8" s="3" t="s">
        <v>12</v>
      </c>
      <c r="M8" s="5" t="s">
        <v>13</v>
      </c>
      <c r="N8" s="2" t="s">
        <v>14</v>
      </c>
      <c r="O8" s="6" t="s">
        <v>15</v>
      </c>
    </row>
    <row r="9" spans="1:17" x14ac:dyDescent="0.25">
      <c r="A9" s="15" t="s">
        <v>20</v>
      </c>
      <c r="B9" s="16" t="s">
        <v>44</v>
      </c>
      <c r="C9" s="17">
        <v>45318</v>
      </c>
      <c r="D9" s="18" t="s">
        <v>36</v>
      </c>
      <c r="E9" s="19">
        <v>196</v>
      </c>
      <c r="F9" s="19">
        <v>191</v>
      </c>
      <c r="G9" s="19">
        <v>193</v>
      </c>
      <c r="H9" s="19">
        <v>189</v>
      </c>
      <c r="I9" s="19">
        <v>192</v>
      </c>
      <c r="J9" s="19"/>
      <c r="K9" s="23">
        <v>5</v>
      </c>
      <c r="L9" s="23">
        <v>961</v>
      </c>
      <c r="M9" s="24">
        <v>192.2</v>
      </c>
      <c r="N9" s="25">
        <v>3</v>
      </c>
      <c r="O9" s="26">
        <v>195.2</v>
      </c>
    </row>
    <row r="10" spans="1:17" x14ac:dyDescent="0.25">
      <c r="M10" s="41"/>
      <c r="O10" s="41"/>
    </row>
    <row r="11" spans="1:17" x14ac:dyDescent="0.25">
      <c r="K11" s="8">
        <f>SUM(K9:K10)</f>
        <v>5</v>
      </c>
      <c r="L11" s="8">
        <f>SUM(L9:L10)</f>
        <v>961</v>
      </c>
      <c r="M11" s="13">
        <f>SUM(L11/K11)</f>
        <v>192.2</v>
      </c>
      <c r="N11" s="8">
        <f>SUM(N9:N10)</f>
        <v>3</v>
      </c>
      <c r="O11" s="13">
        <f>SUM(M11+N11)</f>
        <v>195.2</v>
      </c>
    </row>
    <row r="14" spans="1:17" ht="30" x14ac:dyDescent="0.25">
      <c r="A14" s="1" t="s">
        <v>1</v>
      </c>
      <c r="B14" s="2" t="s">
        <v>2</v>
      </c>
      <c r="C14" s="2" t="s">
        <v>3</v>
      </c>
      <c r="D14" s="3" t="s">
        <v>4</v>
      </c>
      <c r="E14" s="4" t="s">
        <v>5</v>
      </c>
      <c r="F14" s="4" t="s">
        <v>6</v>
      </c>
      <c r="G14" s="4" t="s">
        <v>7</v>
      </c>
      <c r="H14" s="4" t="s">
        <v>8</v>
      </c>
      <c r="I14" s="4" t="s">
        <v>9</v>
      </c>
      <c r="J14" s="4" t="s">
        <v>10</v>
      </c>
      <c r="K14" s="4" t="s">
        <v>11</v>
      </c>
      <c r="L14" s="3" t="s">
        <v>12</v>
      </c>
      <c r="M14" s="5" t="s">
        <v>13</v>
      </c>
      <c r="N14" s="2" t="s">
        <v>14</v>
      </c>
      <c r="O14" s="6" t="s">
        <v>15</v>
      </c>
    </row>
    <row r="15" spans="1:17" x14ac:dyDescent="0.25">
      <c r="A15" s="15" t="s">
        <v>26</v>
      </c>
      <c r="B15" s="16" t="s">
        <v>44</v>
      </c>
      <c r="C15" s="17">
        <v>45409</v>
      </c>
      <c r="D15" s="18" t="s">
        <v>36</v>
      </c>
      <c r="E15" s="19">
        <v>194</v>
      </c>
      <c r="F15" s="19">
        <v>195</v>
      </c>
      <c r="G15" s="19">
        <v>198</v>
      </c>
      <c r="H15" s="19">
        <v>195</v>
      </c>
      <c r="I15" s="19">
        <v>198</v>
      </c>
      <c r="J15" s="19">
        <v>194</v>
      </c>
      <c r="K15" s="23">
        <v>6</v>
      </c>
      <c r="L15" s="23">
        <v>1174</v>
      </c>
      <c r="M15" s="24">
        <v>195.66666666666666</v>
      </c>
      <c r="N15" s="25">
        <v>26</v>
      </c>
      <c r="O15" s="26">
        <v>221.66666666666666</v>
      </c>
    </row>
    <row r="16" spans="1:17" x14ac:dyDescent="0.25">
      <c r="A16" s="15" t="s">
        <v>26</v>
      </c>
      <c r="B16" s="16" t="s">
        <v>44</v>
      </c>
      <c r="C16" s="17">
        <v>45563</v>
      </c>
      <c r="D16" s="18" t="s">
        <v>36</v>
      </c>
      <c r="E16" s="19">
        <v>195</v>
      </c>
      <c r="F16" s="40">
        <v>200</v>
      </c>
      <c r="G16" s="19">
        <v>199</v>
      </c>
      <c r="H16" s="19">
        <v>195</v>
      </c>
      <c r="I16" s="19">
        <v>195</v>
      </c>
      <c r="J16" s="19">
        <v>197</v>
      </c>
      <c r="K16" s="23">
        <v>6</v>
      </c>
      <c r="L16" s="23">
        <v>1181</v>
      </c>
      <c r="M16" s="24">
        <v>196.83333333333334</v>
      </c>
      <c r="N16" s="25">
        <v>30</v>
      </c>
      <c r="O16" s="26">
        <v>226.83333333333334</v>
      </c>
    </row>
    <row r="17" spans="11:15" x14ac:dyDescent="0.25">
      <c r="M17" s="41"/>
      <c r="O17" s="41"/>
    </row>
    <row r="18" spans="11:15" x14ac:dyDescent="0.25">
      <c r="K18" s="8">
        <f>SUM(K15:K17)</f>
        <v>12</v>
      </c>
      <c r="L18" s="8">
        <f>SUM(L15:L17)</f>
        <v>2355</v>
      </c>
      <c r="M18" s="13">
        <f>SUM(L18/K18)</f>
        <v>196.25</v>
      </c>
      <c r="N18" s="8">
        <f>SUM(N15:N17)</f>
        <v>56</v>
      </c>
      <c r="O18" s="13">
        <f>SUM(M18+N18)</f>
        <v>252.25</v>
      </c>
    </row>
  </sheetData>
  <protectedRanges>
    <protectedRange algorithmName="SHA-512" hashValue="ON39YdpmFHfN9f47KpiRvqrKx0V9+erV1CNkpWzYhW/Qyc6aT8rEyCrvauWSYGZK2ia3o7vd3akF07acHAFpOA==" saltValue="yVW9XmDwTqEnmpSGai0KYg==" spinCount="100000" sqref="B2:C2" name="Range1_15"/>
    <protectedRange algorithmName="SHA-512" hashValue="ON39YdpmFHfN9f47KpiRvqrKx0V9+erV1CNkpWzYhW/Qyc6aT8rEyCrvauWSYGZK2ia3o7vd3akF07acHAFpOA==" saltValue="yVW9XmDwTqEnmpSGai0KYg==" spinCount="100000" sqref="D2" name="Range1_1_19"/>
    <protectedRange algorithmName="SHA-512" hashValue="ON39YdpmFHfN9f47KpiRvqrKx0V9+erV1CNkpWzYhW/Qyc6aT8rEyCrvauWSYGZK2ia3o7vd3akF07acHAFpOA==" saltValue="yVW9XmDwTqEnmpSGai0KYg==" spinCount="100000" sqref="H2:J2" name="Range1_3_9"/>
    <protectedRange algorithmName="SHA-512" hashValue="ON39YdpmFHfN9f47KpiRvqrKx0V9+erV1CNkpWzYhW/Qyc6aT8rEyCrvauWSYGZK2ia3o7vd3akF07acHAFpOA==" saltValue="yVW9XmDwTqEnmpSGai0KYg==" spinCount="100000" sqref="E2:G2" name="Range1_3_1_2"/>
    <protectedRange algorithmName="SHA-512" hashValue="ON39YdpmFHfN9f47KpiRvqrKx0V9+erV1CNkpWzYhW/Qyc6aT8rEyCrvauWSYGZK2ia3o7vd3akF07acHAFpOA==" saltValue="yVW9XmDwTqEnmpSGai0KYg==" spinCount="100000" sqref="B9:C9" name="Range1_2_2"/>
    <protectedRange algorithmName="SHA-512" hashValue="ON39YdpmFHfN9f47KpiRvqrKx0V9+erV1CNkpWzYhW/Qyc6aT8rEyCrvauWSYGZK2ia3o7vd3akF07acHAFpOA==" saltValue="yVW9XmDwTqEnmpSGai0KYg==" spinCount="100000" sqref="D9" name="Range1_1_1_1_1"/>
    <protectedRange algorithmName="SHA-512" hashValue="ON39YdpmFHfN9f47KpiRvqrKx0V9+erV1CNkpWzYhW/Qyc6aT8rEyCrvauWSYGZK2ia3o7vd3akF07acHAFpOA==" saltValue="yVW9XmDwTqEnmpSGai0KYg==" spinCount="100000" sqref="E9:J9" name="Range1_3_1_1_1"/>
    <protectedRange sqref="B3:C3 E3:J3" name="Range1_2_1"/>
    <protectedRange sqref="D3" name="Range1_1_1_1"/>
    <protectedRange sqref="E15:J15 B15:C15" name="Range1_6_4"/>
    <protectedRange sqref="D15" name="Range1_1_4_4"/>
    <protectedRange sqref="B16:D16" name="Range1_8_1_1"/>
    <protectedRange sqref="E16:J16" name="Range1_3_2_2_1"/>
  </protectedRanges>
  <hyperlinks>
    <hyperlink ref="Q1" location="'National Indoor 2024'!A1" display="Back to Ranking" xr:uid="{57B0FC45-FFB0-4CDB-A9E3-AD27D1FB904D}"/>
  </hyperlinks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34B887-EB47-42DB-B135-DBB3A4511384}">
  <dimension ref="A1:Q4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7" t="s">
        <v>21</v>
      </c>
    </row>
    <row r="2" spans="1:17" x14ac:dyDescent="0.25">
      <c r="A2" s="15" t="s">
        <v>37</v>
      </c>
      <c r="B2" s="16" t="s">
        <v>116</v>
      </c>
      <c r="C2" s="17">
        <v>45633</v>
      </c>
      <c r="D2" s="18" t="s">
        <v>46</v>
      </c>
      <c r="E2" s="19">
        <v>193</v>
      </c>
      <c r="F2" s="19">
        <v>196</v>
      </c>
      <c r="G2" s="19">
        <v>198</v>
      </c>
      <c r="H2" s="19">
        <v>199</v>
      </c>
      <c r="I2" s="19">
        <v>198</v>
      </c>
      <c r="J2" s="19">
        <v>198</v>
      </c>
      <c r="K2" s="23">
        <v>6</v>
      </c>
      <c r="L2" s="23">
        <v>1182</v>
      </c>
      <c r="M2" s="24">
        <v>197</v>
      </c>
      <c r="N2" s="25">
        <v>4</v>
      </c>
      <c r="O2" s="26">
        <v>201</v>
      </c>
    </row>
    <row r="3" spans="1:17" x14ac:dyDescent="0.25">
      <c r="M3" s="41"/>
      <c r="O3" s="41"/>
    </row>
    <row r="4" spans="1:17" x14ac:dyDescent="0.25">
      <c r="K4" s="8">
        <f>SUM(K2:K3)</f>
        <v>6</v>
      </c>
      <c r="L4" s="8">
        <f>SUM(L2:L3)</f>
        <v>1182</v>
      </c>
      <c r="M4" s="13">
        <f>SUM(L4/K4)</f>
        <v>197</v>
      </c>
      <c r="N4" s="8">
        <f>SUM(N2:N3)</f>
        <v>4</v>
      </c>
      <c r="O4" s="13">
        <f>SUM(M4+N4)</f>
        <v>201</v>
      </c>
    </row>
  </sheetData>
  <protectedRanges>
    <protectedRange algorithmName="SHA-512" hashValue="ON39YdpmFHfN9f47KpiRvqrKx0V9+erV1CNkpWzYhW/Qyc6aT8rEyCrvauWSYGZK2ia3o7vd3akF07acHAFpOA==" saltValue="yVW9XmDwTqEnmpSGai0KYg==" spinCount="100000" sqref="B2:C2" name="Range1_34"/>
    <protectedRange algorithmName="SHA-512" hashValue="ON39YdpmFHfN9f47KpiRvqrKx0V9+erV1CNkpWzYhW/Qyc6aT8rEyCrvauWSYGZK2ia3o7vd3akF07acHAFpOA==" saltValue="yVW9XmDwTqEnmpSGai0KYg==" spinCount="100000" sqref="D2" name="Range1_1_31"/>
    <protectedRange algorithmName="SHA-512" hashValue="ON39YdpmFHfN9f47KpiRvqrKx0V9+erV1CNkpWzYhW/Qyc6aT8rEyCrvauWSYGZK2ia3o7vd3akF07acHAFpOA==" saltValue="yVW9XmDwTqEnmpSGai0KYg==" spinCount="100000" sqref="H2:J2" name="Range1_3_5"/>
    <protectedRange algorithmName="SHA-512" hashValue="ON39YdpmFHfN9f47KpiRvqrKx0V9+erV1CNkpWzYhW/Qyc6aT8rEyCrvauWSYGZK2ia3o7vd3akF07acHAFpOA==" saltValue="yVW9XmDwTqEnmpSGai0KYg==" spinCount="100000" sqref="E2:G2" name="Range1_3_1_6"/>
  </protectedRanges>
  <hyperlinks>
    <hyperlink ref="Q1" location="'National Indoor 2024'!A1" display="Back to Ranking" xr:uid="{86542F80-1A3C-47C7-9514-C72FFCB98D0D}"/>
  </hyperlinks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CE2335-EF94-4BD4-842C-27485714D677}">
  <dimension ref="A1:Q11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7" t="s">
        <v>21</v>
      </c>
    </row>
    <row r="2" spans="1:17" x14ac:dyDescent="0.25">
      <c r="A2" s="15" t="s">
        <v>37</v>
      </c>
      <c r="B2" s="16" t="s">
        <v>49</v>
      </c>
      <c r="C2" s="17">
        <v>45297</v>
      </c>
      <c r="D2" s="18" t="s">
        <v>46</v>
      </c>
      <c r="E2" s="19">
        <v>198</v>
      </c>
      <c r="F2" s="19">
        <v>199</v>
      </c>
      <c r="G2" s="19">
        <v>198</v>
      </c>
      <c r="H2" s="19">
        <v>198</v>
      </c>
      <c r="I2" s="40">
        <v>200</v>
      </c>
      <c r="J2" s="19"/>
      <c r="K2" s="23">
        <v>5</v>
      </c>
      <c r="L2" s="23">
        <v>993</v>
      </c>
      <c r="M2" s="24">
        <v>198.6</v>
      </c>
      <c r="N2" s="25">
        <v>8</v>
      </c>
      <c r="O2" s="26">
        <v>206.6</v>
      </c>
    </row>
    <row r="3" spans="1:17" x14ac:dyDescent="0.25">
      <c r="A3" s="15" t="s">
        <v>37</v>
      </c>
      <c r="B3" s="16" t="s">
        <v>49</v>
      </c>
      <c r="C3" s="17">
        <v>45300</v>
      </c>
      <c r="D3" s="18" t="s">
        <v>46</v>
      </c>
      <c r="E3" s="40">
        <v>200</v>
      </c>
      <c r="F3" s="19">
        <v>197</v>
      </c>
      <c r="G3" s="19">
        <v>199.001</v>
      </c>
      <c r="H3" s="19"/>
      <c r="I3" s="19"/>
      <c r="J3" s="19"/>
      <c r="K3" s="23">
        <v>3</v>
      </c>
      <c r="L3" s="23">
        <v>596.00099999999998</v>
      </c>
      <c r="M3" s="24">
        <v>198.667</v>
      </c>
      <c r="N3" s="25">
        <v>6</v>
      </c>
      <c r="O3" s="26">
        <v>204.667</v>
      </c>
    </row>
    <row r="5" spans="1:17" x14ac:dyDescent="0.25">
      <c r="K5" s="8">
        <f>SUM(K2:K4)</f>
        <v>8</v>
      </c>
      <c r="L5" s="8">
        <f>SUM(L2:L4)</f>
        <v>1589.001</v>
      </c>
      <c r="M5" s="7">
        <f>SUM(L5/K5)</f>
        <v>198.625125</v>
      </c>
      <c r="N5" s="8">
        <f>SUM(N2:N4)</f>
        <v>14</v>
      </c>
      <c r="O5" s="13">
        <f>SUM(M5+N5)</f>
        <v>212.625125</v>
      </c>
    </row>
    <row r="8" spans="1:17" ht="30" x14ac:dyDescent="0.25">
      <c r="A8" s="1" t="s">
        <v>1</v>
      </c>
      <c r="B8" s="2" t="s">
        <v>2</v>
      </c>
      <c r="C8" s="2" t="s">
        <v>3</v>
      </c>
      <c r="D8" s="3" t="s">
        <v>4</v>
      </c>
      <c r="E8" s="4" t="s">
        <v>5</v>
      </c>
      <c r="F8" s="4" t="s">
        <v>6</v>
      </c>
      <c r="G8" s="4" t="s">
        <v>7</v>
      </c>
      <c r="H8" s="4" t="s">
        <v>8</v>
      </c>
      <c r="I8" s="4" t="s">
        <v>9</v>
      </c>
      <c r="J8" s="4" t="s">
        <v>10</v>
      </c>
      <c r="K8" s="4" t="s">
        <v>11</v>
      </c>
      <c r="L8" s="3" t="s">
        <v>12</v>
      </c>
      <c r="M8" s="5" t="s">
        <v>13</v>
      </c>
      <c r="N8" s="2" t="s">
        <v>14</v>
      </c>
      <c r="O8" s="6" t="s">
        <v>15</v>
      </c>
    </row>
    <row r="9" spans="1:17" x14ac:dyDescent="0.25">
      <c r="A9" s="15" t="s">
        <v>50</v>
      </c>
      <c r="B9" s="16" t="s">
        <v>49</v>
      </c>
      <c r="C9" s="17">
        <v>45363</v>
      </c>
      <c r="D9" s="45" t="s">
        <v>68</v>
      </c>
      <c r="E9" s="19">
        <v>190</v>
      </c>
      <c r="F9" s="19">
        <v>191</v>
      </c>
      <c r="G9" s="19">
        <v>192</v>
      </c>
      <c r="H9" s="19"/>
      <c r="I9" s="19"/>
      <c r="J9" s="19"/>
      <c r="K9" s="23">
        <v>3</v>
      </c>
      <c r="L9" s="23">
        <v>573</v>
      </c>
      <c r="M9" s="24">
        <v>191</v>
      </c>
      <c r="N9" s="25">
        <v>4</v>
      </c>
      <c r="O9" s="26">
        <v>195</v>
      </c>
    </row>
    <row r="11" spans="1:17" x14ac:dyDescent="0.25">
      <c r="K11" s="8">
        <f>SUM(K9:K10)</f>
        <v>3</v>
      </c>
      <c r="L11" s="8">
        <f>SUM(L9:L10)</f>
        <v>573</v>
      </c>
      <c r="M11" s="7">
        <f>SUM(L11/K11)</f>
        <v>191</v>
      </c>
      <c r="N11" s="8">
        <f>SUM(N9:N10)</f>
        <v>4</v>
      </c>
      <c r="O11" s="13">
        <f>SUM(M11+N11)</f>
        <v>195</v>
      </c>
    </row>
  </sheetData>
  <protectedRanges>
    <protectedRange algorithmName="SHA-512" hashValue="ON39YdpmFHfN9f47KpiRvqrKx0V9+erV1CNkpWzYhW/Qyc6aT8rEyCrvauWSYGZK2ia3o7vd3akF07acHAFpOA==" saltValue="yVW9XmDwTqEnmpSGai0KYg==" spinCount="100000" sqref="B1 B8" name="Range1_2"/>
    <protectedRange algorithmName="SHA-512" hashValue="ON39YdpmFHfN9f47KpiRvqrKx0V9+erV1CNkpWzYhW/Qyc6aT8rEyCrvauWSYGZK2ia3o7vd3akF07acHAFpOA==" saltValue="yVW9XmDwTqEnmpSGai0KYg==" spinCount="100000" sqref="B2:C2" name="Range1_15"/>
    <protectedRange algorithmName="SHA-512" hashValue="ON39YdpmFHfN9f47KpiRvqrKx0V9+erV1CNkpWzYhW/Qyc6aT8rEyCrvauWSYGZK2ia3o7vd3akF07acHAFpOA==" saltValue="yVW9XmDwTqEnmpSGai0KYg==" spinCount="100000" sqref="D2" name="Range1_1_19"/>
    <protectedRange algorithmName="SHA-512" hashValue="ON39YdpmFHfN9f47KpiRvqrKx0V9+erV1CNkpWzYhW/Qyc6aT8rEyCrvauWSYGZK2ia3o7vd3akF07acHAFpOA==" saltValue="yVW9XmDwTqEnmpSGai0KYg==" spinCount="100000" sqref="H2:J2" name="Range1_3_9"/>
    <protectedRange algorithmName="SHA-512" hashValue="ON39YdpmFHfN9f47KpiRvqrKx0V9+erV1CNkpWzYhW/Qyc6aT8rEyCrvauWSYGZK2ia3o7vd3akF07acHAFpOA==" saltValue="yVW9XmDwTqEnmpSGai0KYg==" spinCount="100000" sqref="E2:G2" name="Range1_3_1_2"/>
    <protectedRange algorithmName="SHA-512" hashValue="ON39YdpmFHfN9f47KpiRvqrKx0V9+erV1CNkpWzYhW/Qyc6aT8rEyCrvauWSYGZK2ia3o7vd3akF07acHAFpOA==" saltValue="yVW9XmDwTqEnmpSGai0KYg==" spinCount="100000" sqref="B3:C3" name="Range1_15_1"/>
    <protectedRange algorithmName="SHA-512" hashValue="ON39YdpmFHfN9f47KpiRvqrKx0V9+erV1CNkpWzYhW/Qyc6aT8rEyCrvauWSYGZK2ia3o7vd3akF07acHAFpOA==" saltValue="yVW9XmDwTqEnmpSGai0KYg==" spinCount="100000" sqref="D3" name="Range1_1_19_1"/>
    <protectedRange algorithmName="SHA-512" hashValue="ON39YdpmFHfN9f47KpiRvqrKx0V9+erV1CNkpWzYhW/Qyc6aT8rEyCrvauWSYGZK2ia3o7vd3akF07acHAFpOA==" saltValue="yVW9XmDwTqEnmpSGai0KYg==" spinCount="100000" sqref="H3:J3" name="Range1_3_9_1"/>
    <protectedRange algorithmName="SHA-512" hashValue="ON39YdpmFHfN9f47KpiRvqrKx0V9+erV1CNkpWzYhW/Qyc6aT8rEyCrvauWSYGZK2ia3o7vd3akF07acHAFpOA==" saltValue="yVW9XmDwTqEnmpSGai0KYg==" spinCount="100000" sqref="E3:G3" name="Range1_3_1_2_1"/>
    <protectedRange algorithmName="SHA-512" hashValue="ON39YdpmFHfN9f47KpiRvqrKx0V9+erV1CNkpWzYhW/Qyc6aT8rEyCrvauWSYGZK2ia3o7vd3akF07acHAFpOA==" saltValue="yVW9XmDwTqEnmpSGai0KYg==" spinCount="100000" sqref="E9:J9 B9:C9" name="Range1_19"/>
    <protectedRange algorithmName="SHA-512" hashValue="ON39YdpmFHfN9f47KpiRvqrKx0V9+erV1CNkpWzYhW/Qyc6aT8rEyCrvauWSYGZK2ia3o7vd3akF07acHAFpOA==" saltValue="yVW9XmDwTqEnmpSGai0KYg==" spinCount="100000" sqref="D9" name="Range1_1_12"/>
  </protectedRanges>
  <hyperlinks>
    <hyperlink ref="Q1" location="'National Indoor 2024'!A1" display="Back to Ranking" xr:uid="{1D5B723E-4027-4B92-872D-AA7E02AF9303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93818B2-2F40-4AD7-8BAE-84A32B8836EC}">
          <x14:formula1>
            <xm:f>'C:\Users\abra2\Desktop\ABRA Files and More\AUTO BENCH REST ASSOCIATION FILE\ABRA 2019\Georgia\[Georgia Results 01 19 20.xlsm]DATA SHEET'!#REF!</xm:f>
          </x14:formula1>
          <xm:sqref>B1 B8</xm:sqref>
        </x14:dataValidation>
      </x14:dataValidations>
    </ext>
  </extLst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65BEA3-A946-41D7-8A88-4D5035D9DBF5}">
  <dimension ref="A1:Q4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7" t="s">
        <v>21</v>
      </c>
    </row>
    <row r="2" spans="1:17" x14ac:dyDescent="0.25">
      <c r="A2" s="15" t="s">
        <v>51</v>
      </c>
      <c r="B2" s="16" t="s">
        <v>102</v>
      </c>
      <c r="C2" s="17">
        <v>45633</v>
      </c>
      <c r="D2" s="18" t="s">
        <v>46</v>
      </c>
      <c r="E2" s="19">
        <v>184</v>
      </c>
      <c r="F2" s="19">
        <v>167</v>
      </c>
      <c r="G2" s="19">
        <v>176</v>
      </c>
      <c r="H2" s="19">
        <v>176</v>
      </c>
      <c r="I2" s="19">
        <v>174</v>
      </c>
      <c r="J2" s="19">
        <v>171</v>
      </c>
      <c r="K2" s="23">
        <v>6</v>
      </c>
      <c r="L2" s="23">
        <v>1048</v>
      </c>
      <c r="M2" s="24">
        <v>174.66666666666666</v>
      </c>
      <c r="N2" s="25">
        <v>8</v>
      </c>
      <c r="O2" s="26">
        <v>182.66666666666666</v>
      </c>
    </row>
    <row r="4" spans="1:17" x14ac:dyDescent="0.25">
      <c r="K4" s="8">
        <f>SUM(K2:K3)</f>
        <v>6</v>
      </c>
      <c r="L4" s="8">
        <f>SUM(L2:L3)</f>
        <v>1048</v>
      </c>
      <c r="M4" s="7">
        <f>SUM(L4/K4)</f>
        <v>174.66666666666666</v>
      </c>
      <c r="N4" s="8">
        <f>SUM(N2:N3)</f>
        <v>8</v>
      </c>
      <c r="O4" s="13">
        <f>SUM(M4+N4)</f>
        <v>182.66666666666666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E2:J2 B2:C2" name="Range1_13"/>
    <protectedRange algorithmName="SHA-512" hashValue="ON39YdpmFHfN9f47KpiRvqrKx0V9+erV1CNkpWzYhW/Qyc6aT8rEyCrvauWSYGZK2ia3o7vd3akF07acHAFpOA==" saltValue="yVW9XmDwTqEnmpSGai0KYg==" spinCount="100000" sqref="D2" name="Range1_1_6"/>
  </protectedRanges>
  <hyperlinks>
    <hyperlink ref="Q1" location="'National Indoor 2024'!A1" display="Back to Ranking" xr:uid="{5BA078A1-2920-4D12-AA05-08BC9C8B44C2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EFBFB17-2EE5-4D05-BC33-4B193DB1BDBD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03941D-6F0E-421B-8C34-E497C3ECBC37}">
  <dimension ref="A1:Q4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7" t="s">
        <v>21</v>
      </c>
    </row>
    <row r="2" spans="1:17" x14ac:dyDescent="0.25">
      <c r="A2" s="15" t="s">
        <v>37</v>
      </c>
      <c r="B2" s="16" t="s">
        <v>97</v>
      </c>
      <c r="C2" s="17">
        <v>45606</v>
      </c>
      <c r="D2" s="18" t="s">
        <v>68</v>
      </c>
      <c r="E2" s="19">
        <v>199</v>
      </c>
      <c r="F2" s="19">
        <v>199</v>
      </c>
      <c r="G2" s="19"/>
      <c r="H2" s="19"/>
      <c r="I2" s="19"/>
      <c r="J2" s="19"/>
      <c r="K2" s="23">
        <v>2</v>
      </c>
      <c r="L2" s="23">
        <v>398</v>
      </c>
      <c r="M2" s="24">
        <v>199</v>
      </c>
      <c r="N2" s="25">
        <v>2</v>
      </c>
      <c r="O2" s="26">
        <v>201</v>
      </c>
    </row>
    <row r="3" spans="1:17" x14ac:dyDescent="0.25">
      <c r="M3" s="41"/>
      <c r="O3" s="41"/>
    </row>
    <row r="4" spans="1:17" x14ac:dyDescent="0.25">
      <c r="K4" s="8">
        <f>SUM(K2:K3)</f>
        <v>2</v>
      </c>
      <c r="L4" s="8">
        <f>SUM(L2:L3)</f>
        <v>398</v>
      </c>
      <c r="M4" s="13">
        <f>SUM(L4/K4)</f>
        <v>199</v>
      </c>
      <c r="N4" s="8">
        <f>SUM(N2:N3)</f>
        <v>2</v>
      </c>
      <c r="O4" s="13">
        <f>SUM(M4+N4)</f>
        <v>201</v>
      </c>
    </row>
  </sheetData>
  <protectedRanges>
    <protectedRange algorithmName="SHA-512" hashValue="ON39YdpmFHfN9f47KpiRvqrKx0V9+erV1CNkpWzYhW/Qyc6aT8rEyCrvauWSYGZK2ia3o7vd3akF07acHAFpOA==" saltValue="yVW9XmDwTqEnmpSGai0KYg==" spinCount="100000" sqref="B2:C2" name="Range1_2"/>
    <protectedRange algorithmName="SHA-512" hashValue="ON39YdpmFHfN9f47KpiRvqrKx0V9+erV1CNkpWzYhW/Qyc6aT8rEyCrvauWSYGZK2ia3o7vd3akF07acHAFpOA==" saltValue="yVW9XmDwTqEnmpSGai0KYg==" spinCount="100000" sqref="E2:J2" name="Range1_3_1"/>
  </protectedRanges>
  <hyperlinks>
    <hyperlink ref="Q1" location="'National Indoor 2024'!A1" display="Back to Ranking" xr:uid="{68110C41-C8E0-4921-B584-489AAFAB4816}"/>
  </hyperlinks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6B4A29-A8B7-422A-AD4B-EBCC34BAB27A}">
  <dimension ref="A1:Q4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22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7" t="s">
        <v>21</v>
      </c>
    </row>
    <row r="2" spans="1:17" x14ac:dyDescent="0.25">
      <c r="A2" s="15" t="s">
        <v>26</v>
      </c>
      <c r="B2" s="16" t="s">
        <v>63</v>
      </c>
      <c r="C2" s="17">
        <v>45318</v>
      </c>
      <c r="D2" s="18" t="s">
        <v>36</v>
      </c>
      <c r="E2" s="47">
        <v>193</v>
      </c>
      <c r="F2" s="47">
        <v>194</v>
      </c>
      <c r="G2" s="47">
        <v>196</v>
      </c>
      <c r="H2" s="47">
        <v>194</v>
      </c>
      <c r="I2" s="47">
        <v>195</v>
      </c>
      <c r="J2" s="47"/>
      <c r="K2" s="23">
        <v>5</v>
      </c>
      <c r="L2" s="23">
        <v>972</v>
      </c>
      <c r="M2" s="24">
        <v>194.4</v>
      </c>
      <c r="N2" s="25">
        <v>3</v>
      </c>
      <c r="O2" s="26">
        <v>197.4</v>
      </c>
    </row>
    <row r="4" spans="1:17" x14ac:dyDescent="0.25">
      <c r="K4" s="8">
        <f>SUM(K2:K3)</f>
        <v>5</v>
      </c>
      <c r="L4" s="8">
        <f>SUM(L2:L3)</f>
        <v>972</v>
      </c>
      <c r="M4" s="7">
        <f>SUM(L4/K4)</f>
        <v>194.4</v>
      </c>
      <c r="N4" s="8">
        <f>SUM(N2:N3)</f>
        <v>3</v>
      </c>
      <c r="O4" s="13">
        <f>SUM(M4+N4)</f>
        <v>197.4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sqref="E2:J2 B2:C2" name="Range1_11_1"/>
    <protectedRange sqref="D2" name="Range1_1_9"/>
  </protectedRanges>
  <hyperlinks>
    <hyperlink ref="Q1" location="'National Indoor 2024'!A1" display="Back to Ranking" xr:uid="{F7092891-39A7-4E4F-9F98-E13B964A6748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C7B0445-55BD-4E4C-AB03-93D3BDA6C231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565134-233F-48A8-AED1-71B95950788F}">
  <dimension ref="A1:Q4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7" t="s">
        <v>21</v>
      </c>
    </row>
    <row r="2" spans="1:17" x14ac:dyDescent="0.25">
      <c r="A2" s="15" t="s">
        <v>37</v>
      </c>
      <c r="B2" s="16" t="s">
        <v>117</v>
      </c>
      <c r="C2" s="17">
        <v>45633</v>
      </c>
      <c r="D2" s="18" t="s">
        <v>46</v>
      </c>
      <c r="E2" s="19">
        <v>196</v>
      </c>
      <c r="F2" s="19">
        <v>192</v>
      </c>
      <c r="G2" s="19">
        <v>197</v>
      </c>
      <c r="H2" s="19">
        <v>198</v>
      </c>
      <c r="I2" s="19">
        <v>197</v>
      </c>
      <c r="J2" s="19">
        <v>196</v>
      </c>
      <c r="K2" s="23">
        <v>6</v>
      </c>
      <c r="L2" s="23">
        <v>1176</v>
      </c>
      <c r="M2" s="24">
        <v>196</v>
      </c>
      <c r="N2" s="25">
        <v>4</v>
      </c>
      <c r="O2" s="26">
        <v>200</v>
      </c>
    </row>
    <row r="3" spans="1:17" x14ac:dyDescent="0.25">
      <c r="M3" s="41"/>
      <c r="O3" s="41"/>
    </row>
    <row r="4" spans="1:17" x14ac:dyDescent="0.25">
      <c r="K4" s="8">
        <f>SUM(K2:K3)</f>
        <v>6</v>
      </c>
      <c r="L4" s="8">
        <f>SUM(L2:L3)</f>
        <v>1176</v>
      </c>
      <c r="M4" s="13">
        <f>SUM(L4/K4)</f>
        <v>196</v>
      </c>
      <c r="N4" s="8">
        <f>SUM(N2:N3)</f>
        <v>4</v>
      </c>
      <c r="O4" s="13">
        <f>SUM(M4+N4)</f>
        <v>200</v>
      </c>
    </row>
  </sheetData>
  <protectedRanges>
    <protectedRange algorithmName="SHA-512" hashValue="ON39YdpmFHfN9f47KpiRvqrKx0V9+erV1CNkpWzYhW/Qyc6aT8rEyCrvauWSYGZK2ia3o7vd3akF07acHAFpOA==" saltValue="yVW9XmDwTqEnmpSGai0KYg==" spinCount="100000" sqref="B2:C2" name="Range1_34"/>
    <protectedRange algorithmName="SHA-512" hashValue="ON39YdpmFHfN9f47KpiRvqrKx0V9+erV1CNkpWzYhW/Qyc6aT8rEyCrvauWSYGZK2ia3o7vd3akF07acHAFpOA==" saltValue="yVW9XmDwTqEnmpSGai0KYg==" spinCount="100000" sqref="D2" name="Range1_1_31"/>
    <protectedRange algorithmName="SHA-512" hashValue="ON39YdpmFHfN9f47KpiRvqrKx0V9+erV1CNkpWzYhW/Qyc6aT8rEyCrvauWSYGZK2ia3o7vd3akF07acHAFpOA==" saltValue="yVW9XmDwTqEnmpSGai0KYg==" spinCount="100000" sqref="H2:J2" name="Range1_3_5"/>
    <protectedRange algorithmName="SHA-512" hashValue="ON39YdpmFHfN9f47KpiRvqrKx0V9+erV1CNkpWzYhW/Qyc6aT8rEyCrvauWSYGZK2ia3o7vd3akF07acHAFpOA==" saltValue="yVW9XmDwTqEnmpSGai0KYg==" spinCount="100000" sqref="E2:G2" name="Range1_3_1_6"/>
  </protectedRanges>
  <hyperlinks>
    <hyperlink ref="Q1" location="'National Indoor 2024'!A1" display="Back to Ranking" xr:uid="{5A81BA6F-68D5-434B-AABA-6D688F36980C}"/>
  </hyperlinks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8B2494-2676-42B6-9D24-89FF51CBD716}">
  <dimension ref="A1:Q4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7" t="s">
        <v>21</v>
      </c>
    </row>
    <row r="2" spans="1:17" x14ac:dyDescent="0.25">
      <c r="A2" s="15" t="s">
        <v>37</v>
      </c>
      <c r="B2" s="16" t="s">
        <v>118</v>
      </c>
      <c r="C2" s="17">
        <v>45633</v>
      </c>
      <c r="D2" s="18" t="s">
        <v>46</v>
      </c>
      <c r="E2" s="19">
        <v>198</v>
      </c>
      <c r="F2" s="19">
        <v>196</v>
      </c>
      <c r="G2" s="19">
        <v>191</v>
      </c>
      <c r="H2" s="19">
        <v>195</v>
      </c>
      <c r="I2" s="19">
        <v>194</v>
      </c>
      <c r="J2" s="19">
        <v>194</v>
      </c>
      <c r="K2" s="23">
        <v>6</v>
      </c>
      <c r="L2" s="23">
        <v>1168</v>
      </c>
      <c r="M2" s="24">
        <v>194.66666666666666</v>
      </c>
      <c r="N2" s="25">
        <v>4</v>
      </c>
      <c r="O2" s="26">
        <v>198.66666666666666</v>
      </c>
    </row>
    <row r="3" spans="1:17" x14ac:dyDescent="0.25">
      <c r="M3" s="41"/>
      <c r="O3" s="41"/>
    </row>
    <row r="4" spans="1:17" x14ac:dyDescent="0.25">
      <c r="K4" s="8">
        <f>SUM(K2:K3)</f>
        <v>6</v>
      </c>
      <c r="L4" s="8">
        <f>SUM(L2:L3)</f>
        <v>1168</v>
      </c>
      <c r="M4" s="13">
        <f>SUM(L4/K4)</f>
        <v>194.66666666666666</v>
      </c>
      <c r="N4" s="8">
        <f>SUM(N2:N3)</f>
        <v>4</v>
      </c>
      <c r="O4" s="13">
        <f>SUM(M4+N4)</f>
        <v>198.66666666666666</v>
      </c>
    </row>
  </sheetData>
  <protectedRanges>
    <protectedRange algorithmName="SHA-512" hashValue="ON39YdpmFHfN9f47KpiRvqrKx0V9+erV1CNkpWzYhW/Qyc6aT8rEyCrvauWSYGZK2ia3o7vd3akF07acHAFpOA==" saltValue="yVW9XmDwTqEnmpSGai0KYg==" spinCount="100000" sqref="B2:C2" name="Range1_34"/>
    <protectedRange algorithmName="SHA-512" hashValue="ON39YdpmFHfN9f47KpiRvqrKx0V9+erV1CNkpWzYhW/Qyc6aT8rEyCrvauWSYGZK2ia3o7vd3akF07acHAFpOA==" saltValue="yVW9XmDwTqEnmpSGai0KYg==" spinCount="100000" sqref="D2" name="Range1_1_31"/>
    <protectedRange algorithmName="SHA-512" hashValue="ON39YdpmFHfN9f47KpiRvqrKx0V9+erV1CNkpWzYhW/Qyc6aT8rEyCrvauWSYGZK2ia3o7vd3akF07acHAFpOA==" saltValue="yVW9XmDwTqEnmpSGai0KYg==" spinCount="100000" sqref="H2:J2" name="Range1_3_5"/>
    <protectedRange algorithmName="SHA-512" hashValue="ON39YdpmFHfN9f47KpiRvqrKx0V9+erV1CNkpWzYhW/Qyc6aT8rEyCrvauWSYGZK2ia3o7vd3akF07acHAFpOA==" saltValue="yVW9XmDwTqEnmpSGai0KYg==" spinCount="100000" sqref="E2:G2" name="Range1_3_1_6"/>
  </protectedRanges>
  <hyperlinks>
    <hyperlink ref="Q1" location="'National Indoor 2024'!A1" display="Back to Ranking" xr:uid="{9B5EB595-46BC-4E2B-A408-25BB12D2FB7C}"/>
  </hyperlinks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1DE5FE-735A-4C78-8447-4CBDD2D6EFB6}">
  <dimension ref="A1:Q4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7" t="s">
        <v>21</v>
      </c>
    </row>
    <row r="2" spans="1:17" x14ac:dyDescent="0.25">
      <c r="A2" s="15" t="s">
        <v>37</v>
      </c>
      <c r="B2" s="16" t="s">
        <v>119</v>
      </c>
      <c r="C2" s="17">
        <v>45633</v>
      </c>
      <c r="D2" s="18" t="s">
        <v>46</v>
      </c>
      <c r="E2" s="19">
        <v>196</v>
      </c>
      <c r="F2" s="19">
        <v>198</v>
      </c>
      <c r="G2" s="19">
        <v>197</v>
      </c>
      <c r="H2" s="19">
        <v>199</v>
      </c>
      <c r="I2" s="19">
        <v>198</v>
      </c>
      <c r="J2" s="40">
        <v>200</v>
      </c>
      <c r="K2" s="23">
        <v>6</v>
      </c>
      <c r="L2" s="23">
        <v>1188</v>
      </c>
      <c r="M2" s="24">
        <v>198</v>
      </c>
      <c r="N2" s="25">
        <v>4</v>
      </c>
      <c r="O2" s="26">
        <v>202</v>
      </c>
    </row>
    <row r="3" spans="1:17" x14ac:dyDescent="0.25">
      <c r="M3" s="41"/>
      <c r="O3" s="41"/>
    </row>
    <row r="4" spans="1:17" x14ac:dyDescent="0.25">
      <c r="K4" s="8">
        <f>SUM(K2:K3)</f>
        <v>6</v>
      </c>
      <c r="L4" s="8">
        <f>SUM(L2:L3)</f>
        <v>1188</v>
      </c>
      <c r="M4" s="13">
        <f>SUM(L4/K4)</f>
        <v>198</v>
      </c>
      <c r="N4" s="8">
        <f>SUM(N2:N3)</f>
        <v>4</v>
      </c>
      <c r="O4" s="13">
        <f>SUM(M4+N4)</f>
        <v>202</v>
      </c>
    </row>
  </sheetData>
  <protectedRanges>
    <protectedRange algorithmName="SHA-512" hashValue="ON39YdpmFHfN9f47KpiRvqrKx0V9+erV1CNkpWzYhW/Qyc6aT8rEyCrvauWSYGZK2ia3o7vd3akF07acHAFpOA==" saltValue="yVW9XmDwTqEnmpSGai0KYg==" spinCount="100000" sqref="B2:C2" name="Range1_34"/>
    <protectedRange algorithmName="SHA-512" hashValue="ON39YdpmFHfN9f47KpiRvqrKx0V9+erV1CNkpWzYhW/Qyc6aT8rEyCrvauWSYGZK2ia3o7vd3akF07acHAFpOA==" saltValue="yVW9XmDwTqEnmpSGai0KYg==" spinCount="100000" sqref="D2" name="Range1_1_31"/>
    <protectedRange algorithmName="SHA-512" hashValue="ON39YdpmFHfN9f47KpiRvqrKx0V9+erV1CNkpWzYhW/Qyc6aT8rEyCrvauWSYGZK2ia3o7vd3akF07acHAFpOA==" saltValue="yVW9XmDwTqEnmpSGai0KYg==" spinCount="100000" sqref="H2:J2" name="Range1_3_5"/>
    <protectedRange algorithmName="SHA-512" hashValue="ON39YdpmFHfN9f47KpiRvqrKx0V9+erV1CNkpWzYhW/Qyc6aT8rEyCrvauWSYGZK2ia3o7vd3akF07acHAFpOA==" saltValue="yVW9XmDwTqEnmpSGai0KYg==" spinCount="100000" sqref="E2:G2" name="Range1_3_1_6"/>
  </protectedRanges>
  <hyperlinks>
    <hyperlink ref="Q1" location="'National Indoor 2024'!A1" display="Back to Ranking" xr:uid="{9C1D945B-701F-4570-AE66-5B1B303F1FD7}"/>
  </hyperlinks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6132E9-6325-4007-86E4-468646986051}">
  <dimension ref="A1:Q4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7" t="s">
        <v>21</v>
      </c>
    </row>
    <row r="2" spans="1:17" x14ac:dyDescent="0.25">
      <c r="A2" s="15" t="s">
        <v>26</v>
      </c>
      <c r="B2" s="16" t="s">
        <v>122</v>
      </c>
      <c r="C2" s="17">
        <v>45647</v>
      </c>
      <c r="D2" s="18" t="s">
        <v>68</v>
      </c>
      <c r="E2" s="19">
        <v>179</v>
      </c>
      <c r="F2" s="19">
        <v>181</v>
      </c>
      <c r="G2" s="19">
        <v>193</v>
      </c>
      <c r="H2" s="19">
        <v>181</v>
      </c>
      <c r="I2" s="19">
        <v>182</v>
      </c>
      <c r="J2" s="19"/>
      <c r="K2" s="23">
        <v>5</v>
      </c>
      <c r="L2" s="23">
        <v>916</v>
      </c>
      <c r="M2" s="24">
        <v>183.2</v>
      </c>
      <c r="N2" s="25">
        <v>3</v>
      </c>
      <c r="O2" s="26">
        <v>186.2</v>
      </c>
    </row>
    <row r="4" spans="1:17" x14ac:dyDescent="0.25">
      <c r="K4" s="8">
        <f>SUM(K2:K3)</f>
        <v>5</v>
      </c>
      <c r="L4" s="8">
        <f>SUM(L2:L3)</f>
        <v>916</v>
      </c>
      <c r="M4" s="7">
        <f>SUM(L4/K4)</f>
        <v>183.2</v>
      </c>
      <c r="N4" s="8">
        <f>SUM(N2:N3)</f>
        <v>3</v>
      </c>
      <c r="O4" s="13">
        <f>SUM(M4+N4)</f>
        <v>186.2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E2:J2 B2:C2" name="Range1_7"/>
    <protectedRange algorithmName="SHA-512" hashValue="ON39YdpmFHfN9f47KpiRvqrKx0V9+erV1CNkpWzYhW/Qyc6aT8rEyCrvauWSYGZK2ia3o7vd3akF07acHAFpOA==" saltValue="yVW9XmDwTqEnmpSGai0KYg==" spinCount="100000" sqref="D2" name="Range1_1_8_1"/>
  </protectedRanges>
  <hyperlinks>
    <hyperlink ref="Q1" location="'National Indoor 2024'!A1" display="Back to Ranking" xr:uid="{A3D8D54D-94D6-4F47-8C8B-04A01548F4AD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4A0C628-9B8D-4072-B58A-B372CF2F365B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FCE9C3-468B-42FD-85AC-1E083FFCB1C8}">
  <dimension ref="A1:Q5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7" t="s">
        <v>21</v>
      </c>
    </row>
    <row r="2" spans="1:17" x14ac:dyDescent="0.25">
      <c r="A2" s="15" t="s">
        <v>26</v>
      </c>
      <c r="B2" s="16" t="s">
        <v>57</v>
      </c>
      <c r="C2" s="17">
        <v>45300</v>
      </c>
      <c r="D2" s="18" t="s">
        <v>46</v>
      </c>
      <c r="E2" s="19">
        <v>193</v>
      </c>
      <c r="F2" s="19">
        <v>197</v>
      </c>
      <c r="G2" s="19">
        <v>196.001</v>
      </c>
      <c r="H2" s="19"/>
      <c r="I2" s="19"/>
      <c r="J2" s="19"/>
      <c r="K2" s="23">
        <v>3</v>
      </c>
      <c r="L2" s="23">
        <v>586.00099999999998</v>
      </c>
      <c r="M2" s="24">
        <v>195.33366666666666</v>
      </c>
      <c r="N2" s="25">
        <v>11</v>
      </c>
      <c r="O2" s="26">
        <v>206.33366666666666</v>
      </c>
    </row>
    <row r="3" spans="1:17" x14ac:dyDescent="0.25">
      <c r="A3" s="15" t="s">
        <v>26</v>
      </c>
      <c r="B3" s="16" t="s">
        <v>57</v>
      </c>
      <c r="C3" s="17">
        <v>45304</v>
      </c>
      <c r="D3" s="18" t="s">
        <v>46</v>
      </c>
      <c r="E3" s="19">
        <v>191</v>
      </c>
      <c r="F3" s="19">
        <v>192</v>
      </c>
      <c r="G3" s="19">
        <v>197</v>
      </c>
      <c r="H3" s="19">
        <v>196</v>
      </c>
      <c r="I3" s="19">
        <v>198</v>
      </c>
      <c r="J3" s="19"/>
      <c r="K3" s="23">
        <v>5</v>
      </c>
      <c r="L3" s="23">
        <v>974</v>
      </c>
      <c r="M3" s="24">
        <v>194.8</v>
      </c>
      <c r="N3" s="25">
        <v>3</v>
      </c>
      <c r="O3" s="26">
        <v>197.8</v>
      </c>
    </row>
    <row r="5" spans="1:17" x14ac:dyDescent="0.25">
      <c r="K5" s="8">
        <f>SUM(K2:K4)</f>
        <v>8</v>
      </c>
      <c r="L5" s="8">
        <f>SUM(L2:L4)</f>
        <v>1560.001</v>
      </c>
      <c r="M5" s="7">
        <f>SUM(L5/K5)</f>
        <v>195.000125</v>
      </c>
      <c r="N5" s="8">
        <f>SUM(N2:N4)</f>
        <v>14</v>
      </c>
      <c r="O5" s="13">
        <f>SUM(M5+N5)</f>
        <v>209.000125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sqref="E2:J2 B2:C2" name="Range1_11_1"/>
    <protectedRange sqref="D2" name="Range1_1_9"/>
    <protectedRange sqref="E3:J3 B3:C3" name="Range1_11_1_1"/>
    <protectedRange sqref="D3" name="Range1_1_9_1"/>
  </protectedRanges>
  <hyperlinks>
    <hyperlink ref="Q1" location="'National Indoor 2024'!A1" display="Back to Ranking" xr:uid="{6E40AB5D-19FB-47B9-88FC-C703CA3F63DA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D5BDEEB-4298-4D1D-9CF7-B52BB21DD9FE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1FC790-EA3A-49A9-A78D-80F7E9608D99}">
  <dimension ref="A1:Q13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7" t="s">
        <v>21</v>
      </c>
    </row>
    <row r="2" spans="1:17" x14ac:dyDescent="0.25">
      <c r="A2" s="15" t="s">
        <v>26</v>
      </c>
      <c r="B2" s="16" t="s">
        <v>56</v>
      </c>
      <c r="C2" s="17">
        <v>45297</v>
      </c>
      <c r="D2" s="18" t="s">
        <v>46</v>
      </c>
      <c r="E2" s="19">
        <v>199</v>
      </c>
      <c r="F2" s="19">
        <v>198</v>
      </c>
      <c r="G2" s="40">
        <v>200</v>
      </c>
      <c r="H2" s="19">
        <v>199</v>
      </c>
      <c r="I2" s="19">
        <v>198</v>
      </c>
      <c r="J2" s="19"/>
      <c r="K2" s="23">
        <v>5</v>
      </c>
      <c r="L2" s="23">
        <v>994</v>
      </c>
      <c r="M2" s="24">
        <v>198.8</v>
      </c>
      <c r="N2" s="25">
        <v>15</v>
      </c>
      <c r="O2" s="26">
        <v>213.8</v>
      </c>
    </row>
    <row r="3" spans="1:17" x14ac:dyDescent="0.25">
      <c r="A3" s="15" t="s">
        <v>26</v>
      </c>
      <c r="B3" s="16" t="s">
        <v>56</v>
      </c>
      <c r="C3" s="17">
        <v>45304</v>
      </c>
      <c r="D3" s="18" t="s">
        <v>46</v>
      </c>
      <c r="E3" s="19">
        <v>199</v>
      </c>
      <c r="F3" s="19">
        <v>198</v>
      </c>
      <c r="G3" s="19">
        <v>197</v>
      </c>
      <c r="H3" s="19">
        <v>198</v>
      </c>
      <c r="I3" s="19">
        <v>199.001</v>
      </c>
      <c r="J3" s="19"/>
      <c r="K3" s="23">
        <v>5</v>
      </c>
      <c r="L3" s="23">
        <v>991.00099999999998</v>
      </c>
      <c r="M3" s="24">
        <v>198.2002</v>
      </c>
      <c r="N3" s="25">
        <v>11</v>
      </c>
      <c r="O3" s="26">
        <v>209.2002</v>
      </c>
    </row>
    <row r="4" spans="1:17" x14ac:dyDescent="0.25">
      <c r="A4" s="15" t="s">
        <v>26</v>
      </c>
      <c r="B4" s="16" t="s">
        <v>56</v>
      </c>
      <c r="C4" s="17">
        <v>45325</v>
      </c>
      <c r="D4" s="18" t="s">
        <v>46</v>
      </c>
      <c r="E4" s="19">
        <v>198</v>
      </c>
      <c r="F4" s="19">
        <v>199.001</v>
      </c>
      <c r="G4" s="19">
        <v>196</v>
      </c>
      <c r="H4" s="19">
        <v>198</v>
      </c>
      <c r="I4" s="40">
        <v>200</v>
      </c>
      <c r="J4" s="19"/>
      <c r="K4" s="23">
        <v>5</v>
      </c>
      <c r="L4" s="23">
        <v>991.00099999999998</v>
      </c>
      <c r="M4" s="24">
        <v>198.2002</v>
      </c>
      <c r="N4" s="25">
        <v>11</v>
      </c>
      <c r="O4" s="26">
        <v>209.2002</v>
      </c>
    </row>
    <row r="5" spans="1:17" x14ac:dyDescent="0.25">
      <c r="A5" s="15" t="s">
        <v>26</v>
      </c>
      <c r="B5" s="16" t="s">
        <v>56</v>
      </c>
      <c r="C5" s="17">
        <v>45360</v>
      </c>
      <c r="D5" s="18" t="s">
        <v>68</v>
      </c>
      <c r="E5" s="40">
        <v>200</v>
      </c>
      <c r="F5" s="19">
        <v>199</v>
      </c>
      <c r="G5" s="40">
        <v>200</v>
      </c>
      <c r="H5" s="19">
        <v>196</v>
      </c>
      <c r="I5" s="40">
        <v>200</v>
      </c>
      <c r="J5" s="19">
        <v>199</v>
      </c>
      <c r="K5" s="23">
        <v>6</v>
      </c>
      <c r="L5" s="23">
        <v>1194</v>
      </c>
      <c r="M5" s="24">
        <v>199</v>
      </c>
      <c r="N5" s="25">
        <v>30</v>
      </c>
      <c r="O5" s="26">
        <v>229</v>
      </c>
    </row>
    <row r="7" spans="1:17" x14ac:dyDescent="0.25">
      <c r="K7" s="8">
        <f>SUM(K2:K6)</f>
        <v>21</v>
      </c>
      <c r="L7" s="8">
        <f>SUM(L2:L6)</f>
        <v>4170.0020000000004</v>
      </c>
      <c r="M7" s="7">
        <f>SUM(L7/K7)</f>
        <v>198.57152380952382</v>
      </c>
      <c r="N7" s="8">
        <f>SUM(N2:N6)</f>
        <v>67</v>
      </c>
      <c r="O7" s="13">
        <f>SUM(M7+N7)</f>
        <v>265.5715238095238</v>
      </c>
    </row>
    <row r="10" spans="1:17" ht="30" x14ac:dyDescent="0.25">
      <c r="A10" s="1" t="s">
        <v>1</v>
      </c>
      <c r="B10" s="2" t="s">
        <v>2</v>
      </c>
      <c r="C10" s="2" t="s">
        <v>3</v>
      </c>
      <c r="D10" s="3" t="s">
        <v>4</v>
      </c>
      <c r="E10" s="4" t="s">
        <v>5</v>
      </c>
      <c r="F10" s="4" t="s">
        <v>6</v>
      </c>
      <c r="G10" s="4" t="s">
        <v>7</v>
      </c>
      <c r="H10" s="4" t="s">
        <v>8</v>
      </c>
      <c r="I10" s="4" t="s">
        <v>9</v>
      </c>
      <c r="J10" s="4" t="s">
        <v>10</v>
      </c>
      <c r="K10" s="4" t="s">
        <v>11</v>
      </c>
      <c r="L10" s="3" t="s">
        <v>12</v>
      </c>
      <c r="M10" s="5" t="s">
        <v>13</v>
      </c>
      <c r="N10" s="2" t="s">
        <v>14</v>
      </c>
      <c r="O10" s="6" t="s">
        <v>15</v>
      </c>
    </row>
    <row r="11" spans="1:17" x14ac:dyDescent="0.25">
      <c r="A11" s="15" t="s">
        <v>50</v>
      </c>
      <c r="B11" s="16" t="s">
        <v>56</v>
      </c>
      <c r="C11" s="17">
        <v>45367</v>
      </c>
      <c r="D11" s="45" t="s">
        <v>68</v>
      </c>
      <c r="E11" s="19">
        <v>196</v>
      </c>
      <c r="F11" s="19">
        <v>188</v>
      </c>
      <c r="G11" s="19">
        <v>192</v>
      </c>
      <c r="H11" s="19">
        <v>194</v>
      </c>
      <c r="I11" s="19">
        <v>193</v>
      </c>
      <c r="J11" s="19"/>
      <c r="K11" s="23">
        <v>5</v>
      </c>
      <c r="L11" s="23">
        <v>963</v>
      </c>
      <c r="M11" s="24">
        <v>192.6</v>
      </c>
      <c r="N11" s="25">
        <v>5</v>
      </c>
      <c r="O11" s="26">
        <v>197.6</v>
      </c>
    </row>
    <row r="13" spans="1:17" x14ac:dyDescent="0.25">
      <c r="K13" s="8">
        <f>SUM(K11:K12)</f>
        <v>5</v>
      </c>
      <c r="L13" s="8">
        <f>SUM(L11:L12)</f>
        <v>963</v>
      </c>
      <c r="M13" s="7">
        <f>SUM(L13/K13)</f>
        <v>192.6</v>
      </c>
      <c r="N13" s="8">
        <f>SUM(N11:N12)</f>
        <v>5</v>
      </c>
      <c r="O13" s="13">
        <f>SUM(M13+N13)</f>
        <v>197.6</v>
      </c>
    </row>
  </sheetData>
  <protectedRanges>
    <protectedRange algorithmName="SHA-512" hashValue="ON39YdpmFHfN9f47KpiRvqrKx0V9+erV1CNkpWzYhW/Qyc6aT8rEyCrvauWSYGZK2ia3o7vd3akF07acHAFpOA==" saltValue="yVW9XmDwTqEnmpSGai0KYg==" spinCount="100000" sqref="B1 B10" name="Range1_2"/>
    <protectedRange sqref="E2:J2 B2:C2" name="Range1_11_1"/>
    <protectedRange sqref="D2" name="Range1_1_9"/>
    <protectedRange sqref="D4" name="Range1_1_10"/>
    <protectedRange algorithmName="SHA-512" hashValue="ON39YdpmFHfN9f47KpiRvqrKx0V9+erV1CNkpWzYhW/Qyc6aT8rEyCrvauWSYGZK2ia3o7vd3akF07acHAFpOA==" saltValue="yVW9XmDwTqEnmpSGai0KYg==" spinCount="100000" sqref="C3:C4" name="Range1_15_1"/>
    <protectedRange algorithmName="SHA-512" hashValue="ON39YdpmFHfN9f47KpiRvqrKx0V9+erV1CNkpWzYhW/Qyc6aT8rEyCrvauWSYGZK2ia3o7vd3akF07acHAFpOA==" saltValue="yVW9XmDwTqEnmpSGai0KYg==" spinCount="100000" sqref="E3:J4 B3:B4" name="Range1_24"/>
    <protectedRange algorithmName="SHA-512" hashValue="ON39YdpmFHfN9f47KpiRvqrKx0V9+erV1CNkpWzYhW/Qyc6aT8rEyCrvauWSYGZK2ia3o7vd3akF07acHAFpOA==" saltValue="yVW9XmDwTqEnmpSGai0KYg==" spinCount="100000" sqref="D3" name="Range1_1_20"/>
    <protectedRange algorithmName="SHA-512" hashValue="ON39YdpmFHfN9f47KpiRvqrKx0V9+erV1CNkpWzYhW/Qyc6aT8rEyCrvauWSYGZK2ia3o7vd3akF07acHAFpOA==" saltValue="yVW9XmDwTqEnmpSGai0KYg==" spinCount="100000" sqref="C5" name="Range1_5"/>
    <protectedRange algorithmName="SHA-512" hashValue="ON39YdpmFHfN9f47KpiRvqrKx0V9+erV1CNkpWzYhW/Qyc6aT8rEyCrvauWSYGZK2ia3o7vd3akF07acHAFpOA==" saltValue="yVW9XmDwTqEnmpSGai0KYg==" spinCount="100000" sqref="I5:J5 B5" name="Range1_4"/>
    <protectedRange algorithmName="SHA-512" hashValue="ON39YdpmFHfN9f47KpiRvqrKx0V9+erV1CNkpWzYhW/Qyc6aT8rEyCrvauWSYGZK2ia3o7vd3akF07acHAFpOA==" saltValue="yVW9XmDwTqEnmpSGai0KYg==" spinCount="100000" sqref="D5" name="Range1_1_13"/>
    <protectedRange algorithmName="SHA-512" hashValue="ON39YdpmFHfN9f47KpiRvqrKx0V9+erV1CNkpWzYhW/Qyc6aT8rEyCrvauWSYGZK2ia3o7vd3akF07acHAFpOA==" saltValue="yVW9XmDwTqEnmpSGai0KYg==" spinCount="100000" sqref="E5:H5" name="Range1_3_6"/>
    <protectedRange algorithmName="SHA-512" hashValue="ON39YdpmFHfN9f47KpiRvqrKx0V9+erV1CNkpWzYhW/Qyc6aT8rEyCrvauWSYGZK2ia3o7vd3akF07acHAFpOA==" saltValue="yVW9XmDwTqEnmpSGai0KYg==" spinCount="100000" sqref="C11" name="Range1_41_1"/>
    <protectedRange algorithmName="SHA-512" hashValue="ON39YdpmFHfN9f47KpiRvqrKx0V9+erV1CNkpWzYhW/Qyc6aT8rEyCrvauWSYGZK2ia3o7vd3akF07acHAFpOA==" saltValue="yVW9XmDwTqEnmpSGai0KYg==" spinCount="100000" sqref="E11:J11 B11" name="Range1_43"/>
    <protectedRange algorithmName="SHA-512" hashValue="ON39YdpmFHfN9f47KpiRvqrKx0V9+erV1CNkpWzYhW/Qyc6aT8rEyCrvauWSYGZK2ia3o7vd3akF07acHAFpOA==" saltValue="yVW9XmDwTqEnmpSGai0KYg==" spinCount="100000" sqref="D11" name="Range1_1_25"/>
  </protectedRanges>
  <hyperlinks>
    <hyperlink ref="Q1" location="'National Indoor 2024'!A1" display="Back to Ranking" xr:uid="{5B7C0185-2AD1-4F89-8CE0-48777247402E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8E5226F-826D-428B-82FC-1F7AD1220BCC}">
          <x14:formula1>
            <xm:f>'C:\Users\abra2\Desktop\ABRA Files and More\AUTO BENCH REST ASSOCIATION FILE\ABRA 2019\Georgia\[Georgia Results 01 19 20.xlsm]DATA SHEET'!#REF!</xm:f>
          </x14:formula1>
          <xm:sqref>B1 B10</xm:sqref>
        </x14:dataValidation>
      </x14:dataValidations>
    </ext>
  </extLst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4193A0-2AC1-4628-81A1-712D66EC27B8}">
  <sheetPr codeName="Sheet30"/>
  <dimension ref="A1:Q23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7" t="s">
        <v>21</v>
      </c>
    </row>
    <row r="2" spans="1:17" x14ac:dyDescent="0.25">
      <c r="A2" s="15" t="s">
        <v>24</v>
      </c>
      <c r="B2" s="16" t="s">
        <v>32</v>
      </c>
      <c r="C2" s="17">
        <v>45300</v>
      </c>
      <c r="D2" s="18" t="s">
        <v>46</v>
      </c>
      <c r="E2" s="19">
        <v>197</v>
      </c>
      <c r="F2" s="19">
        <v>197</v>
      </c>
      <c r="G2" s="19">
        <v>199</v>
      </c>
      <c r="H2" s="19"/>
      <c r="I2" s="19"/>
      <c r="J2" s="19"/>
      <c r="K2" s="23">
        <v>3</v>
      </c>
      <c r="L2" s="23">
        <v>593</v>
      </c>
      <c r="M2" s="24">
        <v>197.66666666666666</v>
      </c>
      <c r="N2" s="25">
        <v>2</v>
      </c>
      <c r="O2" s="26">
        <v>199.66666666666666</v>
      </c>
    </row>
    <row r="3" spans="1:17" x14ac:dyDescent="0.25">
      <c r="A3" s="15" t="s">
        <v>37</v>
      </c>
      <c r="B3" s="16" t="s">
        <v>32</v>
      </c>
      <c r="C3" s="17">
        <v>45335</v>
      </c>
      <c r="D3" s="18" t="s">
        <v>68</v>
      </c>
      <c r="E3" s="19">
        <v>198.001</v>
      </c>
      <c r="F3" s="19">
        <v>199.001</v>
      </c>
      <c r="G3" s="40">
        <v>200</v>
      </c>
      <c r="H3" s="19"/>
      <c r="I3" s="19"/>
      <c r="J3" s="19"/>
      <c r="K3" s="23">
        <v>3</v>
      </c>
      <c r="L3" s="23">
        <v>597.00199999999995</v>
      </c>
      <c r="M3" s="24">
        <v>199.00066666666666</v>
      </c>
      <c r="N3" s="25">
        <v>6</v>
      </c>
      <c r="O3" s="26">
        <v>205.00066666666666</v>
      </c>
    </row>
    <row r="4" spans="1:17" x14ac:dyDescent="0.25">
      <c r="A4" s="15" t="s">
        <v>37</v>
      </c>
      <c r="B4" s="16" t="s">
        <v>32</v>
      </c>
      <c r="C4" s="17">
        <v>45363</v>
      </c>
      <c r="D4" s="18" t="s">
        <v>68</v>
      </c>
      <c r="E4" s="19">
        <v>197</v>
      </c>
      <c r="F4" s="19">
        <v>199</v>
      </c>
      <c r="G4" s="19">
        <v>198</v>
      </c>
      <c r="H4" s="19"/>
      <c r="I4" s="19"/>
      <c r="J4" s="19"/>
      <c r="K4" s="23">
        <v>3</v>
      </c>
      <c r="L4" s="23">
        <v>594</v>
      </c>
      <c r="M4" s="24">
        <v>198</v>
      </c>
      <c r="N4" s="25">
        <v>3</v>
      </c>
      <c r="O4" s="26">
        <v>201</v>
      </c>
    </row>
    <row r="5" spans="1:17" x14ac:dyDescent="0.25">
      <c r="A5" s="15" t="s">
        <v>37</v>
      </c>
      <c r="B5" s="16" t="s">
        <v>32</v>
      </c>
      <c r="C5" s="17">
        <v>45367</v>
      </c>
      <c r="D5" s="18" t="s">
        <v>68</v>
      </c>
      <c r="E5" s="19">
        <v>193</v>
      </c>
      <c r="F5" s="19">
        <v>198</v>
      </c>
      <c r="G5" s="19">
        <v>198</v>
      </c>
      <c r="H5" s="19">
        <v>197</v>
      </c>
      <c r="I5" s="19">
        <v>194</v>
      </c>
      <c r="J5" s="19"/>
      <c r="K5" s="23">
        <v>5</v>
      </c>
      <c r="L5" s="23">
        <v>980</v>
      </c>
      <c r="M5" s="24">
        <v>196</v>
      </c>
      <c r="N5" s="25">
        <v>2</v>
      </c>
      <c r="O5" s="26">
        <v>198</v>
      </c>
    </row>
    <row r="6" spans="1:17" x14ac:dyDescent="0.25">
      <c r="A6" s="15" t="s">
        <v>37</v>
      </c>
      <c r="B6" s="16" t="s">
        <v>32</v>
      </c>
      <c r="C6" s="17">
        <v>45608</v>
      </c>
      <c r="D6" s="18" t="s">
        <v>68</v>
      </c>
      <c r="E6" s="19">
        <v>197</v>
      </c>
      <c r="F6" s="19">
        <v>199</v>
      </c>
      <c r="G6" s="19">
        <v>198</v>
      </c>
      <c r="H6" s="19"/>
      <c r="I6" s="19"/>
      <c r="J6" s="19"/>
      <c r="K6" s="23">
        <v>3</v>
      </c>
      <c r="L6" s="23">
        <v>594</v>
      </c>
      <c r="M6" s="24">
        <v>198</v>
      </c>
      <c r="N6" s="25">
        <v>9</v>
      </c>
      <c r="O6" s="26">
        <v>207</v>
      </c>
    </row>
    <row r="7" spans="1:17" x14ac:dyDescent="0.25">
      <c r="A7" s="15" t="s">
        <v>37</v>
      </c>
      <c r="B7" s="16" t="s">
        <v>32</v>
      </c>
      <c r="C7" s="17">
        <v>45612</v>
      </c>
      <c r="D7" s="18" t="s">
        <v>68</v>
      </c>
      <c r="E7" s="19">
        <v>196</v>
      </c>
      <c r="F7" s="19">
        <v>195</v>
      </c>
      <c r="G7" s="19">
        <v>193</v>
      </c>
      <c r="H7" s="19">
        <v>193</v>
      </c>
      <c r="I7" s="19">
        <v>190</v>
      </c>
      <c r="J7" s="19"/>
      <c r="K7" s="23">
        <v>5</v>
      </c>
      <c r="L7" s="23">
        <v>967</v>
      </c>
      <c r="M7" s="24">
        <v>193.4</v>
      </c>
      <c r="N7" s="25">
        <v>3</v>
      </c>
      <c r="O7" s="26">
        <v>196.4</v>
      </c>
    </row>
    <row r="8" spans="1:17" x14ac:dyDescent="0.25">
      <c r="A8" s="15" t="s">
        <v>37</v>
      </c>
      <c r="B8" s="16" t="s">
        <v>32</v>
      </c>
      <c r="C8" s="17">
        <v>45647</v>
      </c>
      <c r="D8" s="18" t="s">
        <v>68</v>
      </c>
      <c r="E8" s="19">
        <v>197</v>
      </c>
      <c r="F8" s="40">
        <v>200</v>
      </c>
      <c r="G8" s="19">
        <v>199</v>
      </c>
      <c r="H8" s="40">
        <v>200</v>
      </c>
      <c r="I8" s="40">
        <v>200</v>
      </c>
      <c r="J8" s="19"/>
      <c r="K8" s="23">
        <v>5</v>
      </c>
      <c r="L8" s="23">
        <v>996</v>
      </c>
      <c r="M8" s="24">
        <v>199.2</v>
      </c>
      <c r="N8" s="25">
        <v>3</v>
      </c>
      <c r="O8" s="26">
        <v>202.2</v>
      </c>
    </row>
    <row r="10" spans="1:17" x14ac:dyDescent="0.25">
      <c r="K10" s="8">
        <f>SUM(K2:K9)</f>
        <v>27</v>
      </c>
      <c r="L10" s="8">
        <f>SUM(L2:L9)</f>
        <v>5321.0020000000004</v>
      </c>
      <c r="M10" s="7">
        <f>SUM(L10/K10)</f>
        <v>197.07414814814817</v>
      </c>
      <c r="N10" s="8">
        <f>SUM(N2:N9)</f>
        <v>28</v>
      </c>
      <c r="O10" s="13">
        <f>SUM(M10+N10)</f>
        <v>225.07414814814817</v>
      </c>
    </row>
    <row r="16" spans="1:17" ht="30" x14ac:dyDescent="0.25">
      <c r="A16" s="1" t="s">
        <v>1</v>
      </c>
      <c r="B16" s="2" t="s">
        <v>2</v>
      </c>
      <c r="C16" s="2" t="s">
        <v>3</v>
      </c>
      <c r="D16" s="3" t="s">
        <v>4</v>
      </c>
      <c r="E16" s="4" t="s">
        <v>5</v>
      </c>
      <c r="F16" s="4" t="s">
        <v>6</v>
      </c>
      <c r="G16" s="4" t="s">
        <v>7</v>
      </c>
      <c r="H16" s="4" t="s">
        <v>8</v>
      </c>
      <c r="I16" s="4" t="s">
        <v>9</v>
      </c>
      <c r="J16" s="4" t="s">
        <v>10</v>
      </c>
      <c r="K16" s="4" t="s">
        <v>11</v>
      </c>
      <c r="L16" s="3" t="s">
        <v>12</v>
      </c>
      <c r="M16" s="5" t="s">
        <v>13</v>
      </c>
      <c r="N16" s="2" t="s">
        <v>14</v>
      </c>
      <c r="O16" s="6" t="s">
        <v>15</v>
      </c>
    </row>
    <row r="17" spans="1:15" x14ac:dyDescent="0.25">
      <c r="A17" s="15" t="s">
        <v>20</v>
      </c>
      <c r="B17" s="16" t="s">
        <v>32</v>
      </c>
      <c r="C17" s="17">
        <v>45297</v>
      </c>
      <c r="D17" s="45" t="s">
        <v>46</v>
      </c>
      <c r="E17" s="40">
        <v>200</v>
      </c>
      <c r="F17" s="19">
        <v>197</v>
      </c>
      <c r="G17" s="19">
        <v>198</v>
      </c>
      <c r="H17" s="19">
        <v>198</v>
      </c>
      <c r="I17" s="19">
        <v>193</v>
      </c>
      <c r="J17" s="19"/>
      <c r="K17" s="23">
        <v>5</v>
      </c>
      <c r="L17" s="23">
        <v>986</v>
      </c>
      <c r="M17" s="24">
        <v>197.2</v>
      </c>
      <c r="N17" s="25">
        <v>9</v>
      </c>
      <c r="O17" s="26">
        <v>206.2</v>
      </c>
    </row>
    <row r="18" spans="1:15" x14ac:dyDescent="0.25">
      <c r="A18" s="15" t="s">
        <v>20</v>
      </c>
      <c r="B18" s="16" t="s">
        <v>32</v>
      </c>
      <c r="C18" s="17">
        <v>45304</v>
      </c>
      <c r="D18" s="18" t="s">
        <v>46</v>
      </c>
      <c r="E18" s="19">
        <v>194</v>
      </c>
      <c r="F18" s="40">
        <v>200</v>
      </c>
      <c r="G18" s="19">
        <v>198</v>
      </c>
      <c r="H18" s="19">
        <v>198</v>
      </c>
      <c r="I18" s="19">
        <v>199</v>
      </c>
      <c r="J18" s="19"/>
      <c r="K18" s="23">
        <v>5</v>
      </c>
      <c r="L18" s="23">
        <v>989</v>
      </c>
      <c r="M18" s="24">
        <v>197.8</v>
      </c>
      <c r="N18" s="25">
        <v>5</v>
      </c>
      <c r="O18" s="26">
        <v>202.8</v>
      </c>
    </row>
    <row r="19" spans="1:15" x14ac:dyDescent="0.25">
      <c r="A19" s="15" t="s">
        <v>50</v>
      </c>
      <c r="B19" s="16" t="s">
        <v>32</v>
      </c>
      <c r="C19" s="17">
        <v>45325</v>
      </c>
      <c r="D19" s="18" t="s">
        <v>46</v>
      </c>
      <c r="E19" s="19">
        <v>199</v>
      </c>
      <c r="F19" s="19">
        <v>195</v>
      </c>
      <c r="G19" s="19">
        <v>197</v>
      </c>
      <c r="H19" s="19">
        <v>197</v>
      </c>
      <c r="I19" s="19">
        <v>194</v>
      </c>
      <c r="J19" s="19"/>
      <c r="K19" s="23">
        <v>5</v>
      </c>
      <c r="L19" s="23">
        <v>982</v>
      </c>
      <c r="M19" s="24">
        <v>196.4</v>
      </c>
      <c r="N19" s="25">
        <v>6</v>
      </c>
      <c r="O19" s="26">
        <v>202.4</v>
      </c>
    </row>
    <row r="20" spans="1:15" x14ac:dyDescent="0.25">
      <c r="A20" s="15" t="s">
        <v>50</v>
      </c>
      <c r="B20" s="16" t="s">
        <v>32</v>
      </c>
      <c r="C20" s="17">
        <v>45332</v>
      </c>
      <c r="D20" s="45" t="s">
        <v>68</v>
      </c>
      <c r="E20" s="19">
        <v>196</v>
      </c>
      <c r="F20" s="19">
        <v>192</v>
      </c>
      <c r="G20" s="19">
        <v>195</v>
      </c>
      <c r="H20" s="19">
        <v>196</v>
      </c>
      <c r="I20" s="19">
        <v>198</v>
      </c>
      <c r="J20" s="19">
        <v>196</v>
      </c>
      <c r="K20" s="23">
        <v>6</v>
      </c>
      <c r="L20" s="23">
        <v>1173</v>
      </c>
      <c r="M20" s="24">
        <v>195.5</v>
      </c>
      <c r="N20" s="25">
        <v>26</v>
      </c>
      <c r="O20" s="26">
        <v>221.5</v>
      </c>
    </row>
    <row r="21" spans="1:15" x14ac:dyDescent="0.25">
      <c r="A21" s="15" t="s">
        <v>50</v>
      </c>
      <c r="B21" s="16" t="s">
        <v>32</v>
      </c>
      <c r="C21" s="17">
        <v>45636</v>
      </c>
      <c r="D21" s="45" t="s">
        <v>68</v>
      </c>
      <c r="E21" s="19">
        <v>195</v>
      </c>
      <c r="F21" s="19">
        <v>188</v>
      </c>
      <c r="G21" s="19">
        <v>196.001</v>
      </c>
      <c r="H21" s="19"/>
      <c r="I21" s="19"/>
      <c r="J21" s="19"/>
      <c r="K21" s="23">
        <v>3</v>
      </c>
      <c r="L21" s="23">
        <v>579.00099999999998</v>
      </c>
      <c r="M21" s="24">
        <v>193.00033333333332</v>
      </c>
      <c r="N21" s="25">
        <v>5</v>
      </c>
      <c r="O21" s="26">
        <v>198.00033333333332</v>
      </c>
    </row>
    <row r="23" spans="1:15" x14ac:dyDescent="0.25">
      <c r="K23" s="8">
        <f>SUM(K17:K22)</f>
        <v>24</v>
      </c>
      <c r="L23" s="8">
        <f>SUM(L17:L22)</f>
        <v>4709.0010000000002</v>
      </c>
      <c r="M23" s="7">
        <f>SUM(L23/K23)</f>
        <v>196.20837500000002</v>
      </c>
      <c r="N23" s="8">
        <f>SUM(N17:N22)</f>
        <v>51</v>
      </c>
      <c r="O23" s="13">
        <f>SUM(M23+N23)</f>
        <v>247.20837500000002</v>
      </c>
    </row>
  </sheetData>
  <protectedRanges>
    <protectedRange algorithmName="SHA-512" hashValue="ON39YdpmFHfN9f47KpiRvqrKx0V9+erV1CNkpWzYhW/Qyc6aT8rEyCrvauWSYGZK2ia3o7vd3akF07acHAFpOA==" saltValue="yVW9XmDwTqEnmpSGai0KYg==" spinCount="100000" sqref="B1 B16" name="Range1_2"/>
    <protectedRange algorithmName="SHA-512" hashValue="ON39YdpmFHfN9f47KpiRvqrKx0V9+erV1CNkpWzYhW/Qyc6aT8rEyCrvauWSYGZK2ia3o7vd3akF07acHAFpOA==" saltValue="yVW9XmDwTqEnmpSGai0KYg==" spinCount="100000" sqref="B2:C2" name="Range1_15"/>
    <protectedRange algorithmName="SHA-512" hashValue="ON39YdpmFHfN9f47KpiRvqrKx0V9+erV1CNkpWzYhW/Qyc6aT8rEyCrvauWSYGZK2ia3o7vd3akF07acHAFpOA==" saltValue="yVW9XmDwTqEnmpSGai0KYg==" spinCount="100000" sqref="D2" name="Range1_1_19"/>
    <protectedRange algorithmName="SHA-512" hashValue="ON39YdpmFHfN9f47KpiRvqrKx0V9+erV1CNkpWzYhW/Qyc6aT8rEyCrvauWSYGZK2ia3o7vd3akF07acHAFpOA==" saltValue="yVW9XmDwTqEnmpSGai0KYg==" spinCount="100000" sqref="H2:J2" name="Range1_3_9"/>
    <protectedRange algorithmName="SHA-512" hashValue="ON39YdpmFHfN9f47KpiRvqrKx0V9+erV1CNkpWzYhW/Qyc6aT8rEyCrvauWSYGZK2ia3o7vd3akF07acHAFpOA==" saltValue="yVW9XmDwTqEnmpSGai0KYg==" spinCount="100000" sqref="E2:G2" name="Range1_3_1_2"/>
    <protectedRange sqref="E17:J19 B17:C19" name="Range1_12"/>
    <protectedRange sqref="D17:D19" name="Range1_1_10"/>
    <protectedRange algorithmName="SHA-512" hashValue="ON39YdpmFHfN9f47KpiRvqrKx0V9+erV1CNkpWzYhW/Qyc6aT8rEyCrvauWSYGZK2ia3o7vd3akF07acHAFpOA==" saltValue="yVW9XmDwTqEnmpSGai0KYg==" spinCount="100000" sqref="B3:C3" name="Range1_6"/>
    <protectedRange algorithmName="SHA-512" hashValue="ON39YdpmFHfN9f47KpiRvqrKx0V9+erV1CNkpWzYhW/Qyc6aT8rEyCrvauWSYGZK2ia3o7vd3akF07acHAFpOA==" saltValue="yVW9XmDwTqEnmpSGai0KYg==" spinCount="100000" sqref="D3" name="Range1_1_7"/>
    <protectedRange algorithmName="SHA-512" hashValue="ON39YdpmFHfN9f47KpiRvqrKx0V9+erV1CNkpWzYhW/Qyc6aT8rEyCrvauWSYGZK2ia3o7vd3akF07acHAFpOA==" saltValue="yVW9XmDwTqEnmpSGai0KYg==" spinCount="100000" sqref="H3:J3" name="Range1_3_2"/>
    <protectedRange algorithmName="SHA-512" hashValue="ON39YdpmFHfN9f47KpiRvqrKx0V9+erV1CNkpWzYhW/Qyc6aT8rEyCrvauWSYGZK2ia3o7vd3akF07acHAFpOA==" saltValue="yVW9XmDwTqEnmpSGai0KYg==" spinCount="100000" sqref="E3:G3" name="Range1_3_1_3"/>
    <protectedRange algorithmName="SHA-512" hashValue="ON39YdpmFHfN9f47KpiRvqrKx0V9+erV1CNkpWzYhW/Qyc6aT8rEyCrvauWSYGZK2ia3o7vd3akF07acHAFpOA==" saltValue="yVW9XmDwTqEnmpSGai0KYg==" spinCount="100000" sqref="B20:C20 I20:J20 I21:J21 B21:C21" name="Range1_9_1"/>
    <protectedRange algorithmName="SHA-512" hashValue="ON39YdpmFHfN9f47KpiRvqrKx0V9+erV1CNkpWzYhW/Qyc6aT8rEyCrvauWSYGZK2ia3o7vd3akF07acHAFpOA==" saltValue="yVW9XmDwTqEnmpSGai0KYg==" spinCount="100000" sqref="D20 D21" name="Range1_1_10_2"/>
    <protectedRange algorithmName="SHA-512" hashValue="ON39YdpmFHfN9f47KpiRvqrKx0V9+erV1CNkpWzYhW/Qyc6aT8rEyCrvauWSYGZK2ia3o7vd3akF07acHAFpOA==" saltValue="yVW9XmDwTqEnmpSGai0KYg==" spinCount="100000" sqref="E20:H20 E21:H21" name="Range1_3_4_1"/>
    <protectedRange algorithmName="SHA-512" hashValue="ON39YdpmFHfN9f47KpiRvqrKx0V9+erV1CNkpWzYhW/Qyc6aT8rEyCrvauWSYGZK2ia3o7vd3akF07acHAFpOA==" saltValue="yVW9XmDwTqEnmpSGai0KYg==" spinCount="100000" sqref="C4:C5" name="Range1_41"/>
    <protectedRange algorithmName="SHA-512" hashValue="ON39YdpmFHfN9f47KpiRvqrKx0V9+erV1CNkpWzYhW/Qyc6aT8rEyCrvauWSYGZK2ia3o7vd3akF07acHAFpOA==" saltValue="yVW9XmDwTqEnmpSGai0KYg==" spinCount="100000" sqref="E5:J5 D4 B4:B5" name="Range1_42"/>
    <protectedRange algorithmName="SHA-512" hashValue="ON39YdpmFHfN9f47KpiRvqrKx0V9+erV1CNkpWzYhW/Qyc6aT8rEyCrvauWSYGZK2ia3o7vd3akF07acHAFpOA==" saltValue="yVW9XmDwTqEnmpSGai0KYg==" spinCount="100000" sqref="D5" name="Range1_1_24"/>
  </protectedRanges>
  <hyperlinks>
    <hyperlink ref="Q1" location="'National Indoor 2024'!A1" display="Back to Ranking" xr:uid="{E0E9FE58-3898-43BF-9552-F2B02042898C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2DFBC91-0468-46E2-9A66-3FEDA91F7ED0}">
          <x14:formula1>
            <xm:f>'C:\Users\abra2\Desktop\ABRA Files and More\AUTO BENCH REST ASSOCIATION FILE\ABRA 2019\Georgia\[Georgia Results 01 19 20.xlsm]DATA SHEET'!#REF!</xm:f>
          </x14:formula1>
          <xm:sqref>B1 B16</xm:sqref>
        </x14:dataValidation>
      </x14:dataValidations>
    </ext>
  </extLst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1BEC8E-8822-48A7-8F9F-2E84AD924773}">
  <dimension ref="A1:Q4"/>
  <sheetViews>
    <sheetView workbookViewId="0"/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7" t="s">
        <v>21</v>
      </c>
    </row>
    <row r="2" spans="1:17" x14ac:dyDescent="0.25">
      <c r="A2" s="15" t="s">
        <v>26</v>
      </c>
      <c r="B2" s="16" t="s">
        <v>103</v>
      </c>
      <c r="C2" s="17">
        <v>45633</v>
      </c>
      <c r="D2" s="18" t="s">
        <v>46</v>
      </c>
      <c r="E2" s="19">
        <v>113</v>
      </c>
      <c r="F2" s="19">
        <v>155</v>
      </c>
      <c r="G2" s="19">
        <v>157</v>
      </c>
      <c r="H2" s="19">
        <v>179</v>
      </c>
      <c r="I2" s="19">
        <v>168</v>
      </c>
      <c r="J2" s="19">
        <v>168</v>
      </c>
      <c r="K2" s="23">
        <v>6</v>
      </c>
      <c r="L2" s="23">
        <v>940</v>
      </c>
      <c r="M2" s="24">
        <v>156.66666666666666</v>
      </c>
      <c r="N2" s="25">
        <v>4</v>
      </c>
      <c r="O2" s="26">
        <v>160.66666666666666</v>
      </c>
    </row>
    <row r="4" spans="1:17" x14ac:dyDescent="0.25">
      <c r="K4" s="8">
        <f>SUM(K2:K3)</f>
        <v>6</v>
      </c>
      <c r="L4" s="8">
        <f>SUM(L2:L3)</f>
        <v>940</v>
      </c>
      <c r="M4" s="7">
        <f>SUM(L4/K4)</f>
        <v>156.66666666666666</v>
      </c>
      <c r="N4" s="8">
        <f>SUM(N2:N3)</f>
        <v>4</v>
      </c>
      <c r="O4" s="13">
        <f>SUM(M4+N4)</f>
        <v>160.66666666666666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E2:J2 B2:C2" name="Range1_7"/>
    <protectedRange algorithmName="SHA-512" hashValue="ON39YdpmFHfN9f47KpiRvqrKx0V9+erV1CNkpWzYhW/Qyc6aT8rEyCrvauWSYGZK2ia3o7vd3akF07acHAFpOA==" saltValue="yVW9XmDwTqEnmpSGai0KYg==" spinCount="100000" sqref="D2" name="Range1_1_8_1"/>
  </protectedRanges>
  <hyperlinks>
    <hyperlink ref="Q1" location="'National Indoor 2024'!A1" display="Back to Ranking" xr:uid="{FE293E3D-D0F5-4D53-82DC-40D07AD4EB23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8863ED9-46E1-466C-896D-64D35587CDA1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04FBD9-5383-4304-B340-DA88E3E4663A}">
  <dimension ref="A1:Q4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7" t="s">
        <v>21</v>
      </c>
    </row>
    <row r="2" spans="1:17" x14ac:dyDescent="0.25">
      <c r="A2" s="15" t="s">
        <v>26</v>
      </c>
      <c r="B2" s="16" t="s">
        <v>71</v>
      </c>
      <c r="C2" s="17">
        <v>45335</v>
      </c>
      <c r="D2" s="18" t="s">
        <v>68</v>
      </c>
      <c r="E2" s="19">
        <v>183</v>
      </c>
      <c r="F2" s="19">
        <v>185</v>
      </c>
      <c r="G2" s="19">
        <v>179</v>
      </c>
      <c r="H2" s="19"/>
      <c r="I2" s="19"/>
      <c r="J2" s="19"/>
      <c r="K2" s="23">
        <v>3</v>
      </c>
      <c r="L2" s="23">
        <v>547</v>
      </c>
      <c r="M2" s="24">
        <v>182.33333333333334</v>
      </c>
      <c r="N2" s="25">
        <v>3</v>
      </c>
      <c r="O2" s="26">
        <v>185.33333333333334</v>
      </c>
    </row>
    <row r="4" spans="1:17" x14ac:dyDescent="0.25">
      <c r="K4" s="8">
        <f>SUM(K2:K3)</f>
        <v>3</v>
      </c>
      <c r="L4" s="8">
        <f>SUM(L2:L3)</f>
        <v>547</v>
      </c>
      <c r="M4" s="7">
        <f>SUM(L4/K4)</f>
        <v>182.33333333333334</v>
      </c>
      <c r="N4" s="8">
        <f>SUM(N2:N3)</f>
        <v>3</v>
      </c>
      <c r="O4" s="13">
        <f>SUM(M4+N4)</f>
        <v>185.33333333333334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E2:J2 B2:C2" name="Range1_7"/>
    <protectedRange algorithmName="SHA-512" hashValue="ON39YdpmFHfN9f47KpiRvqrKx0V9+erV1CNkpWzYhW/Qyc6aT8rEyCrvauWSYGZK2ia3o7vd3akF07acHAFpOA==" saltValue="yVW9XmDwTqEnmpSGai0KYg==" spinCount="100000" sqref="D2" name="Range1_1_8_1"/>
  </protectedRanges>
  <hyperlinks>
    <hyperlink ref="Q1" location="'National Indoor 2024'!A1" display="Back to Ranking" xr:uid="{BB4A4363-DB1D-471D-A2B3-978E8BE546F6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A20A654-1DB3-4595-8E59-22A582729F25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1B9349-86CB-4A2C-BCE3-EA05C11BBBDC}">
  <sheetPr codeName="Sheet31"/>
  <dimension ref="A1:Q17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22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7" t="s">
        <v>21</v>
      </c>
    </row>
    <row r="2" spans="1:17" x14ac:dyDescent="0.25">
      <c r="A2" s="15" t="s">
        <v>24</v>
      </c>
      <c r="B2" s="16" t="s">
        <v>33</v>
      </c>
      <c r="C2" s="17">
        <v>45304</v>
      </c>
      <c r="D2" s="18" t="s">
        <v>46</v>
      </c>
      <c r="E2" s="19">
        <v>198</v>
      </c>
      <c r="F2" s="19">
        <v>197</v>
      </c>
      <c r="G2" s="19">
        <v>199</v>
      </c>
      <c r="H2" s="19">
        <v>198</v>
      </c>
      <c r="I2" s="19">
        <v>198</v>
      </c>
      <c r="J2" s="19"/>
      <c r="K2" s="23">
        <v>5</v>
      </c>
      <c r="L2" s="23">
        <v>990</v>
      </c>
      <c r="M2" s="24">
        <v>198</v>
      </c>
      <c r="N2" s="25">
        <v>2</v>
      </c>
      <c r="O2" s="26">
        <v>200</v>
      </c>
    </row>
    <row r="3" spans="1:17" x14ac:dyDescent="0.25">
      <c r="A3" s="15" t="s">
        <v>37</v>
      </c>
      <c r="B3" s="16" t="s">
        <v>33</v>
      </c>
      <c r="C3" s="17">
        <v>45335</v>
      </c>
      <c r="D3" s="18" t="s">
        <v>68</v>
      </c>
      <c r="E3" s="40">
        <v>200</v>
      </c>
      <c r="F3" s="19">
        <v>198</v>
      </c>
      <c r="G3" s="40">
        <v>200</v>
      </c>
      <c r="H3" s="19"/>
      <c r="I3" s="19"/>
      <c r="J3" s="19"/>
      <c r="K3" s="23">
        <v>3</v>
      </c>
      <c r="L3" s="23">
        <v>598</v>
      </c>
      <c r="M3" s="24">
        <v>199.33333333333334</v>
      </c>
      <c r="N3" s="25">
        <v>7</v>
      </c>
      <c r="O3" s="26">
        <v>206.33333333333334</v>
      </c>
    </row>
    <row r="4" spans="1:17" x14ac:dyDescent="0.25">
      <c r="A4" s="15" t="s">
        <v>37</v>
      </c>
      <c r="B4" s="16" t="s">
        <v>33</v>
      </c>
      <c r="C4" s="17">
        <v>45332</v>
      </c>
      <c r="D4" s="18" t="s">
        <v>68</v>
      </c>
      <c r="E4" s="19">
        <v>197</v>
      </c>
      <c r="F4" s="40">
        <v>200</v>
      </c>
      <c r="G4" s="19">
        <v>198</v>
      </c>
      <c r="H4" s="19">
        <v>199</v>
      </c>
      <c r="I4" s="19">
        <v>198</v>
      </c>
      <c r="J4" s="40">
        <v>200</v>
      </c>
      <c r="K4" s="23">
        <v>6</v>
      </c>
      <c r="L4" s="23">
        <v>1192</v>
      </c>
      <c r="M4" s="24">
        <v>198.66666666666666</v>
      </c>
      <c r="N4" s="25">
        <v>10</v>
      </c>
      <c r="O4" s="26">
        <v>208.66666666666666</v>
      </c>
    </row>
    <row r="5" spans="1:17" x14ac:dyDescent="0.25">
      <c r="A5" s="15" t="s">
        <v>37</v>
      </c>
      <c r="B5" s="16" t="s">
        <v>73</v>
      </c>
      <c r="C5" s="17">
        <v>45360</v>
      </c>
      <c r="D5" s="18" t="s">
        <v>68</v>
      </c>
      <c r="E5" s="19">
        <v>195</v>
      </c>
      <c r="F5" s="19">
        <v>199</v>
      </c>
      <c r="G5" s="40">
        <v>200</v>
      </c>
      <c r="H5" s="19">
        <v>197</v>
      </c>
      <c r="I5" s="19">
        <v>199</v>
      </c>
      <c r="J5" s="19">
        <v>199</v>
      </c>
      <c r="K5" s="23">
        <v>6</v>
      </c>
      <c r="L5" s="23">
        <v>1189</v>
      </c>
      <c r="M5" s="24">
        <v>198.16666666666666</v>
      </c>
      <c r="N5" s="25">
        <v>26</v>
      </c>
      <c r="O5" s="26">
        <v>224.16666666666666</v>
      </c>
    </row>
    <row r="6" spans="1:17" x14ac:dyDescent="0.25">
      <c r="A6" s="15" t="s">
        <v>37</v>
      </c>
      <c r="B6" s="16" t="s">
        <v>73</v>
      </c>
      <c r="C6" s="17">
        <v>45584</v>
      </c>
      <c r="D6" s="18" t="s">
        <v>68</v>
      </c>
      <c r="E6" s="19">
        <v>197</v>
      </c>
      <c r="F6" s="19">
        <v>197</v>
      </c>
      <c r="G6" s="19">
        <v>198</v>
      </c>
      <c r="H6" s="19">
        <v>199</v>
      </c>
      <c r="I6" s="19">
        <v>199.001</v>
      </c>
      <c r="J6" s="19"/>
      <c r="K6" s="23">
        <v>5</v>
      </c>
      <c r="L6" s="23">
        <v>990.00099999999998</v>
      </c>
      <c r="M6" s="24">
        <v>198.00020000000001</v>
      </c>
      <c r="N6" s="25">
        <v>9</v>
      </c>
      <c r="O6" s="26">
        <v>207.00020000000001</v>
      </c>
    </row>
    <row r="7" spans="1:17" x14ac:dyDescent="0.25">
      <c r="A7" s="15" t="s">
        <v>37</v>
      </c>
      <c r="B7" s="16" t="s">
        <v>73</v>
      </c>
      <c r="C7" s="17">
        <v>45598</v>
      </c>
      <c r="D7" s="18" t="s">
        <v>68</v>
      </c>
      <c r="E7" s="19">
        <v>198</v>
      </c>
      <c r="F7" s="40">
        <v>200</v>
      </c>
      <c r="G7" s="19">
        <v>199</v>
      </c>
      <c r="H7" s="19">
        <v>198</v>
      </c>
      <c r="I7" s="19">
        <v>198</v>
      </c>
      <c r="J7" s="19">
        <v>197</v>
      </c>
      <c r="K7" s="23">
        <v>6</v>
      </c>
      <c r="L7" s="23">
        <v>1190</v>
      </c>
      <c r="M7" s="24">
        <v>198.33333333333334</v>
      </c>
      <c r="N7" s="25">
        <v>12</v>
      </c>
      <c r="O7" s="26">
        <v>210.33333333333334</v>
      </c>
    </row>
    <row r="8" spans="1:17" x14ac:dyDescent="0.25">
      <c r="A8" s="15" t="s">
        <v>37</v>
      </c>
      <c r="B8" s="16" t="s">
        <v>73</v>
      </c>
      <c r="C8" s="17">
        <v>45606</v>
      </c>
      <c r="D8" s="18" t="s">
        <v>68</v>
      </c>
      <c r="E8" s="19">
        <v>196</v>
      </c>
      <c r="F8" s="19">
        <v>200</v>
      </c>
      <c r="G8" s="19"/>
      <c r="H8" s="19"/>
      <c r="I8" s="19"/>
      <c r="J8" s="19"/>
      <c r="K8" s="23">
        <v>2</v>
      </c>
      <c r="L8" s="23">
        <v>396</v>
      </c>
      <c r="M8" s="24">
        <v>198</v>
      </c>
      <c r="N8" s="25">
        <v>2</v>
      </c>
      <c r="O8" s="26">
        <v>200</v>
      </c>
    </row>
    <row r="10" spans="1:17" x14ac:dyDescent="0.25">
      <c r="K10" s="8">
        <f>SUM(K2:K9)</f>
        <v>33</v>
      </c>
      <c r="L10" s="8">
        <f>SUM(L2:L9)</f>
        <v>6545.0010000000002</v>
      </c>
      <c r="M10" s="7">
        <f>SUM(L10/K10)</f>
        <v>198.33336363636363</v>
      </c>
      <c r="N10" s="8">
        <f>SUM(N2:N9)</f>
        <v>68</v>
      </c>
      <c r="O10" s="13">
        <f>SUM(M10+N10)</f>
        <v>266.33336363636363</v>
      </c>
    </row>
    <row r="13" spans="1:17" ht="30" x14ac:dyDescent="0.25">
      <c r="A13" s="1" t="s">
        <v>1</v>
      </c>
      <c r="B13" s="2" t="s">
        <v>2</v>
      </c>
      <c r="C13" s="2" t="s">
        <v>3</v>
      </c>
      <c r="D13" s="3" t="s">
        <v>4</v>
      </c>
      <c r="E13" s="4" t="s">
        <v>5</v>
      </c>
      <c r="F13" s="4" t="s">
        <v>6</v>
      </c>
      <c r="G13" s="4" t="s">
        <v>7</v>
      </c>
      <c r="H13" s="4" t="s">
        <v>8</v>
      </c>
      <c r="I13" s="4" t="s">
        <v>9</v>
      </c>
      <c r="J13" s="4" t="s">
        <v>10</v>
      </c>
      <c r="K13" s="4" t="s">
        <v>11</v>
      </c>
      <c r="L13" s="3" t="s">
        <v>12</v>
      </c>
      <c r="M13" s="5" t="s">
        <v>13</v>
      </c>
      <c r="N13" s="2" t="s">
        <v>14</v>
      </c>
      <c r="O13" s="6" t="s">
        <v>15</v>
      </c>
    </row>
    <row r="14" spans="1:17" x14ac:dyDescent="0.25">
      <c r="A14" s="15" t="s">
        <v>26</v>
      </c>
      <c r="B14" s="16" t="s">
        <v>33</v>
      </c>
      <c r="C14" s="17">
        <v>45304</v>
      </c>
      <c r="D14" s="18" t="s">
        <v>46</v>
      </c>
      <c r="E14" s="19">
        <v>195</v>
      </c>
      <c r="F14" s="19">
        <v>195</v>
      </c>
      <c r="G14" s="19">
        <v>199</v>
      </c>
      <c r="H14" s="40">
        <v>200</v>
      </c>
      <c r="I14" s="19">
        <v>199</v>
      </c>
      <c r="J14" s="19"/>
      <c r="K14" s="23">
        <v>5</v>
      </c>
      <c r="L14" s="23">
        <v>988</v>
      </c>
      <c r="M14" s="24">
        <v>197.6</v>
      </c>
      <c r="N14" s="25">
        <v>8</v>
      </c>
      <c r="O14" s="26">
        <v>205.6</v>
      </c>
    </row>
    <row r="15" spans="1:17" x14ac:dyDescent="0.25">
      <c r="A15" s="15" t="s">
        <v>26</v>
      </c>
      <c r="B15" s="16" t="s">
        <v>33</v>
      </c>
      <c r="C15" s="17">
        <v>45633</v>
      </c>
      <c r="D15" s="18" t="s">
        <v>46</v>
      </c>
      <c r="E15" s="19">
        <v>195</v>
      </c>
      <c r="F15" s="19">
        <v>198</v>
      </c>
      <c r="G15" s="19">
        <v>196</v>
      </c>
      <c r="H15" s="19">
        <v>199</v>
      </c>
      <c r="I15" s="19">
        <v>198</v>
      </c>
      <c r="J15" s="19">
        <v>198</v>
      </c>
      <c r="K15" s="23">
        <v>6</v>
      </c>
      <c r="L15" s="23">
        <v>1184</v>
      </c>
      <c r="M15" s="24">
        <v>197.33333333333334</v>
      </c>
      <c r="N15" s="25">
        <v>14</v>
      </c>
      <c r="O15" s="26">
        <v>211.33333333333334</v>
      </c>
    </row>
    <row r="17" spans="11:15" x14ac:dyDescent="0.25">
      <c r="K17" s="8">
        <f>SUM(K14:K16)</f>
        <v>11</v>
      </c>
      <c r="L17" s="8">
        <f>SUM(L14:L16)</f>
        <v>2172</v>
      </c>
      <c r="M17" s="7">
        <f>SUM(L17/K17)</f>
        <v>197.45454545454547</v>
      </c>
      <c r="N17" s="8">
        <f>SUM(N14:N16)</f>
        <v>22</v>
      </c>
      <c r="O17" s="13">
        <f>SUM(M17+N17)</f>
        <v>219.45454545454547</v>
      </c>
    </row>
  </sheetData>
  <protectedRanges>
    <protectedRange algorithmName="SHA-512" hashValue="ON39YdpmFHfN9f47KpiRvqrKx0V9+erV1CNkpWzYhW/Qyc6aT8rEyCrvauWSYGZK2ia3o7vd3akF07acHAFpOA==" saltValue="yVW9XmDwTqEnmpSGai0KYg==" spinCount="100000" sqref="B1 B13" name="Range1_2"/>
    <protectedRange algorithmName="SHA-512" hashValue="ON39YdpmFHfN9f47KpiRvqrKx0V9+erV1CNkpWzYhW/Qyc6aT8rEyCrvauWSYGZK2ia3o7vd3akF07acHAFpOA==" saltValue="yVW9XmDwTqEnmpSGai0KYg==" spinCount="100000" sqref="C2 C14 C15" name="Range1_15_1_1"/>
    <protectedRange algorithmName="SHA-512" hashValue="ON39YdpmFHfN9f47KpiRvqrKx0V9+erV1CNkpWzYhW/Qyc6aT8rEyCrvauWSYGZK2ia3o7vd3akF07acHAFpOA==" saltValue="yVW9XmDwTqEnmpSGai0KYg==" spinCount="100000" sqref="B2 E14:J14 B14 B15 E15:J15" name="Range1_24_1"/>
    <protectedRange algorithmName="SHA-512" hashValue="ON39YdpmFHfN9f47KpiRvqrKx0V9+erV1CNkpWzYhW/Qyc6aT8rEyCrvauWSYGZK2ia3o7vd3akF07acHAFpOA==" saltValue="yVW9XmDwTqEnmpSGai0KYg==" spinCount="100000" sqref="D2 D14 D15" name="Range1_1_20_1"/>
    <protectedRange algorithmName="SHA-512" hashValue="ON39YdpmFHfN9f47KpiRvqrKx0V9+erV1CNkpWzYhW/Qyc6aT8rEyCrvauWSYGZK2ia3o7vd3akF07acHAFpOA==" saltValue="yVW9XmDwTqEnmpSGai0KYg==" spinCount="100000" sqref="H2:J2" name="Range1_3_9_2"/>
    <protectedRange algorithmName="SHA-512" hashValue="ON39YdpmFHfN9f47KpiRvqrKx0V9+erV1CNkpWzYhW/Qyc6aT8rEyCrvauWSYGZK2ia3o7vd3akF07acHAFpOA==" saltValue="yVW9XmDwTqEnmpSGai0KYg==" spinCount="100000" sqref="E2:G2" name="Range1_3_1_2_2"/>
    <protectedRange algorithmName="SHA-512" hashValue="ON39YdpmFHfN9f47KpiRvqrKx0V9+erV1CNkpWzYhW/Qyc6aT8rEyCrvauWSYGZK2ia3o7vd3akF07acHAFpOA==" saltValue="yVW9XmDwTqEnmpSGai0KYg==" spinCount="100000" sqref="B3:C4" name="Range1_6"/>
    <protectedRange algorithmName="SHA-512" hashValue="ON39YdpmFHfN9f47KpiRvqrKx0V9+erV1CNkpWzYhW/Qyc6aT8rEyCrvauWSYGZK2ia3o7vd3akF07acHAFpOA==" saltValue="yVW9XmDwTqEnmpSGai0KYg==" spinCount="100000" sqref="D3:D4" name="Range1_1_7"/>
    <protectedRange algorithmName="SHA-512" hashValue="ON39YdpmFHfN9f47KpiRvqrKx0V9+erV1CNkpWzYhW/Qyc6aT8rEyCrvauWSYGZK2ia3o7vd3akF07acHAFpOA==" saltValue="yVW9XmDwTqEnmpSGai0KYg==" spinCount="100000" sqref="H3:J4" name="Range1_3_2"/>
    <protectedRange algorithmName="SHA-512" hashValue="ON39YdpmFHfN9f47KpiRvqrKx0V9+erV1CNkpWzYhW/Qyc6aT8rEyCrvauWSYGZK2ia3o7vd3akF07acHAFpOA==" saltValue="yVW9XmDwTqEnmpSGai0KYg==" spinCount="100000" sqref="E3:G4" name="Range1_3_1_3"/>
    <protectedRange algorithmName="SHA-512" hashValue="ON39YdpmFHfN9f47KpiRvqrKx0V9+erV1CNkpWzYhW/Qyc6aT8rEyCrvauWSYGZK2ia3o7vd3akF07acHAFpOA==" saltValue="yVW9XmDwTqEnmpSGai0KYg==" spinCount="100000" sqref="E5:J5 B5:C5" name="Range1_5"/>
    <protectedRange algorithmName="SHA-512" hashValue="ON39YdpmFHfN9f47KpiRvqrKx0V9+erV1CNkpWzYhW/Qyc6aT8rEyCrvauWSYGZK2ia3o7vd3akF07acHAFpOA==" saltValue="yVW9XmDwTqEnmpSGai0KYg==" spinCount="100000" sqref="D5" name="Range1_1_2"/>
    <protectedRange algorithmName="SHA-512" hashValue="ON39YdpmFHfN9f47KpiRvqrKx0V9+erV1CNkpWzYhW/Qyc6aT8rEyCrvauWSYGZK2ia3o7vd3akF07acHAFpOA==" saltValue="yVW9XmDwTqEnmpSGai0KYg==" spinCount="100000" sqref="B6:C6 B7:C7" name="Range1_34"/>
    <protectedRange algorithmName="SHA-512" hashValue="ON39YdpmFHfN9f47KpiRvqrKx0V9+erV1CNkpWzYhW/Qyc6aT8rEyCrvauWSYGZK2ia3o7vd3akF07acHAFpOA==" saltValue="yVW9XmDwTqEnmpSGai0KYg==" spinCount="100000" sqref="D6 D7" name="Range1_1_31"/>
    <protectedRange algorithmName="SHA-512" hashValue="ON39YdpmFHfN9f47KpiRvqrKx0V9+erV1CNkpWzYhW/Qyc6aT8rEyCrvauWSYGZK2ia3o7vd3akF07acHAFpOA==" saltValue="yVW9XmDwTqEnmpSGai0KYg==" spinCount="100000" sqref="H6:J6 H7:J7" name="Range1_3_5"/>
    <protectedRange algorithmName="SHA-512" hashValue="ON39YdpmFHfN9f47KpiRvqrKx0V9+erV1CNkpWzYhW/Qyc6aT8rEyCrvauWSYGZK2ia3o7vd3akF07acHAFpOA==" saltValue="yVW9XmDwTqEnmpSGai0KYg==" spinCount="100000" sqref="E6:G6 E7:G7" name="Range1_3_1_6"/>
  </protectedRanges>
  <hyperlinks>
    <hyperlink ref="Q1" location="'National Indoor 2024'!A1" display="Back to Ranking" xr:uid="{BA141C10-BD5B-4D4C-8880-90B9D6E7A484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C6705C7-01B2-4D33-BC52-E808E9D03EB4}">
          <x14:formula1>
            <xm:f>'C:\Users\abra2\Desktop\ABRA Files and More\AUTO BENCH REST ASSOCIATION FILE\ABRA 2019\Georgia\[Georgia Results 01 19 20.xlsm]DATA SHEET'!#REF!</xm:f>
          </x14:formula1>
          <xm:sqref>B1 B13</xm:sqref>
        </x14:dataValidation>
      </x14:dataValidations>
    </ext>
  </extLst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A31D79-3C8F-4CAF-9C1E-9E0BE4D35D62}">
  <dimension ref="A1:Q4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7" t="s">
        <v>21</v>
      </c>
    </row>
    <row r="2" spans="1:17" x14ac:dyDescent="0.25">
      <c r="A2" s="15" t="s">
        <v>37</v>
      </c>
      <c r="B2" s="16" t="s">
        <v>120</v>
      </c>
      <c r="C2" s="17">
        <v>45633</v>
      </c>
      <c r="D2" s="18" t="s">
        <v>46</v>
      </c>
      <c r="E2" s="19">
        <v>198</v>
      </c>
      <c r="F2" s="19">
        <v>199</v>
      </c>
      <c r="G2" s="40">
        <v>200</v>
      </c>
      <c r="H2" s="19">
        <v>197</v>
      </c>
      <c r="I2" s="19">
        <v>196</v>
      </c>
      <c r="J2" s="19">
        <v>198</v>
      </c>
      <c r="K2" s="23">
        <v>6</v>
      </c>
      <c r="L2" s="23">
        <v>1188</v>
      </c>
      <c r="M2" s="24">
        <v>198</v>
      </c>
      <c r="N2" s="25">
        <v>4</v>
      </c>
      <c r="O2" s="26">
        <v>202</v>
      </c>
    </row>
    <row r="3" spans="1:17" x14ac:dyDescent="0.25">
      <c r="M3" s="41"/>
      <c r="O3" s="41"/>
    </row>
    <row r="4" spans="1:17" x14ac:dyDescent="0.25">
      <c r="K4" s="8">
        <f>SUM(K2:K3)</f>
        <v>6</v>
      </c>
      <c r="L4" s="8">
        <f>SUM(L2:L3)</f>
        <v>1188</v>
      </c>
      <c r="M4" s="13">
        <f>SUM(L4/K4)</f>
        <v>198</v>
      </c>
      <c r="N4" s="8">
        <f>SUM(N2:N3)</f>
        <v>4</v>
      </c>
      <c r="O4" s="13">
        <f>SUM(M4+N4)</f>
        <v>202</v>
      </c>
    </row>
  </sheetData>
  <protectedRanges>
    <protectedRange algorithmName="SHA-512" hashValue="ON39YdpmFHfN9f47KpiRvqrKx0V9+erV1CNkpWzYhW/Qyc6aT8rEyCrvauWSYGZK2ia3o7vd3akF07acHAFpOA==" saltValue="yVW9XmDwTqEnmpSGai0KYg==" spinCount="100000" sqref="B2:C2" name="Range1_34"/>
    <protectedRange algorithmName="SHA-512" hashValue="ON39YdpmFHfN9f47KpiRvqrKx0V9+erV1CNkpWzYhW/Qyc6aT8rEyCrvauWSYGZK2ia3o7vd3akF07acHAFpOA==" saltValue="yVW9XmDwTqEnmpSGai0KYg==" spinCount="100000" sqref="D2" name="Range1_1_31"/>
    <protectedRange algorithmName="SHA-512" hashValue="ON39YdpmFHfN9f47KpiRvqrKx0V9+erV1CNkpWzYhW/Qyc6aT8rEyCrvauWSYGZK2ia3o7vd3akF07acHAFpOA==" saltValue="yVW9XmDwTqEnmpSGai0KYg==" spinCount="100000" sqref="H2:J2" name="Range1_3_5"/>
    <protectedRange algorithmName="SHA-512" hashValue="ON39YdpmFHfN9f47KpiRvqrKx0V9+erV1CNkpWzYhW/Qyc6aT8rEyCrvauWSYGZK2ia3o7vd3akF07acHAFpOA==" saltValue="yVW9XmDwTqEnmpSGai0KYg==" spinCount="100000" sqref="E2:G2" name="Range1_3_1_6"/>
  </protectedRanges>
  <hyperlinks>
    <hyperlink ref="Q1" location="'National Indoor 2024'!A1" display="Back to Ranking" xr:uid="{5233D669-5978-4420-B51C-7E1DE77B18B5}"/>
  </hyperlinks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C3D4E2-1BD8-4662-A5DB-9DFC469B92A8}">
  <sheetPr codeName="Sheet33"/>
  <dimension ref="A1:Q14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7" t="s">
        <v>21</v>
      </c>
    </row>
    <row r="2" spans="1:17" x14ac:dyDescent="0.25">
      <c r="A2" s="15" t="s">
        <v>20</v>
      </c>
      <c r="B2" s="16" t="s">
        <v>30</v>
      </c>
      <c r="C2" s="17">
        <v>45297</v>
      </c>
      <c r="D2" s="18" t="s">
        <v>46</v>
      </c>
      <c r="E2" s="19">
        <v>196</v>
      </c>
      <c r="F2" s="19">
        <v>194</v>
      </c>
      <c r="G2" s="19">
        <v>199</v>
      </c>
      <c r="H2" s="19">
        <v>199</v>
      </c>
      <c r="I2" s="19">
        <v>196</v>
      </c>
      <c r="J2" s="19"/>
      <c r="K2" s="23">
        <v>5</v>
      </c>
      <c r="L2" s="23">
        <v>984</v>
      </c>
      <c r="M2" s="24">
        <v>196.8</v>
      </c>
      <c r="N2" s="25">
        <v>8</v>
      </c>
      <c r="O2" s="26">
        <v>204.8</v>
      </c>
    </row>
    <row r="3" spans="1:17" x14ac:dyDescent="0.25">
      <c r="A3" s="15" t="s">
        <v>20</v>
      </c>
      <c r="B3" s="16" t="s">
        <v>30</v>
      </c>
      <c r="C3" s="17">
        <v>45300</v>
      </c>
      <c r="D3" s="18" t="s">
        <v>46</v>
      </c>
      <c r="E3" s="19">
        <v>197</v>
      </c>
      <c r="F3" s="19">
        <v>196</v>
      </c>
      <c r="G3" s="19">
        <v>196</v>
      </c>
      <c r="H3" s="19"/>
      <c r="I3" s="19"/>
      <c r="J3" s="19"/>
      <c r="K3" s="23">
        <v>3</v>
      </c>
      <c r="L3" s="23">
        <v>589</v>
      </c>
      <c r="M3" s="24">
        <v>196.33333333333334</v>
      </c>
      <c r="N3" s="25">
        <v>11</v>
      </c>
      <c r="O3" s="26">
        <v>207.33333333333334</v>
      </c>
    </row>
    <row r="4" spans="1:17" x14ac:dyDescent="0.25">
      <c r="A4" s="15" t="s">
        <v>20</v>
      </c>
      <c r="B4" s="16" t="s">
        <v>30</v>
      </c>
      <c r="C4" s="17">
        <v>45325</v>
      </c>
      <c r="D4" s="18" t="s">
        <v>46</v>
      </c>
      <c r="E4" s="19">
        <v>196</v>
      </c>
      <c r="F4" s="19">
        <v>198</v>
      </c>
      <c r="G4" s="19">
        <v>197.001</v>
      </c>
      <c r="H4" s="19">
        <v>198</v>
      </c>
      <c r="I4" s="19">
        <v>198</v>
      </c>
      <c r="J4" s="19"/>
      <c r="K4" s="23">
        <v>5</v>
      </c>
      <c r="L4" s="23">
        <v>987.00099999999998</v>
      </c>
      <c r="M4" s="24">
        <v>197.40019999999998</v>
      </c>
      <c r="N4" s="25">
        <v>13</v>
      </c>
      <c r="O4" s="26">
        <v>210.40019999999998</v>
      </c>
    </row>
    <row r="5" spans="1:17" x14ac:dyDescent="0.25">
      <c r="A5" s="15" t="s">
        <v>50</v>
      </c>
      <c r="B5" s="16" t="s">
        <v>30</v>
      </c>
      <c r="C5" s="17">
        <v>45360</v>
      </c>
      <c r="D5" s="45" t="s">
        <v>68</v>
      </c>
      <c r="E5" s="19">
        <v>197</v>
      </c>
      <c r="F5" s="19">
        <v>194</v>
      </c>
      <c r="G5" s="19">
        <v>193</v>
      </c>
      <c r="H5" s="19">
        <v>196</v>
      </c>
      <c r="I5" s="19">
        <v>194</v>
      </c>
      <c r="J5" s="19">
        <v>196</v>
      </c>
      <c r="K5" s="23">
        <v>6</v>
      </c>
      <c r="L5" s="23">
        <v>1170</v>
      </c>
      <c r="M5" s="24">
        <v>195</v>
      </c>
      <c r="N5" s="25">
        <v>10</v>
      </c>
      <c r="O5" s="26">
        <v>205</v>
      </c>
    </row>
    <row r="6" spans="1:17" x14ac:dyDescent="0.25">
      <c r="A6" s="15" t="s">
        <v>50</v>
      </c>
      <c r="B6" s="16" t="s">
        <v>30</v>
      </c>
      <c r="C6" s="17">
        <v>45363</v>
      </c>
      <c r="D6" s="45" t="s">
        <v>68</v>
      </c>
      <c r="E6" s="19">
        <v>194</v>
      </c>
      <c r="F6" s="19">
        <v>195</v>
      </c>
      <c r="G6" s="19">
        <v>193</v>
      </c>
      <c r="H6" s="19"/>
      <c r="I6" s="19"/>
      <c r="J6" s="19"/>
      <c r="K6" s="23">
        <v>3</v>
      </c>
      <c r="L6" s="23">
        <v>582</v>
      </c>
      <c r="M6" s="24">
        <v>194</v>
      </c>
      <c r="N6" s="25">
        <v>11</v>
      </c>
      <c r="O6" s="26">
        <v>205</v>
      </c>
    </row>
    <row r="7" spans="1:17" x14ac:dyDescent="0.25">
      <c r="A7" s="15" t="s">
        <v>50</v>
      </c>
      <c r="B7" s="16" t="s">
        <v>30</v>
      </c>
      <c r="C7" s="17">
        <v>45367</v>
      </c>
      <c r="D7" s="45" t="s">
        <v>68</v>
      </c>
      <c r="E7" s="19">
        <v>193</v>
      </c>
      <c r="F7" s="19">
        <v>198</v>
      </c>
      <c r="G7" s="19">
        <v>195</v>
      </c>
      <c r="H7" s="19">
        <v>195</v>
      </c>
      <c r="I7" s="19">
        <v>195</v>
      </c>
      <c r="J7" s="19"/>
      <c r="K7" s="23">
        <v>5</v>
      </c>
      <c r="L7" s="23">
        <v>976</v>
      </c>
      <c r="M7" s="24">
        <v>195.2</v>
      </c>
      <c r="N7" s="25">
        <v>11</v>
      </c>
      <c r="O7" s="26">
        <v>206.2</v>
      </c>
    </row>
    <row r="8" spans="1:17" x14ac:dyDescent="0.25">
      <c r="A8" s="15" t="s">
        <v>20</v>
      </c>
      <c r="B8" s="16" t="s">
        <v>30</v>
      </c>
      <c r="C8" s="17">
        <v>45570</v>
      </c>
      <c r="D8" s="45" t="s">
        <v>68</v>
      </c>
      <c r="E8" s="19">
        <v>195</v>
      </c>
      <c r="F8" s="19">
        <v>195</v>
      </c>
      <c r="G8" s="19">
        <v>198</v>
      </c>
      <c r="H8" s="19">
        <v>196</v>
      </c>
      <c r="I8" s="19">
        <v>196</v>
      </c>
      <c r="J8" s="19"/>
      <c r="K8" s="23">
        <v>5</v>
      </c>
      <c r="L8" s="23">
        <v>980</v>
      </c>
      <c r="M8" s="24">
        <v>196</v>
      </c>
      <c r="N8" s="25">
        <v>11</v>
      </c>
      <c r="O8" s="26">
        <v>207</v>
      </c>
    </row>
    <row r="9" spans="1:17" x14ac:dyDescent="0.25">
      <c r="A9" s="15" t="s">
        <v>50</v>
      </c>
      <c r="B9" s="16" t="s">
        <v>30</v>
      </c>
      <c r="C9" s="17">
        <v>45608</v>
      </c>
      <c r="D9" s="45" t="s">
        <v>68</v>
      </c>
      <c r="E9" s="19">
        <v>196</v>
      </c>
      <c r="F9" s="19">
        <v>195</v>
      </c>
      <c r="G9" s="19">
        <v>199</v>
      </c>
      <c r="H9" s="19"/>
      <c r="I9" s="19"/>
      <c r="J9" s="19"/>
      <c r="K9" s="23">
        <v>3</v>
      </c>
      <c r="L9" s="23">
        <v>590</v>
      </c>
      <c r="M9" s="24">
        <v>196.66666666666666</v>
      </c>
      <c r="N9" s="25">
        <v>5</v>
      </c>
      <c r="O9" s="26">
        <v>201.66666666666666</v>
      </c>
    </row>
    <row r="10" spans="1:17" x14ac:dyDescent="0.25">
      <c r="A10" s="15" t="s">
        <v>50</v>
      </c>
      <c r="B10" s="16" t="s">
        <v>30</v>
      </c>
      <c r="C10" s="17">
        <v>45612</v>
      </c>
      <c r="D10" s="45" t="s">
        <v>68</v>
      </c>
      <c r="E10" s="19">
        <v>198</v>
      </c>
      <c r="F10" s="19">
        <v>198</v>
      </c>
      <c r="G10" s="19">
        <v>194</v>
      </c>
      <c r="H10" s="19">
        <v>198</v>
      </c>
      <c r="I10" s="19">
        <v>196</v>
      </c>
      <c r="J10" s="19"/>
      <c r="K10" s="23">
        <v>5</v>
      </c>
      <c r="L10" s="23">
        <v>984</v>
      </c>
      <c r="M10" s="24">
        <v>196.8</v>
      </c>
      <c r="N10" s="25">
        <v>5</v>
      </c>
      <c r="O10" s="26">
        <v>201.8</v>
      </c>
    </row>
    <row r="11" spans="1:17" x14ac:dyDescent="0.25">
      <c r="A11" s="15" t="s">
        <v>50</v>
      </c>
      <c r="B11" s="16" t="s">
        <v>30</v>
      </c>
      <c r="C11" s="17">
        <v>45633</v>
      </c>
      <c r="D11" s="18" t="s">
        <v>46</v>
      </c>
      <c r="E11" s="59">
        <v>189</v>
      </c>
      <c r="F11" s="59">
        <v>197</v>
      </c>
      <c r="G11" s="59">
        <v>189</v>
      </c>
      <c r="H11" s="59">
        <v>196</v>
      </c>
      <c r="I11" s="59">
        <v>194</v>
      </c>
      <c r="J11" s="59">
        <v>192</v>
      </c>
      <c r="K11" s="23">
        <v>6</v>
      </c>
      <c r="L11" s="23">
        <v>1157</v>
      </c>
      <c r="M11" s="24">
        <v>192.83333333333334</v>
      </c>
      <c r="N11" s="25">
        <v>10</v>
      </c>
      <c r="O11" s="26">
        <v>202.83333333333334</v>
      </c>
    </row>
    <row r="12" spans="1:17" x14ac:dyDescent="0.25">
      <c r="A12" s="15" t="s">
        <v>50</v>
      </c>
      <c r="B12" s="16" t="s">
        <v>30</v>
      </c>
      <c r="C12" s="17">
        <v>45636</v>
      </c>
      <c r="D12" s="45" t="s">
        <v>68</v>
      </c>
      <c r="E12" s="19">
        <v>198</v>
      </c>
      <c r="F12" s="19">
        <v>193</v>
      </c>
      <c r="G12" s="19">
        <v>192</v>
      </c>
      <c r="H12" s="19"/>
      <c r="I12" s="19"/>
      <c r="J12" s="19"/>
      <c r="K12" s="23">
        <v>3</v>
      </c>
      <c r="L12" s="23">
        <v>583</v>
      </c>
      <c r="M12" s="24">
        <v>194.33333333333334</v>
      </c>
      <c r="N12" s="25">
        <v>6</v>
      </c>
      <c r="O12" s="26">
        <v>200.33333333333334</v>
      </c>
    </row>
    <row r="14" spans="1:17" x14ac:dyDescent="0.25">
      <c r="K14" s="8">
        <f>SUM(K2:K13)</f>
        <v>49</v>
      </c>
      <c r="L14" s="8">
        <f>SUM(L2:L13)</f>
        <v>9582.0010000000002</v>
      </c>
      <c r="M14" s="7">
        <f>SUM(L14/K14)</f>
        <v>195.55104081632655</v>
      </c>
      <c r="N14" s="8">
        <f>SUM(N2:N13)</f>
        <v>101</v>
      </c>
      <c r="O14" s="13">
        <f>SUM(M14+N14)</f>
        <v>296.55104081632658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sqref="E2:J2 B2:C2" name="Range1_12"/>
    <protectedRange sqref="D2:D4" name="Range1_1_10"/>
    <protectedRange algorithmName="SHA-512" hashValue="ON39YdpmFHfN9f47KpiRvqrKx0V9+erV1CNkpWzYhW/Qyc6aT8rEyCrvauWSYGZK2ia3o7vd3akF07acHAFpOA==" saltValue="yVW9XmDwTqEnmpSGai0KYg==" spinCount="100000" sqref="C3:C4" name="Range1_15_2"/>
    <protectedRange algorithmName="SHA-512" hashValue="ON39YdpmFHfN9f47KpiRvqrKx0V9+erV1CNkpWzYhW/Qyc6aT8rEyCrvauWSYGZK2ia3o7vd3akF07acHAFpOA==" saltValue="yVW9XmDwTqEnmpSGai0KYg==" spinCount="100000" sqref="E3:J4 B3:B4" name="Range1_29"/>
    <protectedRange algorithmName="SHA-512" hashValue="ON39YdpmFHfN9f47KpiRvqrKx0V9+erV1CNkpWzYhW/Qyc6aT8rEyCrvauWSYGZK2ia3o7vd3akF07acHAFpOA==" saltValue="yVW9XmDwTqEnmpSGai0KYg==" spinCount="100000" sqref="C5" name="Range1_5"/>
    <protectedRange algorithmName="SHA-512" hashValue="ON39YdpmFHfN9f47KpiRvqrKx0V9+erV1CNkpWzYhW/Qyc6aT8rEyCrvauWSYGZK2ia3o7vd3akF07acHAFpOA==" saltValue="yVW9XmDwTqEnmpSGai0KYg==" spinCount="100000" sqref="I5:J5 B5" name="Range1_4_1"/>
    <protectedRange algorithmName="SHA-512" hashValue="ON39YdpmFHfN9f47KpiRvqrKx0V9+erV1CNkpWzYhW/Qyc6aT8rEyCrvauWSYGZK2ia3o7vd3akF07acHAFpOA==" saltValue="yVW9XmDwTqEnmpSGai0KYg==" spinCount="100000" sqref="D5" name="Range1_1_13_1"/>
    <protectedRange algorithmName="SHA-512" hashValue="ON39YdpmFHfN9f47KpiRvqrKx0V9+erV1CNkpWzYhW/Qyc6aT8rEyCrvauWSYGZK2ia3o7vd3akF07acHAFpOA==" saltValue="yVW9XmDwTqEnmpSGai0KYg==" spinCount="100000" sqref="E5:H5" name="Range1_3_6_1"/>
    <protectedRange algorithmName="SHA-512" hashValue="ON39YdpmFHfN9f47KpiRvqrKx0V9+erV1CNkpWzYhW/Qyc6aT8rEyCrvauWSYGZK2ia3o7vd3akF07acHAFpOA==" saltValue="yVW9XmDwTqEnmpSGai0KYg==" spinCount="100000" sqref="C6:C7" name="Range1_41_1"/>
    <protectedRange sqref="B8:J8" name="Range1_8_1_2"/>
  </protectedRanges>
  <hyperlinks>
    <hyperlink ref="Q1" location="'National Indoor 2024'!A1" display="Back to Ranking" xr:uid="{D76747EC-7D6D-4EFC-9EDF-4F9E60041B4B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B0D4F8A-8D81-430F-ADDA-9C7EE5253284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538A1B-122A-4A42-9762-9AA429969B87}">
  <dimension ref="A1:Q7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7" t="s">
        <v>21</v>
      </c>
    </row>
    <row r="2" spans="1:17" x14ac:dyDescent="0.25">
      <c r="A2" s="15" t="s">
        <v>37</v>
      </c>
      <c r="B2" s="16" t="s">
        <v>76</v>
      </c>
      <c r="C2" s="17">
        <v>45367</v>
      </c>
      <c r="D2" s="18" t="s">
        <v>68</v>
      </c>
      <c r="E2" s="19">
        <v>199</v>
      </c>
      <c r="F2" s="19">
        <v>199</v>
      </c>
      <c r="G2" s="40">
        <v>200</v>
      </c>
      <c r="H2" s="19">
        <v>198</v>
      </c>
      <c r="I2" s="19">
        <v>198</v>
      </c>
      <c r="J2" s="19"/>
      <c r="K2" s="23">
        <v>5</v>
      </c>
      <c r="L2" s="23">
        <v>994</v>
      </c>
      <c r="M2" s="24">
        <v>198.8</v>
      </c>
      <c r="N2" s="25">
        <v>8</v>
      </c>
      <c r="O2" s="26">
        <v>206.8</v>
      </c>
    </row>
    <row r="3" spans="1:17" x14ac:dyDescent="0.25">
      <c r="A3" s="15" t="s">
        <v>37</v>
      </c>
      <c r="B3" s="16" t="s">
        <v>76</v>
      </c>
      <c r="C3" s="17">
        <v>45584</v>
      </c>
      <c r="D3" s="18" t="s">
        <v>68</v>
      </c>
      <c r="E3" s="19">
        <v>198</v>
      </c>
      <c r="F3" s="19">
        <v>196</v>
      </c>
      <c r="G3" s="19">
        <v>197</v>
      </c>
      <c r="H3" s="19">
        <v>189</v>
      </c>
      <c r="I3" s="19">
        <v>199</v>
      </c>
      <c r="J3" s="19"/>
      <c r="K3" s="23">
        <v>5</v>
      </c>
      <c r="L3" s="23">
        <v>979</v>
      </c>
      <c r="M3" s="24">
        <v>195.8</v>
      </c>
      <c r="N3" s="25">
        <v>2</v>
      </c>
      <c r="O3" s="26">
        <v>197.8</v>
      </c>
    </row>
    <row r="4" spans="1:17" x14ac:dyDescent="0.25">
      <c r="A4" s="15" t="s">
        <v>37</v>
      </c>
      <c r="B4" s="16" t="s">
        <v>76</v>
      </c>
      <c r="C4" s="17">
        <v>45606</v>
      </c>
      <c r="D4" s="18" t="s">
        <v>68</v>
      </c>
      <c r="E4" s="19">
        <v>194</v>
      </c>
      <c r="F4" s="19">
        <v>199</v>
      </c>
      <c r="G4" s="19"/>
      <c r="H4" s="19"/>
      <c r="I4" s="19"/>
      <c r="J4" s="19"/>
      <c r="K4" s="23">
        <v>2</v>
      </c>
      <c r="L4" s="23">
        <v>393</v>
      </c>
      <c r="M4" s="24">
        <v>196.5</v>
      </c>
      <c r="N4" s="25">
        <v>2</v>
      </c>
      <c r="O4" s="26">
        <v>198.5</v>
      </c>
    </row>
    <row r="5" spans="1:17" x14ac:dyDescent="0.25">
      <c r="A5" s="15" t="s">
        <v>37</v>
      </c>
      <c r="B5" s="16" t="s">
        <v>76</v>
      </c>
      <c r="C5" s="17">
        <v>45633</v>
      </c>
      <c r="D5" s="18" t="s">
        <v>46</v>
      </c>
      <c r="E5" s="19">
        <v>195</v>
      </c>
      <c r="F5" s="19">
        <v>198</v>
      </c>
      <c r="G5" s="19">
        <v>197</v>
      </c>
      <c r="H5" s="19">
        <v>196</v>
      </c>
      <c r="I5" s="19">
        <v>199</v>
      </c>
      <c r="J5" s="19">
        <v>197</v>
      </c>
      <c r="K5" s="23">
        <v>6</v>
      </c>
      <c r="L5" s="23">
        <v>1182</v>
      </c>
      <c r="M5" s="24">
        <v>197</v>
      </c>
      <c r="N5" s="25">
        <v>4</v>
      </c>
      <c r="O5" s="26">
        <v>201</v>
      </c>
    </row>
    <row r="6" spans="1:17" x14ac:dyDescent="0.25">
      <c r="M6" s="41"/>
      <c r="O6" s="41"/>
    </row>
    <row r="7" spans="1:17" x14ac:dyDescent="0.25">
      <c r="K7" s="8">
        <f>SUM(K2:K6)</f>
        <v>18</v>
      </c>
      <c r="L7" s="8">
        <f>SUM(L2:L6)</f>
        <v>3548</v>
      </c>
      <c r="M7" s="13">
        <f>SUM(L7/K7)</f>
        <v>197.11111111111111</v>
      </c>
      <c r="N7" s="8">
        <f>SUM(N2:N6)</f>
        <v>16</v>
      </c>
      <c r="O7" s="13">
        <f>SUM(M7+N7)</f>
        <v>213.11111111111111</v>
      </c>
    </row>
  </sheetData>
  <protectedRanges>
    <protectedRange algorithmName="SHA-512" hashValue="ON39YdpmFHfN9f47KpiRvqrKx0V9+erV1CNkpWzYhW/Qyc6aT8rEyCrvauWSYGZK2ia3o7vd3akF07acHAFpOA==" saltValue="yVW9XmDwTqEnmpSGai0KYg==" spinCount="100000" sqref="C2" name="Range1_41"/>
    <protectedRange algorithmName="SHA-512" hashValue="ON39YdpmFHfN9f47KpiRvqrKx0V9+erV1CNkpWzYhW/Qyc6aT8rEyCrvauWSYGZK2ia3o7vd3akF07acHAFpOA==" saltValue="yVW9XmDwTqEnmpSGai0KYg==" spinCount="100000" sqref="E2:J2 B2" name="Range1_42"/>
    <protectedRange algorithmName="SHA-512" hashValue="ON39YdpmFHfN9f47KpiRvqrKx0V9+erV1CNkpWzYhW/Qyc6aT8rEyCrvauWSYGZK2ia3o7vd3akF07acHAFpOA==" saltValue="yVW9XmDwTqEnmpSGai0KYg==" spinCount="100000" sqref="D2" name="Range1_1_24"/>
    <protectedRange algorithmName="SHA-512" hashValue="ON39YdpmFHfN9f47KpiRvqrKx0V9+erV1CNkpWzYhW/Qyc6aT8rEyCrvauWSYGZK2ia3o7vd3akF07acHAFpOA==" saltValue="yVW9XmDwTqEnmpSGai0KYg==" spinCount="100000" sqref="B3:C3" name="Range1_34"/>
    <protectedRange algorithmName="SHA-512" hashValue="ON39YdpmFHfN9f47KpiRvqrKx0V9+erV1CNkpWzYhW/Qyc6aT8rEyCrvauWSYGZK2ia3o7vd3akF07acHAFpOA==" saltValue="yVW9XmDwTqEnmpSGai0KYg==" spinCount="100000" sqref="D3" name="Range1_1_31"/>
    <protectedRange algorithmName="SHA-512" hashValue="ON39YdpmFHfN9f47KpiRvqrKx0V9+erV1CNkpWzYhW/Qyc6aT8rEyCrvauWSYGZK2ia3o7vd3akF07acHAFpOA==" saltValue="yVW9XmDwTqEnmpSGai0KYg==" spinCount="100000" sqref="H3:J3" name="Range1_3_5"/>
    <protectedRange algorithmName="SHA-512" hashValue="ON39YdpmFHfN9f47KpiRvqrKx0V9+erV1CNkpWzYhW/Qyc6aT8rEyCrvauWSYGZK2ia3o7vd3akF07acHAFpOA==" saltValue="yVW9XmDwTqEnmpSGai0KYg==" spinCount="100000" sqref="E3:G3" name="Range1_3_1_6"/>
  </protectedRanges>
  <hyperlinks>
    <hyperlink ref="Q1" location="'National Indoor 2024'!A1" display="Back to Ranking" xr:uid="{AA794456-EC39-4064-A56C-10F8945F2990}"/>
  </hyperlinks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08BCDE-7F3A-472C-9F45-84BE07B15244}">
  <dimension ref="A1:Q4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7" t="s">
        <v>21</v>
      </c>
    </row>
    <row r="2" spans="1:17" x14ac:dyDescent="0.25">
      <c r="A2" s="15" t="s">
        <v>37</v>
      </c>
      <c r="B2" s="16" t="s">
        <v>98</v>
      </c>
      <c r="C2" s="17">
        <v>45606</v>
      </c>
      <c r="D2" s="18" t="s">
        <v>68</v>
      </c>
      <c r="E2" s="19">
        <v>198</v>
      </c>
      <c r="F2" s="19">
        <v>196</v>
      </c>
      <c r="G2" s="19"/>
      <c r="H2" s="19"/>
      <c r="I2" s="19"/>
      <c r="J2" s="19"/>
      <c r="K2" s="23">
        <v>2</v>
      </c>
      <c r="L2" s="23">
        <v>394</v>
      </c>
      <c r="M2" s="24">
        <v>197</v>
      </c>
      <c r="N2" s="25">
        <v>2</v>
      </c>
      <c r="O2" s="26">
        <v>199</v>
      </c>
    </row>
    <row r="3" spans="1:17" x14ac:dyDescent="0.25">
      <c r="M3" s="41"/>
      <c r="O3" s="41"/>
    </row>
    <row r="4" spans="1:17" x14ac:dyDescent="0.25">
      <c r="K4" s="8">
        <f>SUM(K2:K3)</f>
        <v>2</v>
      </c>
      <c r="L4" s="8">
        <f>SUM(L2:L3)</f>
        <v>394</v>
      </c>
      <c r="M4" s="13">
        <f>SUM(L4/K4)</f>
        <v>197</v>
      </c>
      <c r="N4" s="8">
        <f>SUM(N2:N3)</f>
        <v>2</v>
      </c>
      <c r="O4" s="13">
        <f>SUM(M4+N4)</f>
        <v>199</v>
      </c>
    </row>
  </sheetData>
  <hyperlinks>
    <hyperlink ref="Q1" location="'National Indoor 2024'!A1" display="Back to Ranking" xr:uid="{C54E530A-4630-4E56-99E5-2644AE6A0B59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79</vt:i4>
      </vt:variant>
    </vt:vector>
  </HeadingPairs>
  <TitlesOfParts>
    <vt:vector size="79" baseType="lpstr">
      <vt:lpstr>National Indoor 2024</vt:lpstr>
      <vt:lpstr>Adam Utzinger</vt:lpstr>
      <vt:lpstr>Albert Behling</vt:lpstr>
      <vt:lpstr>Bill Dooley</vt:lpstr>
      <vt:lpstr>Bill Shaver</vt:lpstr>
      <vt:lpstr>Billy Crawford</vt:lpstr>
      <vt:lpstr>Billy Miller</vt:lpstr>
      <vt:lpstr>Bob Barnhart</vt:lpstr>
      <vt:lpstr>Bob Harless</vt:lpstr>
      <vt:lpstr>Bobby Young</vt:lpstr>
      <vt:lpstr>Brian Gilliand</vt:lpstr>
      <vt:lpstr>Brian Hagerty</vt:lpstr>
      <vt:lpstr>Bruce Cameron</vt:lpstr>
      <vt:lpstr>Bud Stell</vt:lpstr>
      <vt:lpstr>Casey Spivey</vt:lpstr>
      <vt:lpstr>Charles Knight</vt:lpstr>
      <vt:lpstr>Steve Colley</vt:lpstr>
      <vt:lpstr>Chuck Miller</vt:lpstr>
      <vt:lpstr>Chuck Morrell</vt:lpstr>
      <vt:lpstr>Claude Pennington</vt:lpstr>
      <vt:lpstr>Cody Dockery</vt:lpstr>
      <vt:lpstr>Craig Bailey</vt:lpstr>
      <vt:lpstr>Dale Cauthen</vt:lpstr>
      <vt:lpstr>Dale Taft</vt:lpstr>
      <vt:lpstr>David Book</vt:lpstr>
      <vt:lpstr>David Bourland</vt:lpstr>
      <vt:lpstr>David Jennings</vt:lpstr>
      <vt:lpstr>Dean Irvin</vt:lpstr>
      <vt:lpstr>Don Kowalsky</vt:lpstr>
      <vt:lpstr>Don Tucker</vt:lpstr>
      <vt:lpstr>Drew Jackson</vt:lpstr>
      <vt:lpstr>Emily Frymier</vt:lpstr>
      <vt:lpstr>Evan Stapleton</vt:lpstr>
      <vt:lpstr>Freddy Gieselbreth</vt:lpstr>
      <vt:lpstr>Gary Gallion</vt:lpstr>
      <vt:lpstr>George Atkins</vt:lpstr>
      <vt:lpstr>Greg George</vt:lpstr>
      <vt:lpstr>Greg Steen</vt:lpstr>
      <vt:lpstr>Howard Ary</vt:lpstr>
      <vt:lpstr>Jason Frymier</vt:lpstr>
      <vt:lpstr>Jason Pickens</vt:lpstr>
      <vt:lpstr>Jason Rasnake</vt:lpstr>
      <vt:lpstr>Jay Boyd</vt:lpstr>
      <vt:lpstr>Jeff Kite</vt:lpstr>
      <vt:lpstr>Jeff Rowe</vt:lpstr>
      <vt:lpstr>Jeremiah Mohr</vt:lpstr>
      <vt:lpstr>Jerry Graves</vt:lpstr>
      <vt:lpstr>Jim Parnell</vt:lpstr>
      <vt:lpstr>Joe Craig</vt:lpstr>
      <vt:lpstr>Joe Horner</vt:lpstr>
      <vt:lpstr>John Laseter</vt:lpstr>
      <vt:lpstr>John Prince</vt:lpstr>
      <vt:lpstr>Jon Griffin</vt:lpstr>
      <vt:lpstr>Josh Jackson</vt:lpstr>
      <vt:lpstr>Judy Gallion</vt:lpstr>
      <vt:lpstr>Keith Wilbanks</vt:lpstr>
      <vt:lpstr>Kelly Marshall</vt:lpstr>
      <vt:lpstr>Ken Mix</vt:lpstr>
      <vt:lpstr>Kenny Jones</vt:lpstr>
      <vt:lpstr>Larry McGill</vt:lpstr>
      <vt:lpstr>Mary Webb</vt:lpstr>
      <vt:lpstr>Matthew Tignor</vt:lpstr>
      <vt:lpstr>Mike Rorer</vt:lpstr>
      <vt:lpstr>Mike Spence</vt:lpstr>
      <vt:lpstr>Nathan Jones</vt:lpstr>
      <vt:lpstr>Ralph Van Horn</vt:lpstr>
      <vt:lpstr>Randy Brown</vt:lpstr>
      <vt:lpstr>Roger Beckner</vt:lpstr>
      <vt:lpstr>Russ Pope</vt:lpstr>
      <vt:lpstr>Rusty Little</vt:lpstr>
      <vt:lpstr>Shawn Hudson</vt:lpstr>
      <vt:lpstr>Stanley Canter</vt:lpstr>
      <vt:lpstr>Stephen Rorer</vt:lpstr>
      <vt:lpstr>Steve Larson</vt:lpstr>
      <vt:lpstr>Steve Pennington</vt:lpstr>
      <vt:lpstr>Tom Cole</vt:lpstr>
      <vt:lpstr>Tom Tignor</vt:lpstr>
      <vt:lpstr>Tony Rogers</vt:lpstr>
      <vt:lpstr>Travis Beasley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chacon</dc:creator>
  <cp:lastModifiedBy>Jerry Willeford</cp:lastModifiedBy>
  <cp:lastPrinted>2022-02-19T19:27:22Z</cp:lastPrinted>
  <dcterms:created xsi:type="dcterms:W3CDTF">2020-01-30T01:18:37Z</dcterms:created>
  <dcterms:modified xsi:type="dcterms:W3CDTF">2024-12-22T00:26:15Z</dcterms:modified>
</cp:coreProperties>
</file>