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BRA 2024 State Match Info\National Rankings\"/>
    </mc:Choice>
  </mc:AlternateContent>
  <xr:revisionPtr revIDLastSave="0" documentId="13_ncr:1_{23254C04-3A6A-4962-BCF5-4F6AF68B21A8}" xr6:coauthVersionLast="47" xr6:coauthVersionMax="47" xr10:uidLastSave="{00000000-0000-0000-0000-000000000000}"/>
  <bookViews>
    <workbookView xWindow="28680" yWindow="360" windowWidth="25440" windowHeight="15270" xr2:uid="{A35FAFAA-3A44-445C-BAAA-3002DD1ECE94}"/>
  </bookViews>
  <sheets>
    <sheet name="National Youth" sheetId="1" r:id="rId1"/>
    <sheet name="Ann Louise Williams" sheetId="203" r:id="rId2"/>
    <sheet name="Blake Miller" sheetId="131" r:id="rId3"/>
    <sheet name="Brody McKelvey" sheetId="195" r:id="rId4"/>
    <sheet name="Caleb Radwanski" sheetId="199" r:id="rId5"/>
    <sheet name="Charlie Fortson" sheetId="197" r:id="rId6"/>
    <sheet name="Colton Keller" sheetId="192" r:id="rId7"/>
    <sheet name="Cooper Bradley" sheetId="198" r:id="rId8"/>
    <sheet name="Jaxon Lott" sheetId="190" r:id="rId9"/>
    <sheet name="Lucas Hibbard" sheetId="204" r:id="rId10"/>
    <sheet name="Luke Helton" sheetId="202" r:id="rId11"/>
    <sheet name="Maysim Romanyuk" sheetId="200" r:id="rId12"/>
    <sheet name="Oakley Simmons" sheetId="184" r:id="rId13"/>
    <sheet name="Rylee Dockery" sheetId="196" r:id="rId14"/>
    <sheet name="Scott Sylvest" sheetId="191" r:id="rId15"/>
    <sheet name="Seth Ferguson" sheetId="193" r:id="rId16"/>
    <sheet name="Tanner Prebish" sheetId="158" r:id="rId17"/>
    <sheet name="Timothy Carruth" sheetId="165" r:id="rId18"/>
    <sheet name="Wade Banks" sheetId="201" r:id="rId19"/>
    <sheet name="Zander Herring" sheetId="194" r:id="rId20"/>
  </sheets>
  <externalReferences>
    <externalReference r:id="rId21"/>
  </externalReferences>
  <definedNames>
    <definedName name="_xlnm._FilterDatabase" localSheetId="0" hidden="1">'National Youth'!#REF!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G27" i="1"/>
  <c r="F27" i="1"/>
  <c r="E27" i="1"/>
  <c r="D27" i="1"/>
  <c r="N4" i="204"/>
  <c r="L4" i="204"/>
  <c r="K4" i="204"/>
  <c r="H23" i="1"/>
  <c r="G23" i="1"/>
  <c r="F23" i="1"/>
  <c r="E23" i="1"/>
  <c r="D23" i="1"/>
  <c r="N10" i="201"/>
  <c r="L10" i="201"/>
  <c r="K10" i="201"/>
  <c r="H48" i="1"/>
  <c r="G48" i="1"/>
  <c r="F48" i="1"/>
  <c r="E48" i="1"/>
  <c r="D48" i="1"/>
  <c r="N19" i="196"/>
  <c r="G36" i="1" s="1"/>
  <c r="L19" i="196"/>
  <c r="E36" i="1" s="1"/>
  <c r="K19" i="196"/>
  <c r="D36" i="1" s="1"/>
  <c r="H11" i="1"/>
  <c r="G11" i="1"/>
  <c r="F11" i="1"/>
  <c r="E11" i="1"/>
  <c r="D11" i="1"/>
  <c r="N4" i="203"/>
  <c r="L4" i="203"/>
  <c r="M4" i="203" s="1"/>
  <c r="O4" i="203" s="1"/>
  <c r="K4" i="203"/>
  <c r="H37" i="1"/>
  <c r="G37" i="1"/>
  <c r="F37" i="1"/>
  <c r="E37" i="1"/>
  <c r="D37" i="1"/>
  <c r="N4" i="202"/>
  <c r="L4" i="202"/>
  <c r="K4" i="202"/>
  <c r="H10" i="1"/>
  <c r="G10" i="1"/>
  <c r="F10" i="1"/>
  <c r="E10" i="1"/>
  <c r="D10" i="1"/>
  <c r="N4" i="201"/>
  <c r="L4" i="201"/>
  <c r="K4" i="201"/>
  <c r="M4" i="201" s="1"/>
  <c r="O4" i="201" s="1"/>
  <c r="H12" i="1"/>
  <c r="G12" i="1"/>
  <c r="F12" i="1"/>
  <c r="E12" i="1"/>
  <c r="D12" i="1"/>
  <c r="N4" i="200"/>
  <c r="L4" i="200"/>
  <c r="K4" i="200"/>
  <c r="N14" i="192"/>
  <c r="G38" i="1" s="1"/>
  <c r="L14" i="192"/>
  <c r="M14" i="192" s="1"/>
  <c r="K14" i="192"/>
  <c r="D38" i="1" s="1"/>
  <c r="N14" i="195"/>
  <c r="G25" i="1" s="1"/>
  <c r="L14" i="195"/>
  <c r="E25" i="1" s="1"/>
  <c r="K14" i="195"/>
  <c r="D25" i="1" s="1"/>
  <c r="M4" i="204" l="1"/>
  <c r="O4" i="204" s="1"/>
  <c r="M10" i="201"/>
  <c r="O10" i="201" s="1"/>
  <c r="M19" i="196"/>
  <c r="O14" i="192"/>
  <c r="H38" i="1" s="1"/>
  <c r="E38" i="1"/>
  <c r="F38" i="1"/>
  <c r="M4" i="202"/>
  <c r="O4" i="202" s="1"/>
  <c r="M4" i="200"/>
  <c r="O4" i="200" s="1"/>
  <c r="M14" i="195"/>
  <c r="N8" i="199"/>
  <c r="G20" i="1" s="1"/>
  <c r="L8" i="199"/>
  <c r="E20" i="1" s="1"/>
  <c r="K8" i="199"/>
  <c r="D20" i="1" s="1"/>
  <c r="N8" i="198"/>
  <c r="L8" i="198"/>
  <c r="K8" i="198"/>
  <c r="O19" i="196" l="1"/>
  <c r="H36" i="1" s="1"/>
  <c r="F36" i="1"/>
  <c r="O14" i="195"/>
  <c r="H25" i="1" s="1"/>
  <c r="F25" i="1"/>
  <c r="M8" i="198"/>
  <c r="M8" i="199"/>
  <c r="F20" i="1" s="1"/>
  <c r="N5" i="197"/>
  <c r="G9" i="1" s="1"/>
  <c r="L5" i="197"/>
  <c r="E9" i="1" s="1"/>
  <c r="K5" i="197"/>
  <c r="D9" i="1" s="1"/>
  <c r="N12" i="196"/>
  <c r="G46" i="1" s="1"/>
  <c r="L12" i="196"/>
  <c r="K12" i="196"/>
  <c r="D46" i="1" s="1"/>
  <c r="N8" i="195"/>
  <c r="G34" i="1" s="1"/>
  <c r="L8" i="195"/>
  <c r="K8" i="195"/>
  <c r="D34" i="1" s="1"/>
  <c r="H50" i="1"/>
  <c r="G50" i="1"/>
  <c r="F50" i="1"/>
  <c r="E50" i="1"/>
  <c r="D50" i="1"/>
  <c r="N4" i="194"/>
  <c r="L4" i="194"/>
  <c r="K4" i="194"/>
  <c r="N8" i="193"/>
  <c r="G6" i="1" s="1"/>
  <c r="L8" i="193"/>
  <c r="E6" i="1" s="1"/>
  <c r="K8" i="193"/>
  <c r="D6" i="1" s="1"/>
  <c r="N7" i="192"/>
  <c r="G22" i="1" s="1"/>
  <c r="L7" i="192"/>
  <c r="M7" i="192" s="1"/>
  <c r="O7" i="192" s="1"/>
  <c r="H22" i="1" s="1"/>
  <c r="K7" i="192"/>
  <c r="D22" i="1" s="1"/>
  <c r="G39" i="1"/>
  <c r="E39" i="1"/>
  <c r="D39" i="1"/>
  <c r="G26" i="1"/>
  <c r="G24" i="1"/>
  <c r="E24" i="1"/>
  <c r="N5" i="191"/>
  <c r="L5" i="191"/>
  <c r="K5" i="191"/>
  <c r="D26" i="1" s="1"/>
  <c r="D24" i="1"/>
  <c r="N5" i="190"/>
  <c r="L5" i="190"/>
  <c r="M5" i="190" s="1"/>
  <c r="O5" i="190" s="1"/>
  <c r="H24" i="1" s="1"/>
  <c r="K5" i="190"/>
  <c r="N12" i="184"/>
  <c r="G19" i="1" s="1"/>
  <c r="L12" i="184"/>
  <c r="E19" i="1" s="1"/>
  <c r="K12" i="184"/>
  <c r="D19" i="1" s="1"/>
  <c r="N9" i="165"/>
  <c r="G47" i="1" s="1"/>
  <c r="L9" i="165"/>
  <c r="E47" i="1" s="1"/>
  <c r="K9" i="165"/>
  <c r="D47" i="1" s="1"/>
  <c r="N9" i="131"/>
  <c r="G7" i="1" s="1"/>
  <c r="L9" i="131"/>
  <c r="E7" i="1" s="1"/>
  <c r="K9" i="131"/>
  <c r="D7" i="1" s="1"/>
  <c r="N4" i="158"/>
  <c r="L4" i="158"/>
  <c r="K4" i="158"/>
  <c r="M12" i="196" l="1"/>
  <c r="O12" i="196" s="1"/>
  <c r="H46" i="1" s="1"/>
  <c r="O8" i="199"/>
  <c r="H20" i="1" s="1"/>
  <c r="M8" i="195"/>
  <c r="E34" i="1"/>
  <c r="O8" i="198"/>
  <c r="M5" i="197"/>
  <c r="E46" i="1"/>
  <c r="F46" i="1"/>
  <c r="E22" i="1"/>
  <c r="F22" i="1"/>
  <c r="M4" i="194"/>
  <c r="O4" i="194" s="1"/>
  <c r="M5" i="191"/>
  <c r="E26" i="1"/>
  <c r="F24" i="1"/>
  <c r="M8" i="193"/>
  <c r="F6" i="1" s="1"/>
  <c r="M12" i="184"/>
  <c r="M9" i="165"/>
  <c r="M4" i="158"/>
  <c r="F39" i="1" s="1"/>
  <c r="O8" i="195" l="1"/>
  <c r="H34" i="1" s="1"/>
  <c r="F34" i="1"/>
  <c r="O5" i="197"/>
  <c r="H9" i="1" s="1"/>
  <c r="F9" i="1"/>
  <c r="O8" i="193"/>
  <c r="H6" i="1" s="1"/>
  <c r="O5" i="191"/>
  <c r="H26" i="1" s="1"/>
  <c r="F26" i="1"/>
  <c r="O12" i="184"/>
  <c r="H19" i="1" s="1"/>
  <c r="F19" i="1"/>
  <c r="O9" i="165"/>
  <c r="H47" i="1" s="1"/>
  <c r="F47" i="1"/>
  <c r="O4" i="158"/>
  <c r="H39" i="1" s="1"/>
  <c r="M9" i="131"/>
  <c r="F7" i="1" s="1"/>
  <c r="O9" i="131" l="1"/>
  <c r="H7" i="1" s="1"/>
</calcChain>
</file>

<file path=xl/sharedStrings.xml><?xml version="1.0" encoding="utf-8"?>
<sst xmlns="http://schemas.openxmlformats.org/spreadsheetml/2006/main" count="673" uniqueCount="87">
  <si>
    <t>Rank</t>
  </si>
  <si>
    <t>Class</t>
  </si>
  <si>
    <t>Competitor</t>
  </si>
  <si>
    <t>Date</t>
  </si>
  <si>
    <t>Range Location</t>
  </si>
  <si>
    <t>TGT      1</t>
  </si>
  <si>
    <t>TGT     2</t>
  </si>
  <si>
    <t>TGT     3</t>
  </si>
  <si>
    <t>TGT     4</t>
  </si>
  <si>
    <t>TGT     5</t>
  </si>
  <si>
    <t>TGT     6</t>
  </si>
  <si>
    <t># of Targets</t>
  </si>
  <si>
    <t>TGT Total</t>
  </si>
  <si>
    <t>AGG</t>
  </si>
  <si>
    <t>Points</t>
  </si>
  <si>
    <t>AGG + Points</t>
  </si>
  <si>
    <t>Target Total</t>
  </si>
  <si>
    <t>Agg</t>
  </si>
  <si>
    <t>Agg + Points</t>
  </si>
  <si>
    <t># Of Targets</t>
  </si>
  <si>
    <t>Back to Ranking</t>
  </si>
  <si>
    <t xml:space="preserve"> </t>
  </si>
  <si>
    <t xml:space="preserve"> Outlaw Heavy</t>
  </si>
  <si>
    <t>National Agg + Points</t>
  </si>
  <si>
    <t>Outlaw Lt</t>
  </si>
  <si>
    <t>Outlaw Lite</t>
  </si>
  <si>
    <t xml:space="preserve">Outlaw Hvy </t>
  </si>
  <si>
    <t>Factory</t>
  </si>
  <si>
    <t>Unlimited</t>
  </si>
  <si>
    <t xml:space="preserve">Factory </t>
  </si>
  <si>
    <t>Oakley Simmons</t>
  </si>
  <si>
    <t>Laurel, MS</t>
  </si>
  <si>
    <t>*Oakley Simmons</t>
  </si>
  <si>
    <t>ABRA OUTLAW HEAVY YOUTH RANKING 2024</t>
  </si>
  <si>
    <t>ABRA OUTLAW LITE YOUTH RANKING 2024</t>
  </si>
  <si>
    <t>ABRA UNLIMITED YOUTH RANKING 2024</t>
  </si>
  <si>
    <t>ABRA FACTORY YOUTH RANKING 2024</t>
  </si>
  <si>
    <t>Jaxon Lott</t>
  </si>
  <si>
    <t>Scott Sylvest</t>
  </si>
  <si>
    <t>*Jaxon Lott</t>
  </si>
  <si>
    <t>*Scott Sylvest</t>
  </si>
  <si>
    <t>Blake Miller</t>
  </si>
  <si>
    <t>*Blake Miller</t>
  </si>
  <si>
    <t>Madisonville, TN</t>
  </si>
  <si>
    <t>Colton Keller</t>
  </si>
  <si>
    <t>*Colton Keller</t>
  </si>
  <si>
    <t>Seth Ferguson</t>
  </si>
  <si>
    <t>Belton, SC</t>
  </si>
  <si>
    <t>*Timothy Carruth</t>
  </si>
  <si>
    <t>San Angelo, TX</t>
  </si>
  <si>
    <t>Timothy Carruth</t>
  </si>
  <si>
    <t>Zander Herring</t>
  </si>
  <si>
    <t>*Zander Herring</t>
  </si>
  <si>
    <t>Tanner Prebish</t>
  </si>
  <si>
    <t>Ashtabula, OH</t>
  </si>
  <si>
    <t>Brody McKelvey</t>
  </si>
  <si>
    <t xml:space="preserve">Unlimited </t>
  </si>
  <si>
    <t>*Brody McKelvey</t>
  </si>
  <si>
    <t>Rylee Dockery</t>
  </si>
  <si>
    <t>*Rylee Dockery</t>
  </si>
  <si>
    <t>Bristol,VA</t>
  </si>
  <si>
    <t>Charlie Fortson</t>
  </si>
  <si>
    <t>Cooper Bradley</t>
  </si>
  <si>
    <t>Jackson, KY</t>
  </si>
  <si>
    <t>Caleb Radwanski</t>
  </si>
  <si>
    <t>*Caleb Radwanski</t>
  </si>
  <si>
    <t>Windber,PA</t>
  </si>
  <si>
    <t>Maysim Romanyuk</t>
  </si>
  <si>
    <t>*Charlie Fortson</t>
  </si>
  <si>
    <t>Elberton, GA #2</t>
  </si>
  <si>
    <t xml:space="preserve">*Outlaw Hvy </t>
  </si>
  <si>
    <t>Wade Banks</t>
  </si>
  <si>
    <t>Luke Helton</t>
  </si>
  <si>
    <t xml:space="preserve">*Factory </t>
  </si>
  <si>
    <t>* Seth Ferguson</t>
  </si>
  <si>
    <t>*Outlaw Lt</t>
  </si>
  <si>
    <t>* Caleb Radwanski</t>
  </si>
  <si>
    <t>* Oakley Simmons</t>
  </si>
  <si>
    <t xml:space="preserve">*Unlimited </t>
  </si>
  <si>
    <t>* Brody McKelvey</t>
  </si>
  <si>
    <t>*Factory</t>
  </si>
  <si>
    <t>* Rylee Dockery</t>
  </si>
  <si>
    <t>Ann Louise Williams</t>
  </si>
  <si>
    <t>Biloxi, MS</t>
  </si>
  <si>
    <t>Lucas Hibbard</t>
  </si>
  <si>
    <t>*Lucas Hibbard</t>
  </si>
  <si>
    <t>Louisville, 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</si>
</sst>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center" wrapText="1" shrinkToFit="1"/>
    </xf>
    <xf numFmtId="0" fontId="5" fillId="0" borderId="1" xfId="0" applyFont="1" applyBorder="1" applyAlignment="1" applyProtection="1">
      <alignment horizontal="center"/>
      <protection locked="0"/>
    </xf>
    <xf numFmtId="1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 applyProtection="1">
      <alignment horizontal="center"/>
      <protection locked="0"/>
    </xf>
    <xf numFmtId="2" fontId="1" fillId="2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1" fontId="5" fillId="0" borderId="1" xfId="0" applyNumberFormat="1" applyFont="1" applyBorder="1" applyAlignment="1" applyProtection="1">
      <alignment horizontal="center" wrapText="1"/>
      <protection hidden="1"/>
    </xf>
    <xf numFmtId="2" fontId="5" fillId="0" borderId="1" xfId="0" applyNumberFormat="1" applyFont="1" applyBorder="1" applyAlignment="1" applyProtection="1">
      <alignment horizontal="center"/>
      <protection hidden="1"/>
    </xf>
    <xf numFmtId="1" fontId="5" fillId="0" borderId="1" xfId="0" applyNumberFormat="1" applyFont="1" applyBorder="1" applyAlignment="1" applyProtection="1">
      <alignment horizontal="center"/>
      <protection hidden="1"/>
    </xf>
    <xf numFmtId="2" fontId="5" fillId="0" borderId="1" xfId="0" applyNumberFormat="1" applyFont="1" applyBorder="1" applyAlignment="1" applyProtection="1">
      <alignment horizontal="center" wrapText="1"/>
      <protection hidden="1"/>
    </xf>
    <xf numFmtId="0" fontId="3" fillId="0" borderId="0" xfId="1" applyFill="1"/>
    <xf numFmtId="0" fontId="5" fillId="0" borderId="0" xfId="0" applyFont="1" applyAlignment="1">
      <alignment horizontal="center" wrapText="1" shrinkToFit="1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8" fillId="0" borderId="0" xfId="1" applyFont="1" applyFill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wrapText="1"/>
    </xf>
    <xf numFmtId="1" fontId="5" fillId="0" borderId="0" xfId="0" applyNumberFormat="1" applyFont="1" applyAlignment="1" applyProtection="1">
      <alignment horizontal="center"/>
      <protection locked="0"/>
    </xf>
    <xf numFmtId="1" fontId="5" fillId="0" borderId="0" xfId="0" applyNumberFormat="1" applyFont="1" applyAlignment="1" applyProtection="1">
      <alignment horizontal="center" wrapText="1"/>
      <protection hidden="1"/>
    </xf>
    <xf numFmtId="2" fontId="5" fillId="0" borderId="0" xfId="0" applyNumberFormat="1" applyFont="1" applyAlignment="1" applyProtection="1">
      <alignment horizontal="center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2" fontId="5" fillId="0" borderId="0" xfId="0" applyNumberFormat="1" applyFont="1" applyAlignment="1" applyProtection="1">
      <alignment horizontal="center" wrapText="1"/>
      <protection hidden="1"/>
    </xf>
    <xf numFmtId="0" fontId="7" fillId="0" borderId="0" xfId="0" applyFont="1" applyAlignment="1">
      <alignment horizontal="center" wrapText="1" shrinkToFit="1"/>
    </xf>
    <xf numFmtId="0" fontId="9" fillId="0" borderId="0" xfId="1" applyFont="1" applyFill="1" applyAlignment="1">
      <alignment horizontal="center"/>
    </xf>
    <xf numFmtId="0" fontId="10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5" fillId="0" borderId="1" xfId="0" applyFont="1" applyBorder="1" applyAlignment="1">
      <alignment horizontal="center"/>
    </xf>
    <xf numFmtId="1" fontId="11" fillId="0" borderId="1" xfId="0" applyNumberFormat="1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 wrapText="1" shrinkToFit="1"/>
    </xf>
    <xf numFmtId="0" fontId="7" fillId="3" borderId="0" xfId="0" applyFont="1" applyFill="1" applyAlignment="1">
      <alignment horizontal="center"/>
    </xf>
    <xf numFmtId="2" fontId="7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9" fillId="3" borderId="0" xfId="1" applyFont="1" applyFill="1" applyAlignment="1">
      <alignment horizontal="center"/>
    </xf>
    <xf numFmtId="1" fontId="10" fillId="3" borderId="0" xfId="0" applyNumberFormat="1" applyFont="1" applyFill="1" applyAlignment="1">
      <alignment horizontal="center"/>
    </xf>
    <xf numFmtId="2" fontId="10" fillId="3" borderId="0" xfId="0" applyNumberFormat="1" applyFont="1" applyFill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/>
    </xf>
    <xf numFmtId="0" fontId="6" fillId="0" borderId="0" xfId="0" applyFont="1"/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42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ra2\Desktop\ABRA%20Files%20and%20More\AUTO%20BENCH%20REST%20ASSOCIATION%20FILE\ABRA%202019\Georgia\Georgia%20Results%2001%2019%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RA SCORE SHEET "/>
      <sheetName val="DATA SHEET"/>
      <sheetName val="Instruction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H50"/>
  <sheetViews>
    <sheetView tabSelected="1" workbookViewId="0"/>
  </sheetViews>
  <sheetFormatPr defaultRowHeight="15" x14ac:dyDescent="0.25"/>
  <cols>
    <col min="1" max="1" width="9.140625" style="9"/>
    <col min="2" max="2" width="15.140625" style="9" bestFit="1" customWidth="1"/>
    <col min="3" max="3" width="21.28515625" style="9" customWidth="1"/>
    <col min="4" max="4" width="15.7109375" style="9" bestFit="1" customWidth="1"/>
    <col min="5" max="5" width="16.140625" style="9" bestFit="1" customWidth="1"/>
    <col min="6" max="6" width="9.140625" style="18"/>
    <col min="7" max="7" width="9.140625" style="9"/>
    <col min="8" max="8" width="16.28515625" style="18" bestFit="1" customWidth="1"/>
  </cols>
  <sheetData>
    <row r="1" spans="1:8" x14ac:dyDescent="0.25">
      <c r="A1" s="10" t="s">
        <v>21</v>
      </c>
      <c r="B1" s="10"/>
      <c r="C1" s="10"/>
      <c r="D1" s="10"/>
      <c r="E1" s="10"/>
      <c r="F1" s="17"/>
      <c r="G1" s="10"/>
      <c r="H1" s="17"/>
    </row>
    <row r="2" spans="1:8" ht="28.5" x14ac:dyDescent="0.45">
      <c r="A2" s="53" t="s">
        <v>33</v>
      </c>
      <c r="B2" s="54"/>
      <c r="C2" s="54"/>
      <c r="D2" s="54"/>
      <c r="E2" s="54"/>
      <c r="F2" s="54"/>
      <c r="G2" s="54"/>
      <c r="H2" s="54"/>
    </row>
    <row r="3" spans="1:8" ht="18.75" x14ac:dyDescent="0.3">
      <c r="A3" s="55" t="s">
        <v>23</v>
      </c>
      <c r="B3" s="56"/>
      <c r="C3" s="56"/>
      <c r="D3" s="56"/>
      <c r="E3" s="56"/>
      <c r="F3" s="56"/>
      <c r="G3" s="56"/>
      <c r="H3" s="56"/>
    </row>
    <row r="4" spans="1:8" x14ac:dyDescent="0.25">
      <c r="A4" s="10"/>
      <c r="B4" s="10"/>
      <c r="C4" s="10"/>
      <c r="D4" s="10"/>
      <c r="E4" s="10"/>
      <c r="F4" s="17"/>
      <c r="G4" s="10"/>
      <c r="H4" s="17"/>
    </row>
    <row r="5" spans="1:8" ht="15" customHeight="1" x14ac:dyDescent="0.25">
      <c r="A5" s="25" t="s">
        <v>0</v>
      </c>
      <c r="B5" s="25" t="s">
        <v>1</v>
      </c>
      <c r="C5" s="25" t="s">
        <v>2</v>
      </c>
      <c r="D5" s="25" t="s">
        <v>19</v>
      </c>
      <c r="E5" s="25" t="s">
        <v>16</v>
      </c>
      <c r="F5" s="26" t="s">
        <v>17</v>
      </c>
      <c r="G5" s="25" t="s">
        <v>14</v>
      </c>
      <c r="H5" s="26" t="s">
        <v>18</v>
      </c>
    </row>
    <row r="6" spans="1:8" ht="15" customHeight="1" x14ac:dyDescent="0.25">
      <c r="A6" s="25">
        <v>1</v>
      </c>
      <c r="B6" s="37" t="s">
        <v>22</v>
      </c>
      <c r="C6" s="38" t="s">
        <v>46</v>
      </c>
      <c r="D6" s="27">
        <f>SUM('Seth Ferguson'!K8)</f>
        <v>26</v>
      </c>
      <c r="E6" s="27">
        <f>SUM('Seth Ferguson'!L8)</f>
        <v>4989</v>
      </c>
      <c r="F6" s="26">
        <f>SUM('Seth Ferguson'!M8)</f>
        <v>191.88461538461539</v>
      </c>
      <c r="G6" s="27">
        <f>SUM('Seth Ferguson'!N8)</f>
        <v>72</v>
      </c>
      <c r="H6" s="26">
        <f>SUM('Seth Ferguson'!O8)</f>
        <v>263.88461538461536</v>
      </c>
    </row>
    <row r="7" spans="1:8" ht="15" customHeight="1" x14ac:dyDescent="0.25">
      <c r="A7" s="25">
        <v>2</v>
      </c>
      <c r="B7" s="37" t="s">
        <v>22</v>
      </c>
      <c r="C7" s="38" t="s">
        <v>41</v>
      </c>
      <c r="D7" s="27">
        <f>SUM('Blake Miller'!K9)</f>
        <v>30</v>
      </c>
      <c r="E7" s="27">
        <f>SUM('Blake Miller'!L9)</f>
        <v>5312</v>
      </c>
      <c r="F7" s="26">
        <f>SUM('Blake Miller'!M9)</f>
        <v>177.06666666666666</v>
      </c>
      <c r="G7" s="27">
        <f>SUM('Blake Miller'!N9)</f>
        <v>51</v>
      </c>
      <c r="H7" s="26">
        <f>SUM('Blake Miller'!O9)</f>
        <v>228.06666666666666</v>
      </c>
    </row>
    <row r="8" spans="1:8" ht="15" customHeight="1" x14ac:dyDescent="0.25">
      <c r="A8" s="46"/>
      <c r="B8" s="46"/>
      <c r="C8" s="46"/>
      <c r="D8" s="46"/>
      <c r="E8" s="46"/>
      <c r="F8" s="47"/>
      <c r="G8" s="46"/>
      <c r="H8" s="47"/>
    </row>
    <row r="9" spans="1:8" ht="15" customHeight="1" x14ac:dyDescent="0.25">
      <c r="A9" s="25">
        <v>3</v>
      </c>
      <c r="B9" s="37" t="s">
        <v>22</v>
      </c>
      <c r="C9" s="38" t="s">
        <v>61</v>
      </c>
      <c r="D9" s="27">
        <f>SUM('Charlie Fortson'!K5)</f>
        <v>12</v>
      </c>
      <c r="E9" s="27">
        <f>SUM('Charlie Fortson'!L5)</f>
        <v>2325</v>
      </c>
      <c r="F9" s="26">
        <f>SUM('Charlie Fortson'!M5)</f>
        <v>193.75</v>
      </c>
      <c r="G9" s="27">
        <f>SUM('Charlie Fortson'!N5)</f>
        <v>40</v>
      </c>
      <c r="H9" s="26">
        <f>SUM('Charlie Fortson'!O5)</f>
        <v>233.75</v>
      </c>
    </row>
    <row r="10" spans="1:8" ht="15" customHeight="1" x14ac:dyDescent="0.25">
      <c r="A10" s="25">
        <v>4</v>
      </c>
      <c r="B10" s="37" t="s">
        <v>22</v>
      </c>
      <c r="C10" s="38" t="s">
        <v>71</v>
      </c>
      <c r="D10" s="27">
        <f>SUM('Wade Banks'!K4)</f>
        <v>6</v>
      </c>
      <c r="E10" s="27">
        <f>SUM('Wade Banks'!L4)</f>
        <v>1141</v>
      </c>
      <c r="F10" s="26">
        <f>SUM('Wade Banks'!M4)</f>
        <v>190.16666666666666</v>
      </c>
      <c r="G10" s="27">
        <f>SUM('Wade Banks'!N4)</f>
        <v>34</v>
      </c>
      <c r="H10" s="26">
        <f>SUM('Wade Banks'!O4)</f>
        <v>224.16666666666666</v>
      </c>
    </row>
    <row r="11" spans="1:8" ht="15" customHeight="1" x14ac:dyDescent="0.25">
      <c r="A11" s="25">
        <v>5</v>
      </c>
      <c r="B11" s="37" t="s">
        <v>22</v>
      </c>
      <c r="C11" s="38" t="s">
        <v>82</v>
      </c>
      <c r="D11" s="27">
        <f>SUM('Ann Louise Williams'!K4)</f>
        <v>6</v>
      </c>
      <c r="E11" s="27">
        <f>SUM('Ann Louise Williams'!L4)</f>
        <v>1142</v>
      </c>
      <c r="F11" s="26">
        <f>SUM('Ann Louise Williams'!M4)</f>
        <v>190.33333333333334</v>
      </c>
      <c r="G11" s="27">
        <f>SUM('Ann Louise Williams'!N4)</f>
        <v>20</v>
      </c>
      <c r="H11" s="26">
        <f>SUM('Ann Louise Williams'!O4)</f>
        <v>210.33333333333334</v>
      </c>
    </row>
    <row r="12" spans="1:8" ht="15" customHeight="1" x14ac:dyDescent="0.25">
      <c r="A12" s="25">
        <v>6</v>
      </c>
      <c r="B12" s="37" t="s">
        <v>22</v>
      </c>
      <c r="C12" s="38" t="s">
        <v>67</v>
      </c>
      <c r="D12" s="27">
        <f>SUM('Maysim Romanyuk'!K4)</f>
        <v>4</v>
      </c>
      <c r="E12" s="27">
        <f>SUM('Maysim Romanyuk'!L4)</f>
        <v>680</v>
      </c>
      <c r="F12" s="26">
        <f>SUM('Maysim Romanyuk'!M4)</f>
        <v>170</v>
      </c>
      <c r="G12" s="27">
        <f>SUM('Maysim Romanyuk'!N4)</f>
        <v>4</v>
      </c>
      <c r="H12" s="26">
        <f>SUM('Maysim Romanyuk'!O4)</f>
        <v>174</v>
      </c>
    </row>
    <row r="13" spans="1:8" ht="15" customHeight="1" x14ac:dyDescent="0.25">
      <c r="A13" s="25"/>
      <c r="B13" s="37"/>
      <c r="C13" s="28"/>
      <c r="D13" s="27"/>
      <c r="E13" s="27"/>
      <c r="F13" s="26"/>
      <c r="G13" s="27"/>
      <c r="H13" s="26"/>
    </row>
    <row r="14" spans="1:8" x14ac:dyDescent="0.25">
      <c r="A14" s="10" t="s">
        <v>21</v>
      </c>
      <c r="B14" s="10"/>
      <c r="C14" s="10"/>
      <c r="D14" s="10"/>
      <c r="E14" s="10"/>
      <c r="F14" s="17"/>
      <c r="G14" s="10"/>
      <c r="H14" s="17"/>
    </row>
    <row r="15" spans="1:8" ht="28.5" x14ac:dyDescent="0.45">
      <c r="A15" s="53" t="s">
        <v>34</v>
      </c>
      <c r="B15" s="54"/>
      <c r="C15" s="54"/>
      <c r="D15" s="54"/>
      <c r="E15" s="54"/>
      <c r="F15" s="54"/>
      <c r="G15" s="54"/>
      <c r="H15" s="54"/>
    </row>
    <row r="16" spans="1:8" ht="18.75" x14ac:dyDescent="0.3">
      <c r="A16" s="55" t="s">
        <v>23</v>
      </c>
      <c r="B16" s="56"/>
      <c r="C16" s="56"/>
      <c r="D16" s="56"/>
      <c r="E16" s="56"/>
      <c r="F16" s="56"/>
      <c r="G16" s="56"/>
      <c r="H16" s="56"/>
    </row>
    <row r="17" spans="1:8" x14ac:dyDescent="0.25">
      <c r="A17" s="10"/>
      <c r="B17" s="10"/>
      <c r="C17" s="10"/>
      <c r="D17" s="10"/>
      <c r="E17" s="10"/>
      <c r="F17" s="17"/>
      <c r="G17" s="10"/>
      <c r="H17" s="17"/>
    </row>
    <row r="18" spans="1:8" x14ac:dyDescent="0.25">
      <c r="A18" s="25" t="s">
        <v>0</v>
      </c>
      <c r="B18" s="39" t="s">
        <v>1</v>
      </c>
      <c r="C18" s="39" t="s">
        <v>2</v>
      </c>
      <c r="D18" s="39" t="s">
        <v>19</v>
      </c>
      <c r="E18" s="39" t="s">
        <v>16</v>
      </c>
      <c r="F18" s="41" t="s">
        <v>17</v>
      </c>
      <c r="G18" s="39" t="s">
        <v>14</v>
      </c>
      <c r="H18" s="41" t="s">
        <v>18</v>
      </c>
    </row>
    <row r="19" spans="1:8" x14ac:dyDescent="0.25">
      <c r="A19" s="25">
        <v>1</v>
      </c>
      <c r="B19" s="39" t="s">
        <v>25</v>
      </c>
      <c r="C19" s="42" t="s">
        <v>30</v>
      </c>
      <c r="D19" s="40">
        <f>SUM('Oakley Simmons'!K12)</f>
        <v>42</v>
      </c>
      <c r="E19" s="40">
        <f>SUM('Oakley Simmons'!L12)</f>
        <v>8027</v>
      </c>
      <c r="F19" s="41">
        <f>SUM('Oakley Simmons'!M12)</f>
        <v>191.11904761904762</v>
      </c>
      <c r="G19" s="40">
        <f>SUM('Oakley Simmons'!N12)</f>
        <v>122</v>
      </c>
      <c r="H19" s="41">
        <f>SUM('Oakley Simmons'!O12)</f>
        <v>313.11904761904759</v>
      </c>
    </row>
    <row r="20" spans="1:8" x14ac:dyDescent="0.25">
      <c r="A20" s="25">
        <v>2</v>
      </c>
      <c r="B20" s="39" t="s">
        <v>25</v>
      </c>
      <c r="C20" s="42" t="s">
        <v>64</v>
      </c>
      <c r="D20" s="40">
        <f>SUM('Caleb Radwanski'!K8)</f>
        <v>26</v>
      </c>
      <c r="E20" s="40">
        <f>SUM('Caleb Radwanski'!L8)</f>
        <v>4785.0010000000002</v>
      </c>
      <c r="F20" s="41">
        <f>SUM('Caleb Radwanski'!M8)</f>
        <v>184.0385</v>
      </c>
      <c r="G20" s="40">
        <f>SUM('Caleb Radwanski'!N8)</f>
        <v>74</v>
      </c>
      <c r="H20" s="41">
        <f>SUM('Caleb Radwanski'!O8)</f>
        <v>258.0385</v>
      </c>
    </row>
    <row r="21" spans="1:8" x14ac:dyDescent="0.25">
      <c r="A21" s="46"/>
      <c r="B21" s="48"/>
      <c r="C21" s="49"/>
      <c r="D21" s="50"/>
      <c r="E21" s="50"/>
      <c r="F21" s="51"/>
      <c r="G21" s="50"/>
      <c r="H21" s="51"/>
    </row>
    <row r="22" spans="1:8" x14ac:dyDescent="0.25">
      <c r="A22" s="25">
        <v>3</v>
      </c>
      <c r="B22" s="39" t="s">
        <v>25</v>
      </c>
      <c r="C22" s="42" t="s">
        <v>44</v>
      </c>
      <c r="D22" s="40">
        <f>SUM('Colton Keller'!K7)</f>
        <v>18</v>
      </c>
      <c r="E22" s="40">
        <f>SUM('Colton Keller'!L7)</f>
        <v>3380</v>
      </c>
      <c r="F22" s="41">
        <f>SUM('Colton Keller'!M7)</f>
        <v>187.77777777777777</v>
      </c>
      <c r="G22" s="40">
        <f>SUM('Colton Keller'!N7)</f>
        <v>49</v>
      </c>
      <c r="H22" s="41">
        <f>SUM('Colton Keller'!O7)</f>
        <v>236.77777777777777</v>
      </c>
    </row>
    <row r="23" spans="1:8" x14ac:dyDescent="0.25">
      <c r="A23" s="25">
        <v>4</v>
      </c>
      <c r="B23" s="39" t="s">
        <v>25</v>
      </c>
      <c r="C23" s="38" t="s">
        <v>71</v>
      </c>
      <c r="D23" s="27">
        <f>SUM('Wade Banks'!K10)</f>
        <v>6</v>
      </c>
      <c r="E23" s="27">
        <f>SUM('Wade Banks'!L10)</f>
        <v>1143</v>
      </c>
      <c r="F23" s="26">
        <f>SUM('Wade Banks'!M10)</f>
        <v>190.5</v>
      </c>
      <c r="G23" s="27">
        <f>SUM('Wade Banks'!N10)</f>
        <v>10</v>
      </c>
      <c r="H23" s="26">
        <f>SUM('Wade Banks'!O10)</f>
        <v>200.5</v>
      </c>
    </row>
    <row r="24" spans="1:8" x14ac:dyDescent="0.25">
      <c r="A24" s="25">
        <v>5</v>
      </c>
      <c r="B24" s="39" t="s">
        <v>25</v>
      </c>
      <c r="C24" s="42" t="s">
        <v>37</v>
      </c>
      <c r="D24" s="40">
        <f>SUM('Jaxon Lott'!K5)</f>
        <v>10</v>
      </c>
      <c r="E24" s="40">
        <f>SUM('Jaxon Lott'!L5)</f>
        <v>1832</v>
      </c>
      <c r="F24" s="41">
        <f>SUM('Jaxon Lott'!M5)</f>
        <v>183.2</v>
      </c>
      <c r="G24" s="40">
        <f>SUM('Jaxon Lott'!N5)</f>
        <v>12</v>
      </c>
      <c r="H24" s="41">
        <f>SUM('Jaxon Lott'!O5)</f>
        <v>195.2</v>
      </c>
    </row>
    <row r="25" spans="1:8" x14ac:dyDescent="0.25">
      <c r="A25" s="25">
        <v>6</v>
      </c>
      <c r="B25" s="39" t="s">
        <v>25</v>
      </c>
      <c r="C25" s="42" t="s">
        <v>55</v>
      </c>
      <c r="D25" s="40">
        <f>SUM('Brody McKelvey'!K14)</f>
        <v>6</v>
      </c>
      <c r="E25" s="40">
        <f>SUM('Brody McKelvey'!L14)</f>
        <v>1116</v>
      </c>
      <c r="F25" s="41">
        <f>SUM('Brody McKelvey'!M14)</f>
        <v>186</v>
      </c>
      <c r="G25" s="40">
        <f>SUM('Brody McKelvey'!N14)</f>
        <v>8</v>
      </c>
      <c r="H25" s="41">
        <f>SUM('Brody McKelvey'!O14)</f>
        <v>194</v>
      </c>
    </row>
    <row r="26" spans="1:8" x14ac:dyDescent="0.25">
      <c r="A26" s="25">
        <v>7</v>
      </c>
      <c r="B26" s="39" t="s">
        <v>25</v>
      </c>
      <c r="C26" s="42" t="s">
        <v>38</v>
      </c>
      <c r="D26" s="40">
        <f>SUM('Scott Sylvest'!K5)</f>
        <v>10</v>
      </c>
      <c r="E26" s="40">
        <f>SUM('Scott Sylvest'!L5)</f>
        <v>1749</v>
      </c>
      <c r="F26" s="41">
        <f>SUM('Scott Sylvest'!M5)</f>
        <v>174.9</v>
      </c>
      <c r="G26" s="40">
        <f>SUM('Scott Sylvest'!N5)</f>
        <v>9</v>
      </c>
      <c r="H26" s="41">
        <f>SUM('Scott Sylvest'!O5)</f>
        <v>183.9</v>
      </c>
    </row>
    <row r="27" spans="1:8" x14ac:dyDescent="0.25">
      <c r="A27" s="25">
        <v>8</v>
      </c>
      <c r="B27" s="39" t="s">
        <v>25</v>
      </c>
      <c r="C27" s="42" t="s">
        <v>84</v>
      </c>
      <c r="D27" s="40">
        <f>SUM('Lucas Hibbard'!K4)</f>
        <v>4</v>
      </c>
      <c r="E27" s="40">
        <f>SUM('Lucas Hibbard'!L4)</f>
        <v>595</v>
      </c>
      <c r="F27" s="41">
        <f>SUM('Lucas Hibbard'!M4)</f>
        <v>148.75</v>
      </c>
      <c r="G27" s="40">
        <f>SUM('Lucas Hibbard'!N4)</f>
        <v>5</v>
      </c>
      <c r="H27" s="41">
        <f>SUM('Lucas Hibbard'!O4)</f>
        <v>153.75</v>
      </c>
    </row>
    <row r="29" spans="1:8" x14ac:dyDescent="0.25">
      <c r="A29" s="10" t="s">
        <v>21</v>
      </c>
      <c r="B29" s="10"/>
      <c r="C29" s="10"/>
      <c r="D29" s="10"/>
      <c r="E29" s="10"/>
      <c r="F29" s="17"/>
      <c r="G29" s="10"/>
      <c r="H29" s="17"/>
    </row>
    <row r="30" spans="1:8" ht="28.5" x14ac:dyDescent="0.45">
      <c r="A30" s="53" t="s">
        <v>35</v>
      </c>
      <c r="B30" s="54"/>
      <c r="C30" s="54"/>
      <c r="D30" s="54"/>
      <c r="E30" s="54"/>
      <c r="F30" s="54"/>
      <c r="G30" s="54"/>
      <c r="H30" s="54"/>
    </row>
    <row r="31" spans="1:8" ht="18.75" x14ac:dyDescent="0.3">
      <c r="A31" s="55" t="s">
        <v>23</v>
      </c>
      <c r="B31" s="56"/>
      <c r="C31" s="56"/>
      <c r="D31" s="56"/>
      <c r="E31" s="56"/>
      <c r="F31" s="56"/>
      <c r="G31" s="56"/>
      <c r="H31" s="56"/>
    </row>
    <row r="32" spans="1:8" x14ac:dyDescent="0.25">
      <c r="A32" s="10"/>
      <c r="B32" s="10"/>
      <c r="C32" s="10"/>
      <c r="D32" s="10"/>
      <c r="E32" s="10"/>
      <c r="F32" s="17"/>
      <c r="G32" s="10"/>
      <c r="H32" s="17"/>
    </row>
    <row r="33" spans="1:8" x14ac:dyDescent="0.25">
      <c r="A33" s="25" t="s">
        <v>0</v>
      </c>
      <c r="B33" s="39" t="s">
        <v>1</v>
      </c>
      <c r="C33" s="39" t="s">
        <v>2</v>
      </c>
      <c r="D33" s="39" t="s">
        <v>19</v>
      </c>
      <c r="E33" s="39" t="s">
        <v>16</v>
      </c>
      <c r="F33" s="41" t="s">
        <v>17</v>
      </c>
      <c r="G33" s="39" t="s">
        <v>14</v>
      </c>
      <c r="H33" s="41" t="s">
        <v>18</v>
      </c>
    </row>
    <row r="34" spans="1:8" x14ac:dyDescent="0.25">
      <c r="A34" s="25">
        <v>1</v>
      </c>
      <c r="B34" s="39" t="s">
        <v>28</v>
      </c>
      <c r="C34" s="42" t="s">
        <v>55</v>
      </c>
      <c r="D34" s="40">
        <f>SUM('Brody McKelvey'!K8)</f>
        <v>24</v>
      </c>
      <c r="E34" s="40">
        <f>SUM('Brody McKelvey'!L8)</f>
        <v>4521</v>
      </c>
      <c r="F34" s="41">
        <f>SUM('Brody McKelvey'!M8)</f>
        <v>188.375</v>
      </c>
      <c r="G34" s="40">
        <f>SUM('Brody McKelvey'!N8)</f>
        <v>53</v>
      </c>
      <c r="H34" s="41">
        <f>SUM('Brody McKelvey'!O8)</f>
        <v>241.375</v>
      </c>
    </row>
    <row r="35" spans="1:8" x14ac:dyDescent="0.25">
      <c r="A35" s="46"/>
      <c r="B35" s="48"/>
      <c r="C35" s="49"/>
      <c r="D35" s="50"/>
      <c r="E35" s="50"/>
      <c r="F35" s="51"/>
      <c r="G35" s="50"/>
      <c r="H35" s="51"/>
    </row>
    <row r="36" spans="1:8" x14ac:dyDescent="0.25">
      <c r="A36" s="25">
        <v>2</v>
      </c>
      <c r="B36" s="39" t="s">
        <v>28</v>
      </c>
      <c r="C36" s="42" t="s">
        <v>58</v>
      </c>
      <c r="D36" s="40">
        <f>SUM('Rylee Dockery'!K19)</f>
        <v>6</v>
      </c>
      <c r="E36" s="40">
        <f>SUM('Rylee Dockery'!L19)</f>
        <v>1178</v>
      </c>
      <c r="F36" s="41">
        <f>SUM('Rylee Dockery'!M19)</f>
        <v>196.33333333333334</v>
      </c>
      <c r="G36" s="40">
        <f>SUM('Rylee Dockery'!N19)</f>
        <v>10</v>
      </c>
      <c r="H36" s="41">
        <f>SUM('Rylee Dockery'!O19)</f>
        <v>206.33333333333334</v>
      </c>
    </row>
    <row r="37" spans="1:8" x14ac:dyDescent="0.25">
      <c r="A37" s="25">
        <v>3</v>
      </c>
      <c r="B37" s="39" t="s">
        <v>28</v>
      </c>
      <c r="C37" s="42" t="s">
        <v>72</v>
      </c>
      <c r="D37" s="40">
        <f>SUM('Luke Helton'!K4)</f>
        <v>6</v>
      </c>
      <c r="E37" s="40">
        <f>SUM('Luke Helton'!L4)</f>
        <v>1131</v>
      </c>
      <c r="F37" s="41">
        <f>SUM('Luke Helton'!M4)</f>
        <v>188.5</v>
      </c>
      <c r="G37" s="40">
        <f>SUM('Luke Helton'!N4)</f>
        <v>10</v>
      </c>
      <c r="H37" s="41">
        <f>SUM('Luke Helton'!O4)</f>
        <v>198.5</v>
      </c>
    </row>
    <row r="38" spans="1:8" x14ac:dyDescent="0.25">
      <c r="A38" s="25">
        <v>4</v>
      </c>
      <c r="B38" s="39" t="s">
        <v>28</v>
      </c>
      <c r="C38" s="42" t="s">
        <v>44</v>
      </c>
      <c r="D38" s="40">
        <f>SUM('Colton Keller'!K14)</f>
        <v>8</v>
      </c>
      <c r="E38" s="40">
        <f>SUM('Colton Keller'!L14)</f>
        <v>1466</v>
      </c>
      <c r="F38" s="41">
        <f>SUM('Colton Keller'!M14)</f>
        <v>183.25</v>
      </c>
      <c r="G38" s="40">
        <f>SUM('Colton Keller'!N14)</f>
        <v>12</v>
      </c>
      <c r="H38" s="41">
        <f>SUM('Colton Keller'!O14)</f>
        <v>195.25</v>
      </c>
    </row>
    <row r="39" spans="1:8" x14ac:dyDescent="0.25">
      <c r="A39" s="25">
        <v>5</v>
      </c>
      <c r="B39" s="39" t="s">
        <v>28</v>
      </c>
      <c r="C39" s="42" t="s">
        <v>53</v>
      </c>
      <c r="D39" s="40">
        <f>SUM('Tanner Prebish'!K4)</f>
        <v>4</v>
      </c>
      <c r="E39" s="40">
        <f>SUM('Tanner Prebish'!L4)</f>
        <v>723</v>
      </c>
      <c r="F39" s="41">
        <f>SUM('Tanner Prebish'!M4)</f>
        <v>180.75</v>
      </c>
      <c r="G39" s="40">
        <f>SUM('Tanner Prebish'!N4)</f>
        <v>5</v>
      </c>
      <c r="H39" s="41">
        <f>SUM('Tanner Prebish'!O4)</f>
        <v>185.75</v>
      </c>
    </row>
    <row r="40" spans="1:8" x14ac:dyDescent="0.25">
      <c r="C40" s="38"/>
      <c r="D40" s="27"/>
      <c r="E40" s="27"/>
      <c r="F40" s="26"/>
      <c r="G40" s="27"/>
      <c r="H40" s="26"/>
    </row>
    <row r="41" spans="1:8" x14ac:dyDescent="0.25">
      <c r="A41" s="10" t="s">
        <v>21</v>
      </c>
      <c r="B41" s="10"/>
      <c r="C41" s="10"/>
      <c r="D41" s="10"/>
      <c r="E41" s="10"/>
      <c r="F41" s="17"/>
      <c r="G41" s="10"/>
      <c r="H41" s="17"/>
    </row>
    <row r="42" spans="1:8" ht="28.5" x14ac:dyDescent="0.45">
      <c r="A42" s="53" t="s">
        <v>36</v>
      </c>
      <c r="B42" s="54"/>
      <c r="C42" s="54"/>
      <c r="D42" s="54"/>
      <c r="E42" s="54"/>
      <c r="F42" s="54"/>
      <c r="G42" s="54"/>
      <c r="H42" s="54"/>
    </row>
    <row r="43" spans="1:8" ht="18.75" x14ac:dyDescent="0.3">
      <c r="A43" s="55" t="s">
        <v>23</v>
      </c>
      <c r="B43" s="56"/>
      <c r="C43" s="56"/>
      <c r="D43" s="56"/>
      <c r="E43" s="56"/>
      <c r="F43" s="56"/>
      <c r="G43" s="56"/>
      <c r="H43" s="56"/>
    </row>
    <row r="44" spans="1:8" x14ac:dyDescent="0.25">
      <c r="A44" s="10"/>
      <c r="B44" s="10"/>
      <c r="C44" s="10"/>
      <c r="D44" s="10"/>
      <c r="E44" s="10"/>
      <c r="F44" s="17"/>
      <c r="G44" s="10"/>
      <c r="H44" s="17"/>
    </row>
    <row r="45" spans="1:8" x14ac:dyDescent="0.25">
      <c r="A45" s="25" t="s">
        <v>0</v>
      </c>
      <c r="B45" s="39" t="s">
        <v>1</v>
      </c>
      <c r="C45" s="39" t="s">
        <v>2</v>
      </c>
      <c r="D45" s="39" t="s">
        <v>19</v>
      </c>
      <c r="E45" s="39" t="s">
        <v>16</v>
      </c>
      <c r="F45" s="41" t="s">
        <v>17</v>
      </c>
      <c r="G45" s="39" t="s">
        <v>14</v>
      </c>
      <c r="H45" s="41" t="s">
        <v>18</v>
      </c>
    </row>
    <row r="46" spans="1:8" x14ac:dyDescent="0.25">
      <c r="A46" s="39">
        <v>1</v>
      </c>
      <c r="B46" s="39" t="s">
        <v>27</v>
      </c>
      <c r="C46" s="42" t="s">
        <v>58</v>
      </c>
      <c r="D46" s="40">
        <f>SUM('Rylee Dockery'!K12)</f>
        <v>36</v>
      </c>
      <c r="E46" s="40">
        <f>SUM('Rylee Dockery'!L12)</f>
        <v>6629</v>
      </c>
      <c r="F46" s="41">
        <f>SUM('Rylee Dockery'!M12)</f>
        <v>184.13888888888889</v>
      </c>
      <c r="G46" s="40">
        <f>SUM('Rylee Dockery'!N12)</f>
        <v>70</v>
      </c>
      <c r="H46" s="41">
        <f>SUM('Rylee Dockery'!O12)</f>
        <v>254.13888888888889</v>
      </c>
    </row>
    <row r="47" spans="1:8" x14ac:dyDescent="0.25">
      <c r="A47" s="39">
        <v>2</v>
      </c>
      <c r="B47" s="39" t="s">
        <v>27</v>
      </c>
      <c r="C47" s="42" t="s">
        <v>50</v>
      </c>
      <c r="D47" s="40">
        <f>SUM('Timothy Carruth'!K9)</f>
        <v>23</v>
      </c>
      <c r="E47" s="40">
        <f>SUM('Timothy Carruth'!L9)</f>
        <v>4132</v>
      </c>
      <c r="F47" s="41">
        <f>SUM('Timothy Carruth'!M9)</f>
        <v>179.65217391304347</v>
      </c>
      <c r="G47" s="40">
        <f>SUM('Timothy Carruth'!N9)</f>
        <v>30</v>
      </c>
      <c r="H47" s="41">
        <f>SUM('Timothy Carruth'!O9)</f>
        <v>209.65217391304347</v>
      </c>
    </row>
    <row r="48" spans="1:8" x14ac:dyDescent="0.25">
      <c r="A48" s="39">
        <v>3</v>
      </c>
      <c r="B48" s="39" t="s">
        <v>27</v>
      </c>
      <c r="C48" s="42" t="s">
        <v>62</v>
      </c>
      <c r="D48" s="40">
        <f>SUM('Cooper Bradley'!K8)</f>
        <v>22</v>
      </c>
      <c r="E48" s="40">
        <f>SUM('Cooper Bradley'!L8)</f>
        <v>3913</v>
      </c>
      <c r="F48" s="41">
        <f>SUM('Cooper Bradley'!M8)</f>
        <v>177.86363636363637</v>
      </c>
      <c r="G48" s="40">
        <f>SUM('Cooper Bradley'!N8)</f>
        <v>30</v>
      </c>
      <c r="H48" s="41">
        <f>SUM('Cooper Bradley'!O8)</f>
        <v>207.86363636363637</v>
      </c>
    </row>
    <row r="49" spans="1:8" x14ac:dyDescent="0.25">
      <c r="A49" s="48"/>
      <c r="B49" s="48"/>
      <c r="C49" s="49"/>
      <c r="D49" s="50"/>
      <c r="E49" s="50"/>
      <c r="F49" s="51"/>
      <c r="G49" s="50"/>
      <c r="H49" s="51"/>
    </row>
    <row r="50" spans="1:8" x14ac:dyDescent="0.25">
      <c r="A50" s="39">
        <v>4</v>
      </c>
      <c r="B50" s="39" t="s">
        <v>27</v>
      </c>
      <c r="C50" s="42" t="s">
        <v>51</v>
      </c>
      <c r="D50" s="40">
        <f>SUM('Zander Herring'!K4)</f>
        <v>6</v>
      </c>
      <c r="E50" s="40">
        <f>SUM('Zander Herring'!L4)</f>
        <v>1006</v>
      </c>
      <c r="F50" s="41">
        <f>SUM('Zander Herring'!M4)</f>
        <v>167.66666666666666</v>
      </c>
      <c r="G50" s="40">
        <f>SUM('Zander Herring'!N4)</f>
        <v>10</v>
      </c>
      <c r="H50" s="41">
        <f>SUM('Zander Herring'!O4)</f>
        <v>177.66666666666666</v>
      </c>
    </row>
  </sheetData>
  <sortState xmlns:xlrd2="http://schemas.microsoft.com/office/spreadsheetml/2017/richdata2" ref="C46:H48">
    <sortCondition descending="1" ref="H46:H48"/>
  </sortState>
  <mergeCells count="8">
    <mergeCell ref="A42:H42"/>
    <mergeCell ref="A43:H43"/>
    <mergeCell ref="A2:H2"/>
    <mergeCell ref="A3:H3"/>
    <mergeCell ref="A15:H15"/>
    <mergeCell ref="A16:H16"/>
    <mergeCell ref="A30:H30"/>
    <mergeCell ref="A31:H31"/>
  </mergeCells>
  <hyperlinks>
    <hyperlink ref="C47" location="'Timothy Carruth'!A1" display="Timothy Carruth" xr:uid="{512DEE09-5171-43E6-B181-23EC5925C42E}"/>
    <hyperlink ref="C39" location="'Tanner Prebish'!A1" display="Tanner Prebish" xr:uid="{7E8B6AA4-71C7-44F8-80ED-9B743C9EE38F}"/>
    <hyperlink ref="C19" location="'Oakley Simmons'!A1" display="Oakley Simmons" xr:uid="{E158CF77-35BE-4E18-BE47-1F44366FA4CF}"/>
    <hyperlink ref="C24" location="'Jaxon Lott'!A1" display="Jaxon Lott" xr:uid="{10DA0C4E-83EC-43AC-8A2F-F07145A90A6E}"/>
    <hyperlink ref="C26" location="'Scott Sylvest'!A1" display="Scott Sylvest" xr:uid="{7ACD4ED5-BC96-4492-865D-825363D72809}"/>
    <hyperlink ref="C22" location="'Colton Keller'!A1" display="Colton Keller" xr:uid="{A618630F-851B-4D17-B58F-D63654CC4E87}"/>
    <hyperlink ref="C50" location="'Zander Herring'!A1" display="Zander Herring" xr:uid="{7E37B7C1-33EE-492E-9EC6-D674F27A393C}"/>
    <hyperlink ref="C34" location="'Brody McKelvey'!A1" display="Brody McKelvey" xr:uid="{FEBCDA22-8563-491C-A8C6-EAF6225E8D97}"/>
    <hyperlink ref="C46" location="'Rylee Dockery'!A1" display="Rylee Dockery" xr:uid="{F84A4A47-257F-4C94-BF7B-0487A459519C}"/>
    <hyperlink ref="C9" location="'Charlie Fortson'!A1" display="Charlie Fortson" xr:uid="{35954726-9D6E-43DC-971F-6189ADE5EF04}"/>
    <hyperlink ref="C25" location="'Brody McKelvey'!A1" display="Brody McKelvey" xr:uid="{FA2296E4-A771-4375-9B8B-EBCD2FF77556}"/>
    <hyperlink ref="C38" location="'Colton Keller'!A1" display="Colton Keller" xr:uid="{50B35877-F3EE-40FC-AC01-1A7F01BFAD67}"/>
    <hyperlink ref="C12" location="'Maysim Romanyuk'!A1" display="Maysim Romanyuk" xr:uid="{C604B806-7FC0-42D2-A4EA-37215096455C}"/>
    <hyperlink ref="C7" location="'Blake Miller'!A1" display="Blake Miller" xr:uid="{C78DCC87-DA90-4D74-A5B3-E7E10A2BE23D}"/>
    <hyperlink ref="C10" location="'Wade Banks'!A1" display="Wade Banks" xr:uid="{35A15597-36B9-4B5D-88A8-694140743DE7}"/>
    <hyperlink ref="C37" location="'Luke Helton'!A1" display="Luke Helton" xr:uid="{03B2CC8C-DCB1-4497-A14B-B8DDF1CA4E08}"/>
    <hyperlink ref="C6" location="'Seth Ferguson'!A1" display="Seth Ferguson" xr:uid="{33BBE07E-664A-455D-9B99-76E26BEB5DB5}"/>
    <hyperlink ref="C20" location="'Caleb Radwanski'!A1" display="Caleb Radwanski" xr:uid="{092393DE-6131-4A5B-960A-060009A0380E}"/>
    <hyperlink ref="C11" location="'Ann Louise Williams'!A1" display="Ann Louise Williams" xr:uid="{71496BD6-75A8-4EB7-B9E9-4515815C888A}"/>
    <hyperlink ref="C36" location="'Rylee Dockery'!A1" display="Rylee Dockery" xr:uid="{324B57C9-2157-4BF2-9655-000393F4404D}"/>
    <hyperlink ref="C48" location="'Cooper Bradley'!A1" display="Cooper Bradley" xr:uid="{2397A4C7-7108-47FA-8B0B-711FC4743F92}"/>
    <hyperlink ref="C23" location="'Wade Banks'!A1" display="Wade Banks" xr:uid="{9B199E1E-0A22-440F-91E3-CA990D5AA39B}"/>
    <hyperlink ref="C27" location="'Lucas Hibbard'!A1" display="Lucas Hibbard" xr:uid="{E8D3742B-6723-43DD-9EB4-740362457ECE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7922-DD37-4661-A897-53AAAF7D93FF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8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43" t="s">
        <v>24</v>
      </c>
      <c r="B2" s="13" t="s">
        <v>85</v>
      </c>
      <c r="C2" s="14">
        <v>45577</v>
      </c>
      <c r="D2" s="15" t="s">
        <v>86</v>
      </c>
      <c r="E2" s="16">
        <v>158</v>
      </c>
      <c r="F2" s="16">
        <v>157</v>
      </c>
      <c r="G2" s="16">
        <v>141</v>
      </c>
      <c r="H2" s="16">
        <v>139</v>
      </c>
      <c r="I2" s="16"/>
      <c r="J2" s="16"/>
      <c r="K2" s="19">
        <v>4</v>
      </c>
      <c r="L2" s="19">
        <v>595</v>
      </c>
      <c r="M2" s="20">
        <v>148.75</v>
      </c>
      <c r="N2" s="21">
        <v>5</v>
      </c>
      <c r="O2" s="22">
        <v>153.75</v>
      </c>
    </row>
    <row r="4" spans="1:17" x14ac:dyDescent="0.25">
      <c r="K4" s="8">
        <f>SUM(K2:K3)</f>
        <v>4</v>
      </c>
      <c r="L4" s="8">
        <f>SUM(L2:L3)</f>
        <v>595</v>
      </c>
      <c r="M4" s="7">
        <f>SUM(L4/K4)</f>
        <v>148.75</v>
      </c>
      <c r="N4" s="8">
        <f>SUM(N2:N3)</f>
        <v>5</v>
      </c>
      <c r="O4" s="11">
        <f>SUM(M4+N4)</f>
        <v>153.75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Youth'!A1" display="Back to Ranking" xr:uid="{28E49B75-A798-45B5-9B78-8194117AB33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56A95B-7D5C-496A-BAA1-3ABE33C70C1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CAA08-0BF2-415F-82F2-12D2792372AC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8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43" t="s">
        <v>28</v>
      </c>
      <c r="B2" s="13" t="s">
        <v>72</v>
      </c>
      <c r="C2" s="14">
        <v>45514</v>
      </c>
      <c r="D2" s="15" t="s">
        <v>63</v>
      </c>
      <c r="E2" s="16">
        <v>187</v>
      </c>
      <c r="F2" s="16">
        <v>189</v>
      </c>
      <c r="G2" s="16">
        <v>192</v>
      </c>
      <c r="H2" s="16">
        <v>190</v>
      </c>
      <c r="I2" s="16">
        <v>182</v>
      </c>
      <c r="J2" s="16">
        <v>191</v>
      </c>
      <c r="K2" s="19">
        <v>6</v>
      </c>
      <c r="L2" s="19">
        <v>1131</v>
      </c>
      <c r="M2" s="20">
        <v>188.5</v>
      </c>
      <c r="N2" s="21">
        <v>10</v>
      </c>
      <c r="O2" s="22">
        <v>198.5</v>
      </c>
    </row>
    <row r="4" spans="1:17" x14ac:dyDescent="0.25">
      <c r="K4" s="8">
        <f>SUM(K2:K3)</f>
        <v>6</v>
      </c>
      <c r="L4" s="8">
        <f>SUM(L2:L3)</f>
        <v>1131</v>
      </c>
      <c r="M4" s="7">
        <f>SUM(L4/K4)</f>
        <v>188.5</v>
      </c>
      <c r="N4" s="8">
        <f>SUM(N2:N3)</f>
        <v>10</v>
      </c>
      <c r="O4" s="11">
        <f>SUM(M4+N4)</f>
        <v>198.5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Youth'!A1" display="Back to Ranking" xr:uid="{6B74EF54-EFDC-450D-BCF0-1DF46B54F61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639AC6D-8453-4CCE-8CAB-25EE5D6F69F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DA9C1-DC21-4D84-9D93-8A6F482815A2}">
  <dimension ref="A1:Q4"/>
  <sheetViews>
    <sheetView workbookViewId="0"/>
  </sheetViews>
  <sheetFormatPr defaultRowHeight="15" x14ac:dyDescent="0.25"/>
  <cols>
    <col min="1" max="1" width="27.28515625" customWidth="1"/>
    <col min="2" max="2" width="20.2851562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26</v>
      </c>
      <c r="B2" s="13" t="s">
        <v>67</v>
      </c>
      <c r="C2" s="14">
        <v>45479</v>
      </c>
      <c r="D2" s="15" t="s">
        <v>47</v>
      </c>
      <c r="E2" s="16">
        <v>169</v>
      </c>
      <c r="F2" s="16">
        <v>170</v>
      </c>
      <c r="G2" s="16">
        <v>166</v>
      </c>
      <c r="H2" s="16">
        <v>175</v>
      </c>
      <c r="I2" s="16"/>
      <c r="J2" s="16"/>
      <c r="K2" s="19">
        <v>4</v>
      </c>
      <c r="L2" s="19">
        <v>680</v>
      </c>
      <c r="M2" s="20">
        <v>170</v>
      </c>
      <c r="N2" s="21">
        <v>4</v>
      </c>
      <c r="O2" s="22">
        <v>174</v>
      </c>
    </row>
    <row r="3" spans="1:17" x14ac:dyDescent="0.25">
      <c r="A3" s="24"/>
      <c r="B3" s="29"/>
      <c r="C3" s="30"/>
      <c r="D3" s="31"/>
      <c r="E3" s="32"/>
      <c r="F3" s="32"/>
      <c r="G3" s="32"/>
      <c r="H3" s="32"/>
      <c r="I3" s="32"/>
      <c r="J3" s="32"/>
      <c r="K3" s="33"/>
      <c r="L3" s="33"/>
      <c r="M3" s="34"/>
      <c r="N3" s="35"/>
      <c r="O3" s="36"/>
    </row>
    <row r="4" spans="1:17" x14ac:dyDescent="0.25">
      <c r="K4" s="8">
        <f>SUM(K2:K3)</f>
        <v>4</v>
      </c>
      <c r="L4" s="8">
        <f>SUM(L2:L3)</f>
        <v>680</v>
      </c>
      <c r="M4" s="7">
        <f>SUM(L4/K4)</f>
        <v>170</v>
      </c>
      <c r="N4" s="8">
        <f>SUM(N2:N3)</f>
        <v>4</v>
      </c>
      <c r="O4" s="11">
        <f>SUM(M4+N4)</f>
        <v>174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" name="Range1_84_1"/>
    <protectedRange algorithmName="SHA-512" hashValue="ON39YdpmFHfN9f47KpiRvqrKx0V9+erV1CNkpWzYhW/Qyc6aT8rEyCrvauWSYGZK2ia3o7vd3akF07acHAFpOA==" saltValue="yVW9XmDwTqEnmpSGai0KYg==" spinCount="100000" sqref="D3" name="Range1_1_75_1"/>
    <protectedRange algorithmName="SHA-512" hashValue="ON39YdpmFHfN9f47KpiRvqrKx0V9+erV1CNkpWzYhW/Qyc6aT8rEyCrvauWSYGZK2ia3o7vd3akF07acHAFpOA==" saltValue="yVW9XmDwTqEnmpSGai0KYg==" spinCount="100000" sqref="E2:J2" name="Range1_15"/>
    <protectedRange algorithmName="SHA-512" hashValue="ON39YdpmFHfN9f47KpiRvqrKx0V9+erV1CNkpWzYhW/Qyc6aT8rEyCrvauWSYGZK2ia3o7vd3akF07acHAFpOA==" saltValue="yVW9XmDwTqEnmpSGai0KYg==" spinCount="100000" sqref="B2:C2" name="Range1_1_2_3"/>
    <protectedRange algorithmName="SHA-512" hashValue="ON39YdpmFHfN9f47KpiRvqrKx0V9+erV1CNkpWzYhW/Qyc6aT8rEyCrvauWSYGZK2ia3o7vd3akF07acHAFpOA==" saltValue="yVW9XmDwTqEnmpSGai0KYg==" spinCount="100000" sqref="D2" name="Range1_1_1_2_1_1"/>
  </protectedRanges>
  <conditionalFormatting sqref="E3">
    <cfRule type="top10" dxfId="23" priority="6" rank="1"/>
  </conditionalFormatting>
  <conditionalFormatting sqref="F3">
    <cfRule type="top10" dxfId="22" priority="5" rank="1"/>
  </conditionalFormatting>
  <conditionalFormatting sqref="G3">
    <cfRule type="top10" dxfId="21" priority="4" rank="1"/>
  </conditionalFormatting>
  <conditionalFormatting sqref="H3">
    <cfRule type="top10" dxfId="20" priority="2" rank="1"/>
  </conditionalFormatting>
  <conditionalFormatting sqref="I3">
    <cfRule type="top10" dxfId="19" priority="1" rank="1"/>
  </conditionalFormatting>
  <conditionalFormatting sqref="J3">
    <cfRule type="top10" dxfId="18" priority="3" rank="1"/>
  </conditionalFormatting>
  <hyperlinks>
    <hyperlink ref="Q1" location="'National Youth'!A1" display="Back to Ranking" xr:uid="{217F984A-4922-4A96-A130-6C4B1CA27CC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0FE7338-322D-436E-BCC3-CBFA29D5DC2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37915-D3C9-41D5-8E31-9BC223B21C91}">
  <dimension ref="A1:Q12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8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43" t="s">
        <v>24</v>
      </c>
      <c r="B2" s="13" t="s">
        <v>32</v>
      </c>
      <c r="C2" s="14">
        <v>45353</v>
      </c>
      <c r="D2" s="15" t="s">
        <v>31</v>
      </c>
      <c r="E2" s="16">
        <v>192</v>
      </c>
      <c r="F2" s="16">
        <v>194</v>
      </c>
      <c r="G2" s="16">
        <v>197</v>
      </c>
      <c r="H2" s="16">
        <v>196</v>
      </c>
      <c r="I2" s="16"/>
      <c r="J2" s="16"/>
      <c r="K2" s="19">
        <v>4</v>
      </c>
      <c r="L2" s="19">
        <v>779</v>
      </c>
      <c r="M2" s="20">
        <v>194.75</v>
      </c>
      <c r="N2" s="21">
        <v>13</v>
      </c>
      <c r="O2" s="22">
        <v>207.75</v>
      </c>
    </row>
    <row r="3" spans="1:17" x14ac:dyDescent="0.25">
      <c r="A3" s="12" t="s">
        <v>24</v>
      </c>
      <c r="B3" s="13" t="s">
        <v>32</v>
      </c>
      <c r="C3" s="14">
        <v>45388</v>
      </c>
      <c r="D3" s="15" t="s">
        <v>31</v>
      </c>
      <c r="E3" s="16">
        <v>192</v>
      </c>
      <c r="F3" s="16">
        <v>191</v>
      </c>
      <c r="G3" s="16">
        <v>195</v>
      </c>
      <c r="H3" s="16">
        <v>192</v>
      </c>
      <c r="I3" s="16">
        <v>187</v>
      </c>
      <c r="J3" s="16">
        <v>188</v>
      </c>
      <c r="K3" s="19">
        <v>6</v>
      </c>
      <c r="L3" s="19">
        <v>1145</v>
      </c>
      <c r="M3" s="20">
        <v>190.83333333333334</v>
      </c>
      <c r="N3" s="21">
        <v>34</v>
      </c>
      <c r="O3" s="22">
        <v>224.83333333333334</v>
      </c>
    </row>
    <row r="4" spans="1:17" x14ac:dyDescent="0.25">
      <c r="A4" s="12" t="s">
        <v>24</v>
      </c>
      <c r="B4" s="13" t="s">
        <v>30</v>
      </c>
      <c r="C4" s="14">
        <v>45050</v>
      </c>
      <c r="D4" s="15" t="s">
        <v>31</v>
      </c>
      <c r="E4" s="16">
        <v>192</v>
      </c>
      <c r="F4" s="16">
        <v>191</v>
      </c>
      <c r="G4" s="16">
        <v>189</v>
      </c>
      <c r="H4" s="16">
        <v>196</v>
      </c>
      <c r="I4" s="16"/>
      <c r="J4" s="16"/>
      <c r="K4" s="19">
        <v>4</v>
      </c>
      <c r="L4" s="19">
        <v>768</v>
      </c>
      <c r="M4" s="20">
        <v>192</v>
      </c>
      <c r="N4" s="21">
        <v>5</v>
      </c>
      <c r="O4" s="22">
        <v>197</v>
      </c>
    </row>
    <row r="5" spans="1:17" x14ac:dyDescent="0.25">
      <c r="A5" s="12" t="s">
        <v>24</v>
      </c>
      <c r="B5" s="13" t="s">
        <v>30</v>
      </c>
      <c r="C5" s="14">
        <v>45113</v>
      </c>
      <c r="D5" s="15" t="s">
        <v>31</v>
      </c>
      <c r="E5" s="16">
        <v>195</v>
      </c>
      <c r="F5" s="16">
        <v>181</v>
      </c>
      <c r="G5" s="16">
        <v>192</v>
      </c>
      <c r="H5" s="16">
        <v>189</v>
      </c>
      <c r="I5" s="16"/>
      <c r="J5" s="16"/>
      <c r="K5" s="19">
        <v>4</v>
      </c>
      <c r="L5" s="19">
        <v>757</v>
      </c>
      <c r="M5" s="20">
        <v>189.25</v>
      </c>
      <c r="N5" s="21">
        <v>5</v>
      </c>
      <c r="O5" s="22">
        <v>194.25</v>
      </c>
    </row>
    <row r="6" spans="1:17" x14ac:dyDescent="0.25">
      <c r="A6" s="12" t="s">
        <v>24</v>
      </c>
      <c r="B6" s="13" t="s">
        <v>30</v>
      </c>
      <c r="C6" s="14">
        <v>45507</v>
      </c>
      <c r="D6" s="15" t="s">
        <v>31</v>
      </c>
      <c r="E6" s="16">
        <v>195</v>
      </c>
      <c r="F6" s="16">
        <v>186</v>
      </c>
      <c r="G6" s="16">
        <v>195</v>
      </c>
      <c r="H6" s="16">
        <v>196</v>
      </c>
      <c r="I6" s="16"/>
      <c r="J6" s="16"/>
      <c r="K6" s="19">
        <v>4</v>
      </c>
      <c r="L6" s="19">
        <v>772</v>
      </c>
      <c r="M6" s="20">
        <v>193</v>
      </c>
      <c r="N6" s="21">
        <v>5</v>
      </c>
      <c r="O6" s="22">
        <v>198</v>
      </c>
    </row>
    <row r="7" spans="1:17" x14ac:dyDescent="0.25">
      <c r="A7" s="12" t="s">
        <v>75</v>
      </c>
      <c r="B7" s="13" t="s">
        <v>77</v>
      </c>
      <c r="C7" s="14">
        <v>45535</v>
      </c>
      <c r="D7" s="15" t="s">
        <v>60</v>
      </c>
      <c r="E7" s="16">
        <v>190</v>
      </c>
      <c r="F7" s="16">
        <v>195</v>
      </c>
      <c r="G7" s="16">
        <v>191</v>
      </c>
      <c r="H7" s="16">
        <v>180</v>
      </c>
      <c r="I7" s="16">
        <v>194</v>
      </c>
      <c r="J7" s="16">
        <v>178</v>
      </c>
      <c r="K7" s="19">
        <v>6</v>
      </c>
      <c r="L7" s="19">
        <v>1128</v>
      </c>
      <c r="M7" s="20">
        <v>188</v>
      </c>
      <c r="N7" s="21">
        <v>40</v>
      </c>
      <c r="O7" s="22">
        <v>228</v>
      </c>
    </row>
    <row r="8" spans="1:17" x14ac:dyDescent="0.25">
      <c r="A8" s="12" t="s">
        <v>24</v>
      </c>
      <c r="B8" s="13" t="s">
        <v>30</v>
      </c>
      <c r="C8" s="14">
        <v>45542</v>
      </c>
      <c r="D8" s="15" t="s">
        <v>31</v>
      </c>
      <c r="E8" s="16">
        <v>196</v>
      </c>
      <c r="F8" s="16">
        <v>193</v>
      </c>
      <c r="G8" s="16">
        <v>190</v>
      </c>
      <c r="H8" s="16">
        <v>196</v>
      </c>
      <c r="I8" s="16"/>
      <c r="J8" s="16"/>
      <c r="K8" s="19">
        <v>4</v>
      </c>
      <c r="L8" s="19">
        <v>775</v>
      </c>
      <c r="M8" s="20">
        <v>193.75</v>
      </c>
      <c r="N8" s="21">
        <v>5</v>
      </c>
      <c r="O8" s="22">
        <v>198.75</v>
      </c>
    </row>
    <row r="9" spans="1:17" x14ac:dyDescent="0.25">
      <c r="A9" s="12" t="s">
        <v>24</v>
      </c>
      <c r="B9" s="13" t="s">
        <v>30</v>
      </c>
      <c r="C9" s="14">
        <v>45549</v>
      </c>
      <c r="D9" s="15" t="s">
        <v>83</v>
      </c>
      <c r="E9" s="16">
        <v>192</v>
      </c>
      <c r="F9" s="16">
        <v>188</v>
      </c>
      <c r="G9" s="16">
        <v>187</v>
      </c>
      <c r="H9" s="16">
        <v>189</v>
      </c>
      <c r="I9" s="16">
        <v>190</v>
      </c>
      <c r="J9" s="16">
        <v>189</v>
      </c>
      <c r="K9" s="19">
        <v>6</v>
      </c>
      <c r="L9" s="19">
        <v>1135</v>
      </c>
      <c r="M9" s="20">
        <v>189.16666666666666</v>
      </c>
      <c r="N9" s="21">
        <v>10</v>
      </c>
      <c r="O9" s="22">
        <v>199.16666666666666</v>
      </c>
    </row>
    <row r="10" spans="1:17" x14ac:dyDescent="0.25">
      <c r="A10" s="12" t="s">
        <v>24</v>
      </c>
      <c r="B10" s="13" t="s">
        <v>30</v>
      </c>
      <c r="C10" s="14">
        <v>45570</v>
      </c>
      <c r="D10" s="15" t="s">
        <v>31</v>
      </c>
      <c r="E10" s="16">
        <v>194</v>
      </c>
      <c r="F10" s="16">
        <v>193</v>
      </c>
      <c r="G10" s="16">
        <v>188</v>
      </c>
      <c r="H10" s="16">
        <v>193</v>
      </c>
      <c r="I10" s="16"/>
      <c r="J10" s="16"/>
      <c r="K10" s="19">
        <v>4</v>
      </c>
      <c r="L10" s="19">
        <v>768</v>
      </c>
      <c r="M10" s="20">
        <v>192</v>
      </c>
      <c r="N10" s="21">
        <v>5</v>
      </c>
      <c r="O10" s="22">
        <v>197</v>
      </c>
    </row>
    <row r="12" spans="1:17" x14ac:dyDescent="0.25">
      <c r="K12" s="8">
        <f>SUM(K2:K11)</f>
        <v>42</v>
      </c>
      <c r="L12" s="8">
        <f>SUM(L2:L11)</f>
        <v>8027</v>
      </c>
      <c r="M12" s="7">
        <f>SUM(L12/K12)</f>
        <v>191.11904761904762</v>
      </c>
      <c r="N12" s="8">
        <f>SUM(N2:N11)</f>
        <v>122</v>
      </c>
      <c r="O12" s="11">
        <f>SUM(M12+N12)</f>
        <v>313.11904761904759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E4:J4" name="Range1_11"/>
    <protectedRange sqref="C4" name="Range1_1_2_1_1"/>
    <protectedRange sqref="D4" name="Range1_1_1_2"/>
    <protectedRange sqref="B4" name="Range1_1_2_1_1_1"/>
    <protectedRange algorithmName="SHA-512" hashValue="ON39YdpmFHfN9f47KpiRvqrKx0V9+erV1CNkpWzYhW/Qyc6aT8rEyCrvauWSYGZK2ia3o7vd3akF07acHAFpOA==" saltValue="yVW9XmDwTqEnmpSGai0KYg==" spinCount="100000" sqref="E7:J7" name="Range1_8_1"/>
    <protectedRange algorithmName="SHA-512" hashValue="ON39YdpmFHfN9f47KpiRvqrKx0V9+erV1CNkpWzYhW/Qyc6aT8rEyCrvauWSYGZK2ia3o7vd3akF07acHAFpOA==" saltValue="yVW9XmDwTqEnmpSGai0KYg==" spinCount="100000" sqref="B7:C7" name="Range1_1_2_2_1"/>
    <protectedRange algorithmName="SHA-512" hashValue="ON39YdpmFHfN9f47KpiRvqrKx0V9+erV1CNkpWzYhW/Qyc6aT8rEyCrvauWSYGZK2ia3o7vd3akF07acHAFpOA==" saltValue="yVW9XmDwTqEnmpSGai0KYg==" spinCount="100000" sqref="D7" name="Range1_1_1_2_1_2"/>
  </protectedRanges>
  <hyperlinks>
    <hyperlink ref="Q1" location="'National Youth'!A1" display="Back to Ranking" xr:uid="{7FA46ECC-705C-4F30-AB13-541F6F998CC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CF1877A-0102-47FE-821A-9BBFD3849EF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BC953-637F-477A-B0CD-5D6DB11C59FE}">
  <dimension ref="A1:Q19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8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29</v>
      </c>
      <c r="B2" s="13" t="s">
        <v>59</v>
      </c>
      <c r="C2" s="14">
        <v>45426</v>
      </c>
      <c r="D2" s="15" t="s">
        <v>60</v>
      </c>
      <c r="E2" s="16">
        <v>181</v>
      </c>
      <c r="F2" s="16">
        <v>185</v>
      </c>
      <c r="G2" s="16">
        <v>188</v>
      </c>
      <c r="H2" s="16"/>
      <c r="I2" s="16"/>
      <c r="J2" s="16"/>
      <c r="K2" s="19">
        <v>3</v>
      </c>
      <c r="L2" s="19">
        <v>554</v>
      </c>
      <c r="M2" s="20">
        <v>184.66666666666666</v>
      </c>
      <c r="N2" s="21">
        <v>5</v>
      </c>
      <c r="O2" s="22">
        <v>189.66666666666666</v>
      </c>
    </row>
    <row r="3" spans="1:17" x14ac:dyDescent="0.25">
      <c r="A3" s="12" t="s">
        <v>29</v>
      </c>
      <c r="B3" s="13" t="s">
        <v>59</v>
      </c>
      <c r="C3" s="14">
        <v>45433</v>
      </c>
      <c r="D3" s="15" t="s">
        <v>60</v>
      </c>
      <c r="E3" s="16">
        <v>189</v>
      </c>
      <c r="F3" s="16">
        <v>183</v>
      </c>
      <c r="G3" s="16">
        <v>185</v>
      </c>
      <c r="H3" s="16"/>
      <c r="I3" s="16"/>
      <c r="J3" s="16"/>
      <c r="K3" s="19">
        <v>3</v>
      </c>
      <c r="L3" s="19">
        <v>557</v>
      </c>
      <c r="M3" s="20">
        <v>185.66666666666666</v>
      </c>
      <c r="N3" s="21">
        <v>5</v>
      </c>
      <c r="O3" s="22">
        <v>190.66666666666666</v>
      </c>
    </row>
    <row r="4" spans="1:17" x14ac:dyDescent="0.25">
      <c r="A4" s="12" t="s">
        <v>29</v>
      </c>
      <c r="B4" s="13" t="s">
        <v>58</v>
      </c>
      <c r="C4" s="14">
        <v>45479</v>
      </c>
      <c r="D4" s="15" t="s">
        <v>60</v>
      </c>
      <c r="E4" s="16">
        <v>179</v>
      </c>
      <c r="F4" s="16">
        <v>184</v>
      </c>
      <c r="G4" s="16">
        <v>189</v>
      </c>
      <c r="H4" s="44">
        <v>193</v>
      </c>
      <c r="I4" s="16">
        <v>188</v>
      </c>
      <c r="J4" s="16">
        <v>183</v>
      </c>
      <c r="K4" s="19">
        <v>6</v>
      </c>
      <c r="L4" s="19">
        <v>1116</v>
      </c>
      <c r="M4" s="20">
        <v>186</v>
      </c>
      <c r="N4" s="21">
        <v>10</v>
      </c>
      <c r="O4" s="22">
        <v>196</v>
      </c>
    </row>
    <row r="5" spans="1:17" x14ac:dyDescent="0.25">
      <c r="A5" s="12" t="s">
        <v>29</v>
      </c>
      <c r="B5" s="13" t="s">
        <v>59</v>
      </c>
      <c r="C5" s="14">
        <v>45482</v>
      </c>
      <c r="D5" s="15" t="s">
        <v>60</v>
      </c>
      <c r="E5" s="16">
        <v>186</v>
      </c>
      <c r="F5" s="16">
        <v>181</v>
      </c>
      <c r="G5" s="16">
        <v>185</v>
      </c>
      <c r="H5" s="16"/>
      <c r="I5" s="16"/>
      <c r="J5" s="16"/>
      <c r="K5" s="19">
        <v>3</v>
      </c>
      <c r="L5" s="19">
        <v>552</v>
      </c>
      <c r="M5" s="20">
        <v>184</v>
      </c>
      <c r="N5" s="21">
        <v>5</v>
      </c>
      <c r="O5" s="22">
        <v>189</v>
      </c>
    </row>
    <row r="6" spans="1:17" x14ac:dyDescent="0.25">
      <c r="A6" s="12" t="s">
        <v>29</v>
      </c>
      <c r="B6" s="13" t="s">
        <v>58</v>
      </c>
      <c r="C6" s="14">
        <v>45507</v>
      </c>
      <c r="D6" s="15" t="s">
        <v>60</v>
      </c>
      <c r="E6" s="16">
        <v>189</v>
      </c>
      <c r="F6" s="16">
        <v>180</v>
      </c>
      <c r="G6" s="16">
        <v>185</v>
      </c>
      <c r="H6" s="16">
        <v>184</v>
      </c>
      <c r="I6" s="16">
        <v>187</v>
      </c>
      <c r="J6" s="16">
        <v>181</v>
      </c>
      <c r="K6" s="19">
        <v>6</v>
      </c>
      <c r="L6" s="19">
        <v>1106</v>
      </c>
      <c r="M6" s="20">
        <v>184.33333333333334</v>
      </c>
      <c r="N6" s="21">
        <v>10</v>
      </c>
      <c r="O6" s="22">
        <v>194.33333333333334</v>
      </c>
    </row>
    <row r="7" spans="1:17" x14ac:dyDescent="0.25">
      <c r="A7" s="12" t="s">
        <v>29</v>
      </c>
      <c r="B7" s="13" t="s">
        <v>59</v>
      </c>
      <c r="C7" s="14">
        <v>45517</v>
      </c>
      <c r="D7" s="15" t="s">
        <v>60</v>
      </c>
      <c r="E7" s="16">
        <v>190</v>
      </c>
      <c r="F7" s="16">
        <v>192</v>
      </c>
      <c r="G7" s="16">
        <v>182</v>
      </c>
      <c r="H7" s="16"/>
      <c r="I7" s="16"/>
      <c r="J7" s="16"/>
      <c r="K7" s="19">
        <v>3</v>
      </c>
      <c r="L7" s="19">
        <v>564</v>
      </c>
      <c r="M7" s="20">
        <v>188</v>
      </c>
      <c r="N7" s="21">
        <v>5</v>
      </c>
      <c r="O7" s="22">
        <v>193</v>
      </c>
    </row>
    <row r="8" spans="1:17" x14ac:dyDescent="0.25">
      <c r="A8" s="12" t="s">
        <v>29</v>
      </c>
      <c r="B8" s="13" t="s">
        <v>59</v>
      </c>
      <c r="C8" s="14">
        <v>45524</v>
      </c>
      <c r="D8" s="15" t="s">
        <v>60</v>
      </c>
      <c r="E8" s="16">
        <v>177</v>
      </c>
      <c r="F8" s="16">
        <v>173</v>
      </c>
      <c r="G8" s="16">
        <v>182</v>
      </c>
      <c r="H8" s="16"/>
      <c r="I8" s="16"/>
      <c r="J8" s="16"/>
      <c r="K8" s="19">
        <v>3</v>
      </c>
      <c r="L8" s="19">
        <v>532</v>
      </c>
      <c r="M8" s="20">
        <v>177.33333333333334</v>
      </c>
      <c r="N8" s="21">
        <v>5</v>
      </c>
      <c r="O8" s="22">
        <v>182.33333333333334</v>
      </c>
    </row>
    <row r="9" spans="1:17" x14ac:dyDescent="0.25">
      <c r="A9" s="12" t="s">
        <v>80</v>
      </c>
      <c r="B9" s="13" t="s">
        <v>81</v>
      </c>
      <c r="C9" s="14">
        <v>45535</v>
      </c>
      <c r="D9" s="15" t="s">
        <v>60</v>
      </c>
      <c r="E9" s="16">
        <v>181</v>
      </c>
      <c r="F9" s="16">
        <v>187</v>
      </c>
      <c r="G9" s="16">
        <v>186</v>
      </c>
      <c r="H9" s="16">
        <v>179</v>
      </c>
      <c r="I9" s="16">
        <v>186</v>
      </c>
      <c r="J9" s="16">
        <v>181</v>
      </c>
      <c r="K9" s="19">
        <v>6</v>
      </c>
      <c r="L9" s="19">
        <v>1100</v>
      </c>
      <c r="M9" s="20">
        <v>183.33</v>
      </c>
      <c r="N9" s="21">
        <v>20</v>
      </c>
      <c r="O9" s="22">
        <v>203.33</v>
      </c>
    </row>
    <row r="10" spans="1:17" x14ac:dyDescent="0.25">
      <c r="A10" s="12" t="s">
        <v>29</v>
      </c>
      <c r="B10" s="13" t="s">
        <v>58</v>
      </c>
      <c r="C10" s="14">
        <v>45545</v>
      </c>
      <c r="D10" s="15" t="s">
        <v>60</v>
      </c>
      <c r="E10" s="16">
        <v>178</v>
      </c>
      <c r="F10" s="16">
        <v>183</v>
      </c>
      <c r="G10" s="16">
        <v>187</v>
      </c>
      <c r="H10" s="16"/>
      <c r="I10" s="16"/>
      <c r="J10" s="16"/>
      <c r="K10" s="19">
        <v>3</v>
      </c>
      <c r="L10" s="19">
        <v>548</v>
      </c>
      <c r="M10" s="20">
        <v>182.66666666666666</v>
      </c>
      <c r="N10" s="21">
        <v>5</v>
      </c>
      <c r="O10" s="22">
        <v>187.66666666666666</v>
      </c>
    </row>
    <row r="12" spans="1:17" x14ac:dyDescent="0.25">
      <c r="K12" s="8">
        <f>SUM(K2:K11)</f>
        <v>36</v>
      </c>
      <c r="L12" s="8">
        <f>SUM(L2:L11)</f>
        <v>6629</v>
      </c>
      <c r="M12" s="7">
        <f>SUM(L12/K12)</f>
        <v>184.13888888888889</v>
      </c>
      <c r="N12" s="8">
        <f>SUM(N2:N11)</f>
        <v>70</v>
      </c>
      <c r="O12" s="11">
        <f>SUM(M12+N12)</f>
        <v>254.13888888888889</v>
      </c>
    </row>
    <row r="15" spans="1:17" ht="30" x14ac:dyDescent="0.25">
      <c r="A15" s="1" t="s">
        <v>1</v>
      </c>
      <c r="B15" s="2" t="s">
        <v>2</v>
      </c>
      <c r="C15" s="2" t="s">
        <v>3</v>
      </c>
      <c r="D15" s="3" t="s">
        <v>4</v>
      </c>
      <c r="E15" s="4" t="s">
        <v>5</v>
      </c>
      <c r="F15" s="4" t="s">
        <v>6</v>
      </c>
      <c r="G15" s="4" t="s">
        <v>7</v>
      </c>
      <c r="H15" s="4" t="s">
        <v>8</v>
      </c>
      <c r="I15" s="4" t="s">
        <v>9</v>
      </c>
      <c r="J15" s="4" t="s">
        <v>10</v>
      </c>
      <c r="K15" s="4" t="s">
        <v>11</v>
      </c>
      <c r="L15" s="3" t="s">
        <v>12</v>
      </c>
      <c r="M15" s="5" t="s">
        <v>13</v>
      </c>
      <c r="N15" s="2" t="s">
        <v>14</v>
      </c>
      <c r="O15" s="6" t="s">
        <v>15</v>
      </c>
    </row>
    <row r="16" spans="1:17" x14ac:dyDescent="0.25">
      <c r="A16" s="12" t="s">
        <v>56</v>
      </c>
      <c r="B16" s="13" t="s">
        <v>59</v>
      </c>
      <c r="C16" s="14">
        <v>45545</v>
      </c>
      <c r="D16" s="15" t="s">
        <v>60</v>
      </c>
      <c r="E16" s="16">
        <v>195</v>
      </c>
      <c r="F16" s="16">
        <v>195</v>
      </c>
      <c r="G16" s="16">
        <v>196</v>
      </c>
      <c r="H16" s="16"/>
      <c r="I16" s="16"/>
      <c r="J16" s="16"/>
      <c r="K16" s="19">
        <v>3</v>
      </c>
      <c r="L16" s="19">
        <v>586</v>
      </c>
      <c r="M16" s="20">
        <v>195.33333333333334</v>
      </c>
      <c r="N16" s="21">
        <v>5</v>
      </c>
      <c r="O16" s="22">
        <v>200.33333333333334</v>
      </c>
    </row>
    <row r="17" spans="1:15" x14ac:dyDescent="0.25">
      <c r="A17" s="12" t="s">
        <v>56</v>
      </c>
      <c r="B17" s="13" t="s">
        <v>59</v>
      </c>
      <c r="C17" s="14">
        <v>45573</v>
      </c>
      <c r="D17" s="15" t="s">
        <v>60</v>
      </c>
      <c r="E17" s="16">
        <v>198</v>
      </c>
      <c r="F17" s="16">
        <v>197</v>
      </c>
      <c r="G17" s="16">
        <v>197</v>
      </c>
      <c r="H17" s="16"/>
      <c r="I17" s="16"/>
      <c r="J17" s="16"/>
      <c r="K17" s="19">
        <v>3</v>
      </c>
      <c r="L17" s="19">
        <v>592</v>
      </c>
      <c r="M17" s="20">
        <v>197.33333333333334</v>
      </c>
      <c r="N17" s="21">
        <v>5</v>
      </c>
      <c r="O17" s="22">
        <v>202.33333333333334</v>
      </c>
    </row>
    <row r="19" spans="1:15" x14ac:dyDescent="0.25">
      <c r="K19" s="8">
        <f>SUM(K16:K18)</f>
        <v>6</v>
      </c>
      <c r="L19" s="8">
        <f>SUM(L16:L18)</f>
        <v>1178</v>
      </c>
      <c r="M19" s="7">
        <f>SUM(L19/K19)</f>
        <v>196.33333333333334</v>
      </c>
      <c r="N19" s="8">
        <f>SUM(N16:N18)</f>
        <v>10</v>
      </c>
      <c r="O19" s="11">
        <f>SUM(M19+N19)</f>
        <v>206.33333333333334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 B15" name="Range1_2"/>
    <protectedRange algorithmName="SHA-512" hashValue="ON39YdpmFHfN9f47KpiRvqrKx0V9+erV1CNkpWzYhW/Qyc6aT8rEyCrvauWSYGZK2ia3o7vd3akF07acHAFpOA==" saltValue="yVW9XmDwTqEnmpSGai0KYg==" spinCount="100000" sqref="E2:J2 E16:J16" name="Range1_14"/>
    <protectedRange algorithmName="SHA-512" hashValue="ON39YdpmFHfN9f47KpiRvqrKx0V9+erV1CNkpWzYhW/Qyc6aT8rEyCrvauWSYGZK2ia3o7vd3akF07acHAFpOA==" saltValue="yVW9XmDwTqEnmpSGai0KYg==" spinCount="100000" sqref="B2:C2 B16:C16" name="Range1_1_2_3"/>
    <protectedRange algorithmName="SHA-512" hashValue="ON39YdpmFHfN9f47KpiRvqrKx0V9+erV1CNkpWzYhW/Qyc6aT8rEyCrvauWSYGZK2ia3o7vd3akF07acHAFpOA==" saltValue="yVW9XmDwTqEnmpSGai0KYg==" spinCount="100000" sqref="D2 D16" name="Range1_1_1_2_1"/>
    <protectedRange algorithmName="SHA-512" hashValue="ON39YdpmFHfN9f47KpiRvqrKx0V9+erV1CNkpWzYhW/Qyc6aT8rEyCrvauWSYGZK2ia3o7vd3akF07acHAFpOA==" saltValue="yVW9XmDwTqEnmpSGai0KYg==" spinCount="100000" sqref="B3" name="Range1_1_2_3_1"/>
    <protectedRange algorithmName="SHA-512" hashValue="ON39YdpmFHfN9f47KpiRvqrKx0V9+erV1CNkpWzYhW/Qyc6aT8rEyCrvauWSYGZK2ia3o7vd3akF07acHAFpOA==" saltValue="yVW9XmDwTqEnmpSGai0KYg==" spinCount="100000" sqref="D3" name="Range1_1_9_1"/>
    <protectedRange algorithmName="SHA-512" hashValue="ON39YdpmFHfN9f47KpiRvqrKx0V9+erV1CNkpWzYhW/Qyc6aT8rEyCrvauWSYGZK2ia3o7vd3akF07acHAFpOA==" saltValue="yVW9XmDwTqEnmpSGai0KYg==" spinCount="100000" sqref="C3" name="Range1_12"/>
    <protectedRange algorithmName="SHA-512" hashValue="ON39YdpmFHfN9f47KpiRvqrKx0V9+erV1CNkpWzYhW/Qyc6aT8rEyCrvauWSYGZK2ia3o7vd3akF07acHAFpOA==" saltValue="yVW9XmDwTqEnmpSGai0KYg==" spinCount="100000" sqref="E3:J3" name="Range1_16"/>
    <protectedRange algorithmName="SHA-512" hashValue="ON39YdpmFHfN9f47KpiRvqrKx0V9+erV1CNkpWzYhW/Qyc6aT8rEyCrvauWSYGZK2ia3o7vd3akF07acHAFpOA==" saltValue="yVW9XmDwTqEnmpSGai0KYg==" spinCount="100000" sqref="E9:J10" name="Range1_9"/>
    <protectedRange algorithmName="SHA-512" hashValue="ON39YdpmFHfN9f47KpiRvqrKx0V9+erV1CNkpWzYhW/Qyc6aT8rEyCrvauWSYGZK2ia3o7vd3akF07acHAFpOA==" saltValue="yVW9XmDwTqEnmpSGai0KYg==" spinCount="100000" sqref="B9:C10" name="Range1_1_2_3_2"/>
    <protectedRange algorithmName="SHA-512" hashValue="ON39YdpmFHfN9f47KpiRvqrKx0V9+erV1CNkpWzYhW/Qyc6aT8rEyCrvauWSYGZK2ia3o7vd3akF07acHAFpOA==" saltValue="yVW9XmDwTqEnmpSGai0KYg==" spinCount="100000" sqref="D9:D10" name="Range1_1_1_2_2"/>
    <protectedRange algorithmName="SHA-512" hashValue="ON39YdpmFHfN9f47KpiRvqrKx0V9+erV1CNkpWzYhW/Qyc6aT8rEyCrvauWSYGZK2ia3o7vd3akF07acHAFpOA==" saltValue="yVW9XmDwTqEnmpSGai0KYg==" spinCount="100000" sqref="B17" name="Range1_38_1"/>
    <protectedRange algorithmName="SHA-512" hashValue="ON39YdpmFHfN9f47KpiRvqrKx0V9+erV1CNkpWzYhW/Qyc6aT8rEyCrvauWSYGZK2ia3o7vd3akF07acHAFpOA==" saltValue="yVW9XmDwTqEnmpSGai0KYg==" spinCount="100000" sqref="C17" name="Range1_1_2_7_1"/>
    <protectedRange algorithmName="SHA-512" hashValue="ON39YdpmFHfN9f47KpiRvqrKx0V9+erV1CNkpWzYhW/Qyc6aT8rEyCrvauWSYGZK2ia3o7vd3akF07acHAFpOA==" saltValue="yVW9XmDwTqEnmpSGai0KYg==" spinCount="100000" sqref="D17" name="Range1_1_1_2_5_1"/>
  </protectedRanges>
  <hyperlinks>
    <hyperlink ref="Q1" location="'National Youth'!A1" display="Back to Ranking" xr:uid="{2B788B20-53E2-4BAB-9439-0C2E03A766D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7487169-1437-4A6D-853E-7814D18EE4D2}">
          <x14:formula1>
            <xm:f>'C:\Users\abra2\Desktop\ABRA Files and More\AUTO BENCH REST ASSOCIATION FILE\ABRA 2019\Georgia\[Georgia Results 01 19 20.xlsm]DATA SHEET'!#REF!</xm:f>
          </x14:formula1>
          <xm:sqref>B1 B15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6A768-1504-442C-9ABE-BEE94B037DBE}">
  <dimension ref="A1:Q5"/>
  <sheetViews>
    <sheetView workbookViewId="0"/>
  </sheetViews>
  <sheetFormatPr defaultRowHeight="15" x14ac:dyDescent="0.25"/>
  <cols>
    <col min="1" max="1" width="27.28515625" customWidth="1"/>
    <col min="2" max="2" width="18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43" t="s">
        <v>24</v>
      </c>
      <c r="B2" s="13" t="s">
        <v>40</v>
      </c>
      <c r="C2" s="14">
        <v>45353</v>
      </c>
      <c r="D2" s="15" t="s">
        <v>31</v>
      </c>
      <c r="E2" s="16">
        <v>172</v>
      </c>
      <c r="F2" s="16">
        <v>165</v>
      </c>
      <c r="G2" s="16">
        <v>157</v>
      </c>
      <c r="H2" s="16">
        <v>174</v>
      </c>
      <c r="I2" s="16"/>
      <c r="J2" s="16"/>
      <c r="K2" s="19">
        <v>4</v>
      </c>
      <c r="L2" s="19">
        <v>668</v>
      </c>
      <c r="M2" s="20">
        <v>167</v>
      </c>
      <c r="N2" s="21">
        <v>3</v>
      </c>
      <c r="O2" s="22">
        <v>170</v>
      </c>
    </row>
    <row r="3" spans="1:17" x14ac:dyDescent="0.25">
      <c r="A3" s="12" t="s">
        <v>24</v>
      </c>
      <c r="B3" s="13" t="s">
        <v>40</v>
      </c>
      <c r="C3" s="14">
        <v>45388</v>
      </c>
      <c r="D3" s="15" t="s">
        <v>31</v>
      </c>
      <c r="E3" s="16">
        <v>168</v>
      </c>
      <c r="F3" s="16">
        <v>183</v>
      </c>
      <c r="G3" s="16">
        <v>179</v>
      </c>
      <c r="H3" s="16">
        <v>187</v>
      </c>
      <c r="I3" s="16">
        <v>182</v>
      </c>
      <c r="J3" s="16">
        <v>182</v>
      </c>
      <c r="K3" s="19">
        <v>6</v>
      </c>
      <c r="L3" s="19">
        <v>1081</v>
      </c>
      <c r="M3" s="20">
        <v>180.16666666666666</v>
      </c>
      <c r="N3" s="21">
        <v>6</v>
      </c>
      <c r="O3" s="22">
        <v>186.16666666666666</v>
      </c>
    </row>
    <row r="5" spans="1:17" x14ac:dyDescent="0.25">
      <c r="K5" s="8">
        <f>SUM(K2:K4)</f>
        <v>10</v>
      </c>
      <c r="L5" s="8">
        <f>SUM(L2:L4)</f>
        <v>1749</v>
      </c>
      <c r="M5" s="7">
        <f>SUM(L5/K5)</f>
        <v>174.9</v>
      </c>
      <c r="N5" s="8">
        <f>SUM(N2:N4)</f>
        <v>9</v>
      </c>
      <c r="O5" s="11">
        <f>SUM(M5+N5)</f>
        <v>183.9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Youth'!A1" display="Back to Ranking" xr:uid="{E8EDA1F2-0379-4083-B633-CB87DE27D93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C63C4C3-F215-4A4A-A73C-0D4F74F56E3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406D8-3FBD-4BA8-9075-224328320596}">
  <dimension ref="A1:Q8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26</v>
      </c>
      <c r="B2" s="13" t="s">
        <v>46</v>
      </c>
      <c r="C2" s="14">
        <v>45388</v>
      </c>
      <c r="D2" s="15" t="s">
        <v>47</v>
      </c>
      <c r="E2" s="16">
        <v>195</v>
      </c>
      <c r="F2" s="16">
        <v>195</v>
      </c>
      <c r="G2" s="16">
        <v>192</v>
      </c>
      <c r="H2" s="16">
        <v>193</v>
      </c>
      <c r="I2" s="16"/>
      <c r="J2" s="16"/>
      <c r="K2" s="19">
        <v>4</v>
      </c>
      <c r="L2" s="19">
        <v>775</v>
      </c>
      <c r="M2" s="20">
        <v>193.75</v>
      </c>
      <c r="N2" s="21">
        <v>5</v>
      </c>
      <c r="O2" s="22">
        <v>198.75</v>
      </c>
    </row>
    <row r="3" spans="1:17" x14ac:dyDescent="0.25">
      <c r="A3" s="12" t="s">
        <v>26</v>
      </c>
      <c r="B3" s="13" t="s">
        <v>46</v>
      </c>
      <c r="C3" s="14">
        <v>45444</v>
      </c>
      <c r="D3" s="15" t="s">
        <v>47</v>
      </c>
      <c r="E3" s="16">
        <v>189</v>
      </c>
      <c r="F3" s="16">
        <v>194</v>
      </c>
      <c r="G3" s="16">
        <v>192</v>
      </c>
      <c r="H3" s="16">
        <v>191</v>
      </c>
      <c r="I3" s="16">
        <v>192</v>
      </c>
      <c r="J3" s="16">
        <v>190</v>
      </c>
      <c r="K3" s="19">
        <v>6</v>
      </c>
      <c r="L3" s="19">
        <v>1148</v>
      </c>
      <c r="M3" s="20">
        <v>191.33333333333334</v>
      </c>
      <c r="N3" s="21">
        <v>12</v>
      </c>
      <c r="O3" s="22">
        <v>203.33333333333334</v>
      </c>
    </row>
    <row r="4" spans="1:17" x14ac:dyDescent="0.25">
      <c r="A4" s="45" t="s">
        <v>26</v>
      </c>
      <c r="B4" s="13" t="s">
        <v>46</v>
      </c>
      <c r="C4" s="14">
        <v>45479</v>
      </c>
      <c r="D4" s="15" t="s">
        <v>47</v>
      </c>
      <c r="E4" s="16">
        <v>190</v>
      </c>
      <c r="F4" s="16">
        <v>194</v>
      </c>
      <c r="G4" s="16">
        <v>194</v>
      </c>
      <c r="H4" s="16">
        <v>191</v>
      </c>
      <c r="I4" s="16"/>
      <c r="J4" s="16"/>
      <c r="K4" s="19">
        <v>4</v>
      </c>
      <c r="L4" s="19">
        <v>769</v>
      </c>
      <c r="M4" s="20">
        <v>192.25</v>
      </c>
      <c r="N4" s="21">
        <v>13</v>
      </c>
      <c r="O4" s="22">
        <v>205.25</v>
      </c>
    </row>
    <row r="5" spans="1:17" x14ac:dyDescent="0.25">
      <c r="A5" s="12" t="s">
        <v>70</v>
      </c>
      <c r="B5" s="13" t="s">
        <v>74</v>
      </c>
      <c r="C5" s="14">
        <v>45535</v>
      </c>
      <c r="D5" s="15" t="s">
        <v>60</v>
      </c>
      <c r="E5" s="16">
        <v>188</v>
      </c>
      <c r="F5" s="52">
        <v>192</v>
      </c>
      <c r="G5" s="16">
        <v>187</v>
      </c>
      <c r="H5" s="16">
        <v>196</v>
      </c>
      <c r="I5" s="16">
        <v>190</v>
      </c>
      <c r="J5" s="16">
        <v>198</v>
      </c>
      <c r="K5" s="19">
        <v>6</v>
      </c>
      <c r="L5" s="19">
        <v>1151</v>
      </c>
      <c r="M5" s="20">
        <v>191.83333333333334</v>
      </c>
      <c r="N5" s="21">
        <v>20</v>
      </c>
      <c r="O5" s="22">
        <v>211.83333333333334</v>
      </c>
    </row>
    <row r="6" spans="1:17" x14ac:dyDescent="0.25">
      <c r="A6" s="12" t="s">
        <v>26</v>
      </c>
      <c r="B6" s="13" t="s">
        <v>46</v>
      </c>
      <c r="C6" s="14">
        <v>45542</v>
      </c>
      <c r="D6" s="15" t="s">
        <v>47</v>
      </c>
      <c r="E6" s="16">
        <v>190</v>
      </c>
      <c r="F6" s="16">
        <v>191</v>
      </c>
      <c r="G6" s="16">
        <v>193</v>
      </c>
      <c r="H6" s="16">
        <v>191</v>
      </c>
      <c r="I6" s="16">
        <v>192</v>
      </c>
      <c r="J6" s="16">
        <v>189</v>
      </c>
      <c r="K6" s="19">
        <v>6</v>
      </c>
      <c r="L6" s="19">
        <v>1146</v>
      </c>
      <c r="M6" s="20">
        <v>191</v>
      </c>
      <c r="N6" s="21">
        <v>22</v>
      </c>
      <c r="O6" s="22">
        <v>213</v>
      </c>
    </row>
    <row r="7" spans="1:17" x14ac:dyDescent="0.25">
      <c r="A7" s="24"/>
      <c r="B7" s="29"/>
      <c r="C7" s="30"/>
      <c r="D7" s="31"/>
      <c r="E7" s="32"/>
      <c r="F7" s="32"/>
      <c r="G7" s="32"/>
      <c r="H7" s="32"/>
      <c r="I7" s="32"/>
      <c r="J7" s="32"/>
      <c r="K7" s="33"/>
      <c r="L7" s="33"/>
      <c r="M7" s="34"/>
      <c r="N7" s="35"/>
      <c r="O7" s="36"/>
    </row>
    <row r="8" spans="1:17" x14ac:dyDescent="0.25">
      <c r="K8" s="8">
        <f>SUM(K2:K7)</f>
        <v>26</v>
      </c>
      <c r="L8" s="8">
        <f>SUM(L2:L7)</f>
        <v>4989</v>
      </c>
      <c r="M8" s="7">
        <f>SUM(L8/K8)</f>
        <v>191.88461538461539</v>
      </c>
      <c r="N8" s="8">
        <f>SUM(N2:N7)</f>
        <v>72</v>
      </c>
      <c r="O8" s="11">
        <f>SUM(M8+N8)</f>
        <v>263.88461538461536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7:C7 E7:J7" name="Range1_84_1"/>
    <protectedRange algorithmName="SHA-512" hashValue="ON39YdpmFHfN9f47KpiRvqrKx0V9+erV1CNkpWzYhW/Qyc6aT8rEyCrvauWSYGZK2ia3o7vd3akF07acHAFpOA==" saltValue="yVW9XmDwTqEnmpSGai0KYg==" spinCount="100000" sqref="D7" name="Range1_1_75_1"/>
    <protectedRange algorithmName="SHA-512" hashValue="ON39YdpmFHfN9f47KpiRvqrKx0V9+erV1CNkpWzYhW/Qyc6aT8rEyCrvauWSYGZK2ia3o7vd3akF07acHAFpOA==" saltValue="yVW9XmDwTqEnmpSGai0KYg==" spinCount="100000" sqref="E2:J2 C2" name="Range1_7"/>
    <protectedRange algorithmName="SHA-512" hashValue="ON39YdpmFHfN9f47KpiRvqrKx0V9+erV1CNkpWzYhW/Qyc6aT8rEyCrvauWSYGZK2ia3o7vd3akF07acHAFpOA==" saltValue="yVW9XmDwTqEnmpSGai0KYg==" spinCount="100000" sqref="B2" name="Range1_1_2_1"/>
    <protectedRange algorithmName="SHA-512" hashValue="ON39YdpmFHfN9f47KpiRvqrKx0V9+erV1CNkpWzYhW/Qyc6aT8rEyCrvauWSYGZK2ia3o7vd3akF07acHAFpOA==" saltValue="yVW9XmDwTqEnmpSGai0KYg==" spinCount="100000" sqref="E3:J3" name="Range1_9_2"/>
    <protectedRange algorithmName="SHA-512" hashValue="ON39YdpmFHfN9f47KpiRvqrKx0V9+erV1CNkpWzYhW/Qyc6aT8rEyCrvauWSYGZK2ia3o7vd3akF07acHAFpOA==" saltValue="yVW9XmDwTqEnmpSGai0KYg==" spinCount="100000" sqref="B3:C3" name="Range1_1_2_2_1"/>
    <protectedRange algorithmName="SHA-512" hashValue="ON39YdpmFHfN9f47KpiRvqrKx0V9+erV1CNkpWzYhW/Qyc6aT8rEyCrvauWSYGZK2ia3o7vd3akF07acHAFpOA==" saltValue="yVW9XmDwTqEnmpSGai0KYg==" spinCount="100000" sqref="D3" name="Range1_1_1_2_1"/>
    <protectedRange algorithmName="SHA-512" hashValue="ON39YdpmFHfN9f47KpiRvqrKx0V9+erV1CNkpWzYhW/Qyc6aT8rEyCrvauWSYGZK2ia3o7vd3akF07acHAFpOA==" saltValue="yVW9XmDwTqEnmpSGai0KYg==" spinCount="100000" sqref="E4:J4" name="Range1_15_1"/>
    <protectedRange algorithmName="SHA-512" hashValue="ON39YdpmFHfN9f47KpiRvqrKx0V9+erV1CNkpWzYhW/Qyc6aT8rEyCrvauWSYGZK2ia3o7vd3akF07acHAFpOA==" saltValue="yVW9XmDwTqEnmpSGai0KYg==" spinCount="100000" sqref="B4:C4" name="Range1_1_2_3_1"/>
    <protectedRange algorithmName="SHA-512" hashValue="ON39YdpmFHfN9f47KpiRvqrKx0V9+erV1CNkpWzYhW/Qyc6aT8rEyCrvauWSYGZK2ia3o7vd3akF07acHAFpOA==" saltValue="yVW9XmDwTqEnmpSGai0KYg==" spinCount="100000" sqref="D4" name="Range1_1_1_2_1_2"/>
    <protectedRange algorithmName="SHA-512" hashValue="ON39YdpmFHfN9f47KpiRvqrKx0V9+erV1CNkpWzYhW/Qyc6aT8rEyCrvauWSYGZK2ia3o7vd3akF07acHAFpOA==" saltValue="yVW9XmDwTqEnmpSGai0KYg==" spinCount="100000" sqref="E5 G5:J5" name="Range1_7_1"/>
    <protectedRange algorithmName="SHA-512" hashValue="ON39YdpmFHfN9f47KpiRvqrKx0V9+erV1CNkpWzYhW/Qyc6aT8rEyCrvauWSYGZK2ia3o7vd3akF07acHAFpOA==" saltValue="yVW9XmDwTqEnmpSGai0KYg==" spinCount="100000" sqref="B5:C5" name="Range1_1_2_1_1"/>
    <protectedRange algorithmName="SHA-512" hashValue="ON39YdpmFHfN9f47KpiRvqrKx0V9+erV1CNkpWzYhW/Qyc6aT8rEyCrvauWSYGZK2ia3o7vd3akF07acHAFpOA==" saltValue="yVW9XmDwTqEnmpSGai0KYg==" spinCount="100000" sqref="D5" name="Range1_1_1_2_1_1"/>
    <protectedRange algorithmName="SHA-512" hashValue="ON39YdpmFHfN9f47KpiRvqrKx0V9+erV1CNkpWzYhW/Qyc6aT8rEyCrvauWSYGZK2ia3o7vd3akF07acHAFpOA==" saltValue="yVW9XmDwTqEnmpSGai0KYg==" spinCount="100000" sqref="E6:J6" name="Range1_21_1"/>
    <protectedRange algorithmName="SHA-512" hashValue="ON39YdpmFHfN9f47KpiRvqrKx0V9+erV1CNkpWzYhW/Qyc6aT8rEyCrvauWSYGZK2ia3o7vd3akF07acHAFpOA==" saltValue="yVW9XmDwTqEnmpSGai0KYg==" spinCount="100000" sqref="B6:C6" name="Range1_1_2_1_1_1"/>
    <protectedRange algorithmName="SHA-512" hashValue="ON39YdpmFHfN9f47KpiRvqrKx0V9+erV1CNkpWzYhW/Qyc6aT8rEyCrvauWSYGZK2ia3o7vd3akF07acHAFpOA==" saltValue="yVW9XmDwTqEnmpSGai0KYg==" spinCount="100000" sqref="D6" name="Range1_1_1_2_2_1"/>
  </protectedRanges>
  <conditionalFormatting sqref="E7">
    <cfRule type="top10" dxfId="17" priority="6" rank="1"/>
  </conditionalFormatting>
  <conditionalFormatting sqref="F7">
    <cfRule type="top10" dxfId="16" priority="5" rank="1"/>
  </conditionalFormatting>
  <conditionalFormatting sqref="G7">
    <cfRule type="top10" dxfId="15" priority="4" rank="1"/>
  </conditionalFormatting>
  <conditionalFormatting sqref="H7">
    <cfRule type="top10" dxfId="14" priority="2" rank="1"/>
  </conditionalFormatting>
  <conditionalFormatting sqref="I7">
    <cfRule type="top10" dxfId="13" priority="1" rank="1"/>
  </conditionalFormatting>
  <conditionalFormatting sqref="J7">
    <cfRule type="top10" dxfId="12" priority="3" rank="1"/>
  </conditionalFormatting>
  <hyperlinks>
    <hyperlink ref="Q1" location="'National Youth'!A1" display="Back to Ranking" xr:uid="{04B59602-522A-4988-BFA9-FBFF3829CB1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B43E60-70E7-47F7-92AB-B8E13B5FBAC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33726-F400-4FC6-AD11-A7330B10A424}">
  <dimension ref="A1:Q4"/>
  <sheetViews>
    <sheetView workbookViewId="0"/>
  </sheetViews>
  <sheetFormatPr defaultRowHeight="15" x14ac:dyDescent="0.25"/>
  <cols>
    <col min="1" max="1" width="27.28515625" customWidth="1"/>
    <col min="2" max="2" width="18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43" t="s">
        <v>28</v>
      </c>
      <c r="B2" s="13" t="s">
        <v>53</v>
      </c>
      <c r="C2" s="14">
        <v>45417</v>
      </c>
      <c r="D2" s="15" t="s">
        <v>54</v>
      </c>
      <c r="E2" s="16">
        <v>178</v>
      </c>
      <c r="F2" s="16">
        <v>179</v>
      </c>
      <c r="G2" s="16">
        <v>178</v>
      </c>
      <c r="H2" s="16">
        <v>188</v>
      </c>
      <c r="I2" s="16"/>
      <c r="J2" s="16"/>
      <c r="K2" s="19">
        <v>4</v>
      </c>
      <c r="L2" s="19">
        <v>723</v>
      </c>
      <c r="M2" s="20">
        <v>180.75</v>
      </c>
      <c r="N2" s="21">
        <v>5</v>
      </c>
      <c r="O2" s="22">
        <v>185.75</v>
      </c>
    </row>
    <row r="4" spans="1:17" x14ac:dyDescent="0.25">
      <c r="K4" s="8">
        <f>SUM(K2:K3)</f>
        <v>4</v>
      </c>
      <c r="L4" s="8">
        <f>SUM(L2:L3)</f>
        <v>723</v>
      </c>
      <c r="M4" s="7">
        <f>SUM(L4/K4)</f>
        <v>180.75</v>
      </c>
      <c r="N4" s="8">
        <f>SUM(N2:N3)</f>
        <v>5</v>
      </c>
      <c r="O4" s="11">
        <f>SUM(M4+N4)</f>
        <v>185.75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Youth'!A1" display="Back to Ranking" xr:uid="{C1D5991A-AADA-4421-B711-D75FEAE5959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E6B03D-856E-40FB-B557-7B3ED7CBD2C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B84C3-087C-41A7-B71E-209ADBEB0C0E}">
  <dimension ref="A1:Q9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8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29</v>
      </c>
      <c r="B2" s="13" t="s">
        <v>48</v>
      </c>
      <c r="C2" s="14">
        <v>45384</v>
      </c>
      <c r="D2" s="15" t="s">
        <v>49</v>
      </c>
      <c r="E2" s="16">
        <v>178</v>
      </c>
      <c r="F2" s="16">
        <v>189</v>
      </c>
      <c r="G2" s="16">
        <v>181</v>
      </c>
      <c r="H2" s="16">
        <v>177</v>
      </c>
      <c r="I2" s="16"/>
      <c r="J2" s="16"/>
      <c r="K2" s="19">
        <v>4</v>
      </c>
      <c r="L2" s="19">
        <v>725</v>
      </c>
      <c r="M2" s="20">
        <v>181.25</v>
      </c>
      <c r="N2" s="21">
        <v>5</v>
      </c>
      <c r="O2" s="22">
        <v>186.25</v>
      </c>
    </row>
    <row r="3" spans="1:17" x14ac:dyDescent="0.25">
      <c r="A3" s="12" t="s">
        <v>29</v>
      </c>
      <c r="B3" s="13" t="s">
        <v>48</v>
      </c>
      <c r="C3" s="14">
        <v>45419</v>
      </c>
      <c r="D3" s="15" t="s">
        <v>49</v>
      </c>
      <c r="E3" s="16">
        <v>183</v>
      </c>
      <c r="F3" s="16">
        <v>183</v>
      </c>
      <c r="G3" s="16">
        <v>182</v>
      </c>
      <c r="H3" s="16">
        <v>183</v>
      </c>
      <c r="I3" s="16"/>
      <c r="J3" s="16"/>
      <c r="K3" s="19">
        <v>4</v>
      </c>
      <c r="L3" s="19">
        <v>731</v>
      </c>
      <c r="M3" s="20">
        <v>182.75</v>
      </c>
      <c r="N3" s="21">
        <v>5</v>
      </c>
      <c r="O3" s="22">
        <v>187.75</v>
      </c>
    </row>
    <row r="4" spans="1:17" x14ac:dyDescent="0.25">
      <c r="A4" s="12" t="s">
        <v>29</v>
      </c>
      <c r="B4" s="13" t="s">
        <v>48</v>
      </c>
      <c r="C4" s="14">
        <v>45470</v>
      </c>
      <c r="D4" s="15" t="s">
        <v>49</v>
      </c>
      <c r="E4" s="16">
        <v>174</v>
      </c>
      <c r="F4" s="16">
        <v>183</v>
      </c>
      <c r="G4" s="16">
        <v>177</v>
      </c>
      <c r="H4" s="16"/>
      <c r="I4" s="16"/>
      <c r="J4" s="16"/>
      <c r="K4" s="19">
        <v>3</v>
      </c>
      <c r="L4" s="19">
        <v>534</v>
      </c>
      <c r="M4" s="20">
        <v>178</v>
      </c>
      <c r="N4" s="21">
        <v>5</v>
      </c>
      <c r="O4" s="22">
        <v>183</v>
      </c>
    </row>
    <row r="5" spans="1:17" x14ac:dyDescent="0.25">
      <c r="A5" s="12" t="s">
        <v>29</v>
      </c>
      <c r="B5" s="13" t="s">
        <v>50</v>
      </c>
      <c r="C5" s="14">
        <v>45475</v>
      </c>
      <c r="D5" s="15" t="s">
        <v>49</v>
      </c>
      <c r="E5" s="16">
        <v>178</v>
      </c>
      <c r="F5" s="16">
        <v>184</v>
      </c>
      <c r="G5" s="16">
        <v>176</v>
      </c>
      <c r="H5" s="16">
        <v>172</v>
      </c>
      <c r="I5" s="16"/>
      <c r="J5" s="16"/>
      <c r="K5" s="19">
        <v>4</v>
      </c>
      <c r="L5" s="19">
        <v>710</v>
      </c>
      <c r="M5" s="20">
        <v>177.5</v>
      </c>
      <c r="N5" s="21">
        <v>5</v>
      </c>
      <c r="O5" s="22">
        <v>182.5</v>
      </c>
    </row>
    <row r="6" spans="1:17" x14ac:dyDescent="0.25">
      <c r="A6" s="12" t="s">
        <v>73</v>
      </c>
      <c r="B6" s="13" t="s">
        <v>50</v>
      </c>
      <c r="C6" s="14">
        <v>45510</v>
      </c>
      <c r="D6" s="15" t="s">
        <v>49</v>
      </c>
      <c r="E6" s="16">
        <v>182</v>
      </c>
      <c r="F6" s="16">
        <v>186</v>
      </c>
      <c r="G6" s="16">
        <v>187</v>
      </c>
      <c r="H6" s="16">
        <v>178</v>
      </c>
      <c r="I6" s="16"/>
      <c r="J6" s="16"/>
      <c r="K6" s="19">
        <v>4</v>
      </c>
      <c r="L6" s="19">
        <v>733</v>
      </c>
      <c r="M6" s="20">
        <v>183.25</v>
      </c>
      <c r="N6" s="21">
        <v>5</v>
      </c>
      <c r="O6" s="22">
        <v>188.25</v>
      </c>
    </row>
    <row r="7" spans="1:17" x14ac:dyDescent="0.25">
      <c r="A7" s="12" t="s">
        <v>29</v>
      </c>
      <c r="B7" s="13" t="s">
        <v>48</v>
      </c>
      <c r="C7" s="14">
        <v>45566</v>
      </c>
      <c r="D7" s="15" t="s">
        <v>49</v>
      </c>
      <c r="E7" s="16">
        <v>166</v>
      </c>
      <c r="F7" s="16">
        <v>164</v>
      </c>
      <c r="G7" s="16">
        <v>187</v>
      </c>
      <c r="H7" s="16">
        <v>182</v>
      </c>
      <c r="I7" s="16"/>
      <c r="J7" s="16"/>
      <c r="K7" s="19">
        <v>4</v>
      </c>
      <c r="L7" s="19">
        <v>699</v>
      </c>
      <c r="M7" s="20">
        <v>174.75</v>
      </c>
      <c r="N7" s="21">
        <v>5</v>
      </c>
      <c r="O7" s="22">
        <v>179.75</v>
      </c>
    </row>
    <row r="9" spans="1:17" x14ac:dyDescent="0.25">
      <c r="K9" s="8">
        <f>SUM(K2:K8)</f>
        <v>23</v>
      </c>
      <c r="L9" s="8">
        <f>SUM(L2:L8)</f>
        <v>4132</v>
      </c>
      <c r="M9" s="7">
        <f>SUM(L9/K9)</f>
        <v>179.65217391304347</v>
      </c>
      <c r="N9" s="8">
        <f>SUM(N2:N8)</f>
        <v>30</v>
      </c>
      <c r="O9" s="11">
        <f>SUM(M9+N9)</f>
        <v>209.65217391304347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Youth'!A1" display="Back to Ranking" xr:uid="{9D68A105-DB39-42F7-9D7A-98AFB9C432C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2C15014-ADF4-4760-8A3D-E238115B2B3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19DA9-C381-4BB6-A862-814A1F52426B}">
  <dimension ref="A1:Q10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20.2851562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26</v>
      </c>
      <c r="B2" s="13" t="s">
        <v>71</v>
      </c>
      <c r="C2" s="14">
        <v>45514</v>
      </c>
      <c r="D2" s="15" t="s">
        <v>63</v>
      </c>
      <c r="E2" s="16">
        <v>196</v>
      </c>
      <c r="F2" s="16">
        <v>196</v>
      </c>
      <c r="G2" s="16">
        <v>190</v>
      </c>
      <c r="H2" s="16">
        <v>186</v>
      </c>
      <c r="I2" s="16">
        <v>176</v>
      </c>
      <c r="J2" s="16">
        <v>197</v>
      </c>
      <c r="K2" s="19">
        <v>6</v>
      </c>
      <c r="L2" s="19">
        <v>1141</v>
      </c>
      <c r="M2" s="20">
        <v>190.16666666666666</v>
      </c>
      <c r="N2" s="21">
        <v>34</v>
      </c>
      <c r="O2" s="22">
        <v>224.16666666666666</v>
      </c>
    </row>
    <row r="3" spans="1:17" x14ac:dyDescent="0.25">
      <c r="A3" s="24"/>
      <c r="B3" s="29"/>
      <c r="C3" s="30"/>
      <c r="D3" s="31"/>
      <c r="E3" s="32"/>
      <c r="F3" s="32"/>
      <c r="G3" s="32"/>
      <c r="H3" s="32"/>
      <c r="I3" s="32"/>
      <c r="J3" s="32"/>
      <c r="K3" s="33"/>
      <c r="L3" s="33"/>
      <c r="M3" s="34"/>
      <c r="N3" s="35"/>
      <c r="O3" s="36"/>
    </row>
    <row r="4" spans="1:17" x14ac:dyDescent="0.25">
      <c r="K4" s="8">
        <f>SUM(K2:K3)</f>
        <v>6</v>
      </c>
      <c r="L4" s="8">
        <f>SUM(L2:L3)</f>
        <v>1141</v>
      </c>
      <c r="M4" s="7">
        <f>SUM(L4/K4)</f>
        <v>190.16666666666666</v>
      </c>
      <c r="N4" s="8">
        <f>SUM(N2:N3)</f>
        <v>34</v>
      </c>
      <c r="O4" s="11">
        <f>SUM(M4+N4)</f>
        <v>224.16666666666666</v>
      </c>
    </row>
    <row r="7" spans="1:17" ht="30" x14ac:dyDescent="0.25">
      <c r="A7" s="1" t="s">
        <v>1</v>
      </c>
      <c r="B7" s="2" t="s">
        <v>2</v>
      </c>
      <c r="C7" s="2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3" t="s">
        <v>12</v>
      </c>
      <c r="M7" s="5" t="s">
        <v>13</v>
      </c>
      <c r="N7" s="2" t="s">
        <v>14</v>
      </c>
      <c r="O7" s="6" t="s">
        <v>15</v>
      </c>
    </row>
    <row r="8" spans="1:17" x14ac:dyDescent="0.25">
      <c r="A8" s="12" t="s">
        <v>75</v>
      </c>
      <c r="B8" s="13" t="s">
        <v>71</v>
      </c>
      <c r="C8" s="14">
        <v>45557</v>
      </c>
      <c r="D8" s="15" t="s">
        <v>63</v>
      </c>
      <c r="E8" s="16">
        <v>191</v>
      </c>
      <c r="F8" s="16">
        <v>192</v>
      </c>
      <c r="G8" s="16">
        <v>191</v>
      </c>
      <c r="H8" s="16">
        <v>191</v>
      </c>
      <c r="I8" s="16">
        <v>188</v>
      </c>
      <c r="J8" s="16">
        <v>190</v>
      </c>
      <c r="K8" s="19">
        <v>6</v>
      </c>
      <c r="L8" s="19">
        <v>1143</v>
      </c>
      <c r="M8" s="20">
        <v>190.5</v>
      </c>
      <c r="N8" s="21">
        <v>10</v>
      </c>
      <c r="O8" s="22">
        <v>200.5</v>
      </c>
    </row>
    <row r="9" spans="1:17" x14ac:dyDescent="0.25">
      <c r="A9" s="24"/>
      <c r="B9" s="29"/>
      <c r="C9" s="30"/>
      <c r="D9" s="31"/>
      <c r="E9" s="32"/>
      <c r="F9" s="32"/>
      <c r="G9" s="32"/>
      <c r="H9" s="32"/>
      <c r="I9" s="32"/>
      <c r="J9" s="32"/>
      <c r="K9" s="33"/>
      <c r="L9" s="33"/>
      <c r="M9" s="34"/>
      <c r="N9" s="35"/>
      <c r="O9" s="36"/>
    </row>
    <row r="10" spans="1:17" x14ac:dyDescent="0.25">
      <c r="K10" s="8">
        <f>SUM(K8:K9)</f>
        <v>6</v>
      </c>
      <c r="L10" s="8">
        <f>SUM(L8:L9)</f>
        <v>1143</v>
      </c>
      <c r="M10" s="7">
        <f>SUM(L10/K10)</f>
        <v>190.5</v>
      </c>
      <c r="N10" s="8">
        <f>SUM(N8:N9)</f>
        <v>10</v>
      </c>
      <c r="O10" s="11">
        <f>SUM(M10+N10)</f>
        <v>200.5</v>
      </c>
    </row>
  </sheetData>
  <protectedRanges>
    <protectedRange algorithmName="SHA-512" hashValue="ON39YdpmFHfN9f47KpiRvqrKx0V9+erV1CNkpWzYhW/Qyc6aT8rEyCrvauWSYGZK2ia3o7vd3akF07acHAFpOA==" saltValue="yVW9XmDwTqEnmpSGai0KYg==" spinCount="100000" sqref="B1 B7" name="Range1_2"/>
    <protectedRange algorithmName="SHA-512" hashValue="ON39YdpmFHfN9f47KpiRvqrKx0V9+erV1CNkpWzYhW/Qyc6aT8rEyCrvauWSYGZK2ia3o7vd3akF07acHAFpOA==" saltValue="yVW9XmDwTqEnmpSGai0KYg==" spinCount="100000" sqref="B3:C3 E3:J3 B9:C9 E9:J9" name="Range1_84_1"/>
    <protectedRange algorithmName="SHA-512" hashValue="ON39YdpmFHfN9f47KpiRvqrKx0V9+erV1CNkpWzYhW/Qyc6aT8rEyCrvauWSYGZK2ia3o7vd3akF07acHAFpOA==" saltValue="yVW9XmDwTqEnmpSGai0KYg==" spinCount="100000" sqref="D3 D9" name="Range1_1_75_1"/>
    <protectedRange algorithmName="SHA-512" hashValue="ON39YdpmFHfN9f47KpiRvqrKx0V9+erV1CNkpWzYhW/Qyc6aT8rEyCrvauWSYGZK2ia3o7vd3akF07acHAFpOA==" saltValue="yVW9XmDwTqEnmpSGai0KYg==" spinCount="100000" sqref="E2:J2" name="Range1_15"/>
    <protectedRange algorithmName="SHA-512" hashValue="ON39YdpmFHfN9f47KpiRvqrKx0V9+erV1CNkpWzYhW/Qyc6aT8rEyCrvauWSYGZK2ia3o7vd3akF07acHAFpOA==" saltValue="yVW9XmDwTqEnmpSGai0KYg==" spinCount="100000" sqref="B2:C2" name="Range1_1_2_3"/>
    <protectedRange algorithmName="SHA-512" hashValue="ON39YdpmFHfN9f47KpiRvqrKx0V9+erV1CNkpWzYhW/Qyc6aT8rEyCrvauWSYGZK2ia3o7vd3akF07acHAFpOA==" saltValue="yVW9XmDwTqEnmpSGai0KYg==" spinCount="100000" sqref="D2" name="Range1_1_1_2_1_1"/>
  </protectedRanges>
  <conditionalFormatting sqref="E3">
    <cfRule type="top10" dxfId="11" priority="12" rank="1"/>
  </conditionalFormatting>
  <conditionalFormatting sqref="E9">
    <cfRule type="top10" dxfId="10" priority="6" rank="1"/>
  </conditionalFormatting>
  <conditionalFormatting sqref="F3">
    <cfRule type="top10" dxfId="9" priority="11" rank="1"/>
  </conditionalFormatting>
  <conditionalFormatting sqref="F9">
    <cfRule type="top10" dxfId="8" priority="5" rank="1"/>
  </conditionalFormatting>
  <conditionalFormatting sqref="G3">
    <cfRule type="top10" dxfId="7" priority="10" rank="1"/>
  </conditionalFormatting>
  <conditionalFormatting sqref="G9">
    <cfRule type="top10" dxfId="6" priority="4" rank="1"/>
  </conditionalFormatting>
  <conditionalFormatting sqref="H3">
    <cfRule type="top10" dxfId="5" priority="8" rank="1"/>
  </conditionalFormatting>
  <conditionalFormatting sqref="H9">
    <cfRule type="top10" dxfId="4" priority="2" rank="1"/>
  </conditionalFormatting>
  <conditionalFormatting sqref="I3">
    <cfRule type="top10" dxfId="3" priority="7" rank="1"/>
  </conditionalFormatting>
  <conditionalFormatting sqref="I9">
    <cfRule type="top10" dxfId="2" priority="1" rank="1"/>
  </conditionalFormatting>
  <conditionalFormatting sqref="J3">
    <cfRule type="top10" dxfId="1" priority="9" rank="1"/>
  </conditionalFormatting>
  <conditionalFormatting sqref="J9">
    <cfRule type="top10" dxfId="0" priority="3" rank="1"/>
  </conditionalFormatting>
  <hyperlinks>
    <hyperlink ref="Q1" location="'National Youth'!A1" display="Back to Ranking" xr:uid="{CBF58A61-F883-44CF-AAAD-7A0B246973E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0537BED-87A4-4689-8857-055FA2ECEE20}">
          <x14:formula1>
            <xm:f>'C:\Users\abra2\Desktop\ABRA Files and More\AUTO BENCH REST ASSOCIATION FILE\ABRA 2019\Georgia\[Georgia Results 01 19 20.xlsm]DATA SHEET'!#REF!</xm:f>
          </x14:formula1>
          <xm:sqref>B1 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A62B2-D31E-4196-A615-88389AC18C9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20.2851562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26</v>
      </c>
      <c r="B2" s="13" t="s">
        <v>82</v>
      </c>
      <c r="C2" s="14">
        <v>45542</v>
      </c>
      <c r="D2" s="15" t="s">
        <v>47</v>
      </c>
      <c r="E2" s="16">
        <v>193</v>
      </c>
      <c r="F2" s="16">
        <v>188</v>
      </c>
      <c r="G2" s="16">
        <v>199</v>
      </c>
      <c r="H2" s="16">
        <v>193</v>
      </c>
      <c r="I2" s="16">
        <v>186</v>
      </c>
      <c r="J2" s="16">
        <v>183</v>
      </c>
      <c r="K2" s="19">
        <v>6</v>
      </c>
      <c r="L2" s="19">
        <v>1142</v>
      </c>
      <c r="M2" s="20">
        <v>190.33333333333334</v>
      </c>
      <c r="N2" s="21">
        <v>20</v>
      </c>
      <c r="O2" s="22">
        <v>210.33333333333334</v>
      </c>
    </row>
    <row r="3" spans="1:17" x14ac:dyDescent="0.25">
      <c r="A3" s="24"/>
      <c r="B3" s="29"/>
      <c r="C3" s="30"/>
      <c r="D3" s="31"/>
      <c r="E3" s="32"/>
      <c r="F3" s="32"/>
      <c r="G3" s="32"/>
      <c r="H3" s="32"/>
      <c r="I3" s="32"/>
      <c r="J3" s="32"/>
      <c r="K3" s="33"/>
      <c r="L3" s="33"/>
      <c r="M3" s="34"/>
      <c r="N3" s="35"/>
      <c r="O3" s="36"/>
    </row>
    <row r="4" spans="1:17" x14ac:dyDescent="0.25">
      <c r="K4" s="8">
        <f>SUM(K2:K3)</f>
        <v>6</v>
      </c>
      <c r="L4" s="8">
        <f>SUM(L2:L3)</f>
        <v>1142</v>
      </c>
      <c r="M4" s="7">
        <f>SUM(L4/K4)</f>
        <v>190.33333333333334</v>
      </c>
      <c r="N4" s="8">
        <f>SUM(N2:N3)</f>
        <v>20</v>
      </c>
      <c r="O4" s="11">
        <f>SUM(M4+N4)</f>
        <v>210.33333333333334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" name="Range1_84_1"/>
    <protectedRange algorithmName="SHA-512" hashValue="ON39YdpmFHfN9f47KpiRvqrKx0V9+erV1CNkpWzYhW/Qyc6aT8rEyCrvauWSYGZK2ia3o7vd3akF07acHAFpOA==" saltValue="yVW9XmDwTqEnmpSGai0KYg==" spinCount="100000" sqref="D3" name="Range1_1_75_1"/>
    <protectedRange algorithmName="SHA-512" hashValue="ON39YdpmFHfN9f47KpiRvqrKx0V9+erV1CNkpWzYhW/Qyc6aT8rEyCrvauWSYGZK2ia3o7vd3akF07acHAFpOA==" saltValue="yVW9XmDwTqEnmpSGai0KYg==" spinCount="100000" sqref="E2:J2 C2" name="Range1_21"/>
    <protectedRange algorithmName="SHA-512" hashValue="ON39YdpmFHfN9f47KpiRvqrKx0V9+erV1CNkpWzYhW/Qyc6aT8rEyCrvauWSYGZK2ia3o7vd3akF07acHAFpOA==" saltValue="yVW9XmDwTqEnmpSGai0KYg==" spinCount="100000" sqref="B2" name="Range1_1_2_1"/>
    <protectedRange algorithmName="SHA-512" hashValue="ON39YdpmFHfN9f47KpiRvqrKx0V9+erV1CNkpWzYhW/Qyc6aT8rEyCrvauWSYGZK2ia3o7vd3akF07acHAFpOA==" saltValue="yVW9XmDwTqEnmpSGai0KYg==" spinCount="100000" sqref="D2" name="Range1_1_1_2_2"/>
  </protectedRanges>
  <conditionalFormatting sqref="E3">
    <cfRule type="top10" dxfId="41" priority="6" rank="1"/>
  </conditionalFormatting>
  <conditionalFormatting sqref="F3">
    <cfRule type="top10" dxfId="40" priority="5" rank="1"/>
  </conditionalFormatting>
  <conditionalFormatting sqref="G3">
    <cfRule type="top10" dxfId="39" priority="4" rank="1"/>
  </conditionalFormatting>
  <conditionalFormatting sqref="H3">
    <cfRule type="top10" dxfId="38" priority="2" rank="1"/>
  </conditionalFormatting>
  <conditionalFormatting sqref="I3">
    <cfRule type="top10" dxfId="37" priority="1" rank="1"/>
  </conditionalFormatting>
  <conditionalFormatting sqref="J3">
    <cfRule type="top10" dxfId="36" priority="3" rank="1"/>
  </conditionalFormatting>
  <hyperlinks>
    <hyperlink ref="Q1" location="'National Youth'!A1" display="Back to Ranking" xr:uid="{055CF759-4BAF-42C6-8E59-057B2D1C1CB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60B5D4-4F60-4F94-85B9-925D9E7FE82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8FCA5-9347-4633-B1E6-1733BF0B3C41}">
  <dimension ref="A1:Q4"/>
  <sheetViews>
    <sheetView workbookViewId="0"/>
  </sheetViews>
  <sheetFormatPr defaultRowHeight="15" x14ac:dyDescent="0.25"/>
  <cols>
    <col min="1" max="1" width="27.28515625" customWidth="1"/>
    <col min="2" max="2" width="18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29</v>
      </c>
      <c r="B2" s="13" t="s">
        <v>52</v>
      </c>
      <c r="C2" s="14">
        <v>45388</v>
      </c>
      <c r="D2" s="15" t="s">
        <v>31</v>
      </c>
      <c r="E2" s="16">
        <v>173</v>
      </c>
      <c r="F2" s="16">
        <v>174</v>
      </c>
      <c r="G2" s="16">
        <v>183</v>
      </c>
      <c r="H2" s="16">
        <v>161</v>
      </c>
      <c r="I2" s="16">
        <v>165</v>
      </c>
      <c r="J2" s="16">
        <v>150</v>
      </c>
      <c r="K2" s="19">
        <v>6</v>
      </c>
      <c r="L2" s="19">
        <v>1006</v>
      </c>
      <c r="M2" s="20">
        <v>167.66666666666666</v>
      </c>
      <c r="N2" s="21">
        <v>10</v>
      </c>
      <c r="O2" s="22">
        <v>177.66666666666666</v>
      </c>
    </row>
    <row r="4" spans="1:17" x14ac:dyDescent="0.25">
      <c r="K4" s="8">
        <f>SUM(K2:K3)</f>
        <v>6</v>
      </c>
      <c r="L4" s="8">
        <f>SUM(L2:L3)</f>
        <v>1006</v>
      </c>
      <c r="M4" s="7">
        <f>SUM(L4/K4)</f>
        <v>167.66666666666666</v>
      </c>
      <c r="N4" s="8">
        <f>SUM(N2:N3)</f>
        <v>10</v>
      </c>
      <c r="O4" s="11">
        <f>SUM(M4+N4)</f>
        <v>177.66666666666666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Youth'!A1" display="Back to Ranking" xr:uid="{E5164FCF-8C66-4562-B609-5C27FCE8DBD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CDF8AA-8338-4191-A916-FBCDAB79ACB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FC49C-585D-464B-A8BD-592288BF9CCB}">
  <sheetPr codeName="Sheet2"/>
  <dimension ref="A1:Q9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26</v>
      </c>
      <c r="B2" s="13" t="s">
        <v>42</v>
      </c>
      <c r="C2" s="14">
        <v>45375</v>
      </c>
      <c r="D2" s="15" t="s">
        <v>43</v>
      </c>
      <c r="E2" s="16">
        <v>186</v>
      </c>
      <c r="F2" s="16">
        <v>182</v>
      </c>
      <c r="G2" s="16">
        <v>192</v>
      </c>
      <c r="H2" s="16">
        <v>176</v>
      </c>
      <c r="I2" s="16"/>
      <c r="J2" s="16"/>
      <c r="K2" s="19">
        <v>4</v>
      </c>
      <c r="L2" s="19">
        <v>736</v>
      </c>
      <c r="M2" s="20">
        <v>184</v>
      </c>
      <c r="N2" s="21">
        <v>5</v>
      </c>
      <c r="O2" s="22">
        <v>189</v>
      </c>
    </row>
    <row r="3" spans="1:17" x14ac:dyDescent="0.25">
      <c r="A3" s="12" t="s">
        <v>26</v>
      </c>
      <c r="B3" s="13" t="s">
        <v>42</v>
      </c>
      <c r="C3" s="14">
        <v>45430</v>
      </c>
      <c r="D3" s="15" t="s">
        <v>43</v>
      </c>
      <c r="E3" s="16">
        <v>187</v>
      </c>
      <c r="F3" s="16">
        <v>194</v>
      </c>
      <c r="G3" s="16">
        <v>196</v>
      </c>
      <c r="H3" s="16">
        <v>191</v>
      </c>
      <c r="I3" s="16"/>
      <c r="J3" s="16"/>
      <c r="K3" s="19">
        <v>4</v>
      </c>
      <c r="L3" s="19">
        <v>768</v>
      </c>
      <c r="M3" s="20">
        <v>192</v>
      </c>
      <c r="N3" s="21">
        <v>5</v>
      </c>
      <c r="O3" s="22">
        <v>197</v>
      </c>
    </row>
    <row r="4" spans="1:17" x14ac:dyDescent="0.25">
      <c r="A4" s="12" t="s">
        <v>26</v>
      </c>
      <c r="B4" s="13" t="s">
        <v>42</v>
      </c>
      <c r="C4" s="14">
        <v>45465</v>
      </c>
      <c r="D4" s="15" t="s">
        <v>43</v>
      </c>
      <c r="E4" s="16">
        <v>185</v>
      </c>
      <c r="F4" s="16">
        <v>190</v>
      </c>
      <c r="G4" s="16">
        <v>184</v>
      </c>
      <c r="H4" s="16">
        <v>184</v>
      </c>
      <c r="I4" s="16">
        <v>186</v>
      </c>
      <c r="J4" s="16">
        <v>183</v>
      </c>
      <c r="K4" s="19">
        <v>6</v>
      </c>
      <c r="L4" s="19">
        <v>1112</v>
      </c>
      <c r="M4" s="20">
        <v>185.33333333333334</v>
      </c>
      <c r="N4" s="21">
        <v>10</v>
      </c>
      <c r="O4" s="22">
        <v>195.33333333333334</v>
      </c>
    </row>
    <row r="5" spans="1:17" x14ac:dyDescent="0.25">
      <c r="A5" s="12" t="s">
        <v>26</v>
      </c>
      <c r="B5" s="13" t="s">
        <v>42</v>
      </c>
      <c r="C5" s="14">
        <v>45500</v>
      </c>
      <c r="D5" s="15" t="s">
        <v>43</v>
      </c>
      <c r="E5" s="16">
        <v>194</v>
      </c>
      <c r="F5" s="16">
        <v>195</v>
      </c>
      <c r="G5" s="16">
        <v>193</v>
      </c>
      <c r="H5" s="16">
        <v>196</v>
      </c>
      <c r="I5" s="16">
        <v>194</v>
      </c>
      <c r="J5" s="16">
        <v>196</v>
      </c>
      <c r="K5" s="19">
        <v>6</v>
      </c>
      <c r="L5" s="19">
        <v>1168</v>
      </c>
      <c r="M5" s="20">
        <v>194.66666666666666</v>
      </c>
      <c r="N5" s="21">
        <v>10</v>
      </c>
      <c r="O5" s="22">
        <v>204.66666666666666</v>
      </c>
    </row>
    <row r="6" spans="1:17" x14ac:dyDescent="0.25">
      <c r="A6" s="12" t="s">
        <v>26</v>
      </c>
      <c r="B6" s="13" t="s">
        <v>41</v>
      </c>
      <c r="C6" s="14">
        <v>45501</v>
      </c>
      <c r="D6" s="15" t="s">
        <v>43</v>
      </c>
      <c r="E6" s="16">
        <v>191</v>
      </c>
      <c r="F6" s="16">
        <v>194</v>
      </c>
      <c r="G6" s="16">
        <v>191</v>
      </c>
      <c r="H6" s="16">
        <v>181</v>
      </c>
      <c r="I6" s="16"/>
      <c r="J6" s="16"/>
      <c r="K6" s="19">
        <v>4</v>
      </c>
      <c r="L6" s="19">
        <v>757</v>
      </c>
      <c r="M6" s="20">
        <v>189.25</v>
      </c>
      <c r="N6" s="21">
        <v>5</v>
      </c>
      <c r="O6" s="22">
        <v>194.25</v>
      </c>
    </row>
    <row r="7" spans="1:17" x14ac:dyDescent="0.25">
      <c r="A7" s="12" t="s">
        <v>70</v>
      </c>
      <c r="B7" s="13" t="s">
        <v>41</v>
      </c>
      <c r="C7" s="14">
        <v>45514</v>
      </c>
      <c r="D7" s="15" t="s">
        <v>63</v>
      </c>
      <c r="E7" s="16">
        <v>189</v>
      </c>
      <c r="F7" s="16">
        <v>192</v>
      </c>
      <c r="G7" s="16">
        <v>195</v>
      </c>
      <c r="H7" s="16">
        <v>195</v>
      </c>
      <c r="I7" s="16">
        <v>0</v>
      </c>
      <c r="J7" s="16">
        <v>0</v>
      </c>
      <c r="K7" s="19">
        <v>6</v>
      </c>
      <c r="L7" s="19">
        <v>771</v>
      </c>
      <c r="M7" s="20">
        <v>128.5</v>
      </c>
      <c r="N7" s="21">
        <v>16</v>
      </c>
      <c r="O7" s="22">
        <v>144.5</v>
      </c>
    </row>
    <row r="8" spans="1:17" x14ac:dyDescent="0.25">
      <c r="A8" s="24"/>
      <c r="B8" s="29"/>
      <c r="C8" s="30"/>
      <c r="D8" s="31"/>
      <c r="E8" s="32"/>
      <c r="F8" s="32"/>
      <c r="G8" s="32"/>
      <c r="H8" s="32"/>
      <c r="I8" s="32"/>
      <c r="J8" s="32"/>
      <c r="K8" s="33"/>
      <c r="L8" s="33"/>
      <c r="M8" s="34"/>
      <c r="N8" s="35"/>
      <c r="O8" s="36"/>
    </row>
    <row r="9" spans="1:17" x14ac:dyDescent="0.25">
      <c r="K9" s="8">
        <f>SUM(K2:K8)</f>
        <v>30</v>
      </c>
      <c r="L9" s="8">
        <f>SUM(L2:L8)</f>
        <v>5312</v>
      </c>
      <c r="M9" s="7">
        <f>SUM(L9/K9)</f>
        <v>177.06666666666666</v>
      </c>
      <c r="N9" s="8">
        <f>SUM(N2:N8)</f>
        <v>51</v>
      </c>
      <c r="O9" s="11">
        <f>SUM(M9+N9)</f>
        <v>228.06666666666666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8:C8 E8:J8" name="Range1_84_1"/>
    <protectedRange algorithmName="SHA-512" hashValue="ON39YdpmFHfN9f47KpiRvqrKx0V9+erV1CNkpWzYhW/Qyc6aT8rEyCrvauWSYGZK2ia3o7vd3akF07acHAFpOA==" saltValue="yVW9XmDwTqEnmpSGai0KYg==" spinCount="100000" sqref="D8" name="Range1_1_75_1"/>
  </protectedRanges>
  <conditionalFormatting sqref="E8">
    <cfRule type="top10" dxfId="35" priority="115" rank="1"/>
  </conditionalFormatting>
  <conditionalFormatting sqref="F8">
    <cfRule type="top10" dxfId="34" priority="113" rank="1"/>
  </conditionalFormatting>
  <conditionalFormatting sqref="G8">
    <cfRule type="top10" dxfId="33" priority="111" rank="1"/>
  </conditionalFormatting>
  <conditionalFormatting sqref="H8">
    <cfRule type="top10" dxfId="32" priority="107" rank="1"/>
  </conditionalFormatting>
  <conditionalFormatting sqref="I8">
    <cfRule type="top10" dxfId="31" priority="105" rank="1"/>
  </conditionalFormatting>
  <conditionalFormatting sqref="J8">
    <cfRule type="top10" dxfId="30" priority="109" rank="1"/>
  </conditionalFormatting>
  <hyperlinks>
    <hyperlink ref="Q1" location="'National Youth'!A1" display="Back to Ranking" xr:uid="{2CCA8A7E-1764-44C8-90DC-5FC1F5D12FD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3C50542-1F59-48FC-BE81-72C38D5A6C6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64D5E-1217-4D8C-90A9-C7FF6A7C5CA8}">
  <dimension ref="A1:Q1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8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56</v>
      </c>
      <c r="B2" s="13" t="s">
        <v>57</v>
      </c>
      <c r="C2" s="14">
        <v>45430</v>
      </c>
      <c r="D2" s="15" t="s">
        <v>43</v>
      </c>
      <c r="E2" s="16">
        <v>186</v>
      </c>
      <c r="F2" s="16">
        <v>185</v>
      </c>
      <c r="G2" s="16">
        <v>188</v>
      </c>
      <c r="H2" s="16">
        <v>186</v>
      </c>
      <c r="I2" s="16"/>
      <c r="J2" s="16"/>
      <c r="K2" s="19">
        <v>4</v>
      </c>
      <c r="L2" s="19">
        <v>745</v>
      </c>
      <c r="M2" s="20">
        <v>186.25</v>
      </c>
      <c r="N2" s="21">
        <v>5</v>
      </c>
      <c r="O2" s="22">
        <v>191.25</v>
      </c>
    </row>
    <row r="3" spans="1:17" x14ac:dyDescent="0.25">
      <c r="A3" s="12" t="s">
        <v>56</v>
      </c>
      <c r="B3" s="13" t="s">
        <v>57</v>
      </c>
      <c r="C3" s="14">
        <v>45500</v>
      </c>
      <c r="D3" s="15" t="s">
        <v>43</v>
      </c>
      <c r="E3" s="16">
        <v>190</v>
      </c>
      <c r="F3" s="16">
        <v>196</v>
      </c>
      <c r="G3" s="16">
        <v>197</v>
      </c>
      <c r="H3" s="16">
        <v>190</v>
      </c>
      <c r="I3" s="16">
        <v>187</v>
      </c>
      <c r="J3" s="16">
        <v>190</v>
      </c>
      <c r="K3" s="19">
        <v>6</v>
      </c>
      <c r="L3" s="19">
        <v>1150</v>
      </c>
      <c r="M3" s="20">
        <v>191.66666666666666</v>
      </c>
      <c r="N3" s="21">
        <v>10</v>
      </c>
      <c r="O3" s="22">
        <v>201.66666666666666</v>
      </c>
    </row>
    <row r="4" spans="1:17" x14ac:dyDescent="0.25">
      <c r="A4" s="12" t="s">
        <v>56</v>
      </c>
      <c r="B4" s="13" t="s">
        <v>57</v>
      </c>
      <c r="C4" s="14">
        <v>45528</v>
      </c>
      <c r="D4" s="15" t="s">
        <v>43</v>
      </c>
      <c r="E4" s="16">
        <v>184</v>
      </c>
      <c r="F4" s="16">
        <v>189</v>
      </c>
      <c r="G4" s="16">
        <v>191</v>
      </c>
      <c r="H4" s="16">
        <v>187</v>
      </c>
      <c r="I4" s="16"/>
      <c r="J4" s="16"/>
      <c r="K4" s="19">
        <v>4</v>
      </c>
      <c r="L4" s="19">
        <v>751</v>
      </c>
      <c r="M4" s="20">
        <v>187.75</v>
      </c>
      <c r="N4" s="21">
        <v>5</v>
      </c>
      <c r="O4" s="22">
        <v>192.75</v>
      </c>
    </row>
    <row r="5" spans="1:17" x14ac:dyDescent="0.25">
      <c r="A5" s="12" t="s">
        <v>56</v>
      </c>
      <c r="B5" s="13" t="s">
        <v>57</v>
      </c>
      <c r="C5" s="14">
        <v>45529</v>
      </c>
      <c r="D5" s="15" t="s">
        <v>43</v>
      </c>
      <c r="E5" s="16">
        <v>190</v>
      </c>
      <c r="F5" s="16">
        <v>185</v>
      </c>
      <c r="G5" s="16">
        <v>184</v>
      </c>
      <c r="H5" s="16">
        <v>184</v>
      </c>
      <c r="I5" s="16"/>
      <c r="J5" s="16"/>
      <c r="K5" s="19">
        <v>4</v>
      </c>
      <c r="L5" s="19">
        <v>743</v>
      </c>
      <c r="M5" s="20">
        <v>185.75</v>
      </c>
      <c r="N5" s="21">
        <v>13</v>
      </c>
      <c r="O5" s="22">
        <v>198.75</v>
      </c>
    </row>
    <row r="6" spans="1:17" x14ac:dyDescent="0.25">
      <c r="A6" s="12" t="s">
        <v>78</v>
      </c>
      <c r="B6" s="13" t="s">
        <v>79</v>
      </c>
      <c r="C6" s="14">
        <v>45535</v>
      </c>
      <c r="D6" s="15" t="s">
        <v>60</v>
      </c>
      <c r="E6" s="16">
        <v>193</v>
      </c>
      <c r="F6" s="16">
        <v>189</v>
      </c>
      <c r="G6" s="16">
        <v>191</v>
      </c>
      <c r="H6" s="16">
        <v>189</v>
      </c>
      <c r="I6" s="16">
        <v>185</v>
      </c>
      <c r="J6" s="16">
        <v>185</v>
      </c>
      <c r="K6" s="19">
        <v>6</v>
      </c>
      <c r="L6" s="19">
        <v>1132</v>
      </c>
      <c r="M6" s="20">
        <v>188.66666666666666</v>
      </c>
      <c r="N6" s="21">
        <v>20</v>
      </c>
      <c r="O6" s="22">
        <v>208.66666666666666</v>
      </c>
    </row>
    <row r="8" spans="1:17" x14ac:dyDescent="0.25">
      <c r="K8" s="8">
        <f>SUM(K2:K7)</f>
        <v>24</v>
      </c>
      <c r="L8" s="8">
        <f>SUM(L2:L7)</f>
        <v>4521</v>
      </c>
      <c r="M8" s="7">
        <f>SUM(L8/K8)</f>
        <v>188.375</v>
      </c>
      <c r="N8" s="8">
        <f>SUM(N2:N7)</f>
        <v>53</v>
      </c>
      <c r="O8" s="11">
        <f>SUM(M8+N8)</f>
        <v>241.375</v>
      </c>
    </row>
    <row r="11" spans="1:17" ht="30" x14ac:dyDescent="0.25">
      <c r="A11" s="1" t="s">
        <v>1</v>
      </c>
      <c r="B11" s="2" t="s">
        <v>2</v>
      </c>
      <c r="C11" s="2" t="s">
        <v>3</v>
      </c>
      <c r="D11" s="3" t="s">
        <v>4</v>
      </c>
      <c r="E11" s="4" t="s">
        <v>5</v>
      </c>
      <c r="F11" s="4" t="s">
        <v>6</v>
      </c>
      <c r="G11" s="4" t="s">
        <v>7</v>
      </c>
      <c r="H11" s="4" t="s">
        <v>8</v>
      </c>
      <c r="I11" s="4" t="s">
        <v>9</v>
      </c>
      <c r="J11" s="4" t="s">
        <v>10</v>
      </c>
      <c r="K11" s="4" t="s">
        <v>11</v>
      </c>
      <c r="L11" s="3" t="s">
        <v>12</v>
      </c>
      <c r="M11" s="5" t="s">
        <v>13</v>
      </c>
      <c r="N11" s="2" t="s">
        <v>14</v>
      </c>
      <c r="O11" s="6" t="s">
        <v>15</v>
      </c>
    </row>
    <row r="12" spans="1:17" x14ac:dyDescent="0.25">
      <c r="A12" s="12" t="s">
        <v>24</v>
      </c>
      <c r="B12" s="13" t="s">
        <v>57</v>
      </c>
      <c r="C12" s="14">
        <v>45465</v>
      </c>
      <c r="D12" s="15" t="s">
        <v>43</v>
      </c>
      <c r="E12" s="16">
        <v>182</v>
      </c>
      <c r="F12" s="16">
        <v>185</v>
      </c>
      <c r="G12" s="16">
        <v>186</v>
      </c>
      <c r="H12" s="16">
        <v>188</v>
      </c>
      <c r="I12" s="16">
        <v>187</v>
      </c>
      <c r="J12" s="16">
        <v>188</v>
      </c>
      <c r="K12" s="19">
        <v>6</v>
      </c>
      <c r="L12" s="19">
        <v>1116</v>
      </c>
      <c r="M12" s="20">
        <v>186</v>
      </c>
      <c r="N12" s="21">
        <v>8</v>
      </c>
      <c r="O12" s="22">
        <v>194</v>
      </c>
    </row>
    <row r="14" spans="1:17" x14ac:dyDescent="0.25">
      <c r="K14" s="8">
        <f>SUM(K12:K13)</f>
        <v>6</v>
      </c>
      <c r="L14" s="8">
        <f>SUM(L12:L13)</f>
        <v>1116</v>
      </c>
      <c r="M14" s="7">
        <f>SUM(L14/K14)</f>
        <v>186</v>
      </c>
      <c r="N14" s="8">
        <f>SUM(N12:N13)</f>
        <v>8</v>
      </c>
      <c r="O14" s="11">
        <f>SUM(M14+N14)</f>
        <v>194</v>
      </c>
    </row>
  </sheetData>
  <protectedRanges>
    <protectedRange algorithmName="SHA-512" hashValue="ON39YdpmFHfN9f47KpiRvqrKx0V9+erV1CNkpWzYhW/Qyc6aT8rEyCrvauWSYGZK2ia3o7vd3akF07acHAFpOA==" saltValue="yVW9XmDwTqEnmpSGai0KYg==" spinCount="100000" sqref="B1 B11" name="Range1_2"/>
    <protectedRange algorithmName="SHA-512" hashValue="ON39YdpmFHfN9f47KpiRvqrKx0V9+erV1CNkpWzYhW/Qyc6aT8rEyCrvauWSYGZK2ia3o7vd3akF07acHAFpOA==" saltValue="yVW9XmDwTqEnmpSGai0KYg==" spinCount="100000" sqref="E6:J6" name="Range1_9"/>
    <protectedRange algorithmName="SHA-512" hashValue="ON39YdpmFHfN9f47KpiRvqrKx0V9+erV1CNkpWzYhW/Qyc6aT8rEyCrvauWSYGZK2ia3o7vd3akF07acHAFpOA==" saltValue="yVW9XmDwTqEnmpSGai0KYg==" spinCount="100000" sqref="B6:C6" name="Range1_1_2_3"/>
    <protectedRange algorithmName="SHA-512" hashValue="ON39YdpmFHfN9f47KpiRvqrKx0V9+erV1CNkpWzYhW/Qyc6aT8rEyCrvauWSYGZK2ia3o7vd3akF07acHAFpOA==" saltValue="yVW9XmDwTqEnmpSGai0KYg==" spinCount="100000" sqref="D6" name="Range1_1_1_2_2"/>
  </protectedRanges>
  <hyperlinks>
    <hyperlink ref="Q1" location="'National Youth'!A1" display="Back to Ranking" xr:uid="{05B3BA8D-7A07-4C89-9C17-B6E3C495B5F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D4F899-8840-4EF1-8D7C-4FE4A7311DE0}">
          <x14:formula1>
            <xm:f>'C:\Users\abra2\Desktop\ABRA Files and More\AUTO BENCH REST ASSOCIATION FILE\ABRA 2019\Georgia\[Georgia Results 01 19 20.xlsm]DATA SHEET'!#REF!</xm:f>
          </x14:formula1>
          <xm:sqref>B1 B11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EF1AD-BD0A-4833-8E89-B9D64E0A1B82}">
  <dimension ref="A1:Q8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8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65</v>
      </c>
      <c r="C2" s="14">
        <v>45430</v>
      </c>
      <c r="D2" s="15" t="s">
        <v>66</v>
      </c>
      <c r="E2" s="16">
        <v>188</v>
      </c>
      <c r="F2" s="16">
        <v>185</v>
      </c>
      <c r="G2" s="16">
        <v>186</v>
      </c>
      <c r="H2" s="16">
        <v>187</v>
      </c>
      <c r="I2" s="16"/>
      <c r="J2" s="16"/>
      <c r="K2" s="19">
        <v>4</v>
      </c>
      <c r="L2" s="19">
        <v>746</v>
      </c>
      <c r="M2" s="20">
        <v>186.5</v>
      </c>
      <c r="N2" s="21">
        <v>5</v>
      </c>
      <c r="O2" s="22">
        <v>191.5</v>
      </c>
    </row>
    <row r="3" spans="1:17" x14ac:dyDescent="0.25">
      <c r="A3" s="12" t="s">
        <v>24</v>
      </c>
      <c r="B3" s="13" t="s">
        <v>65</v>
      </c>
      <c r="C3" s="14">
        <v>45458</v>
      </c>
      <c r="D3" s="15" t="s">
        <v>66</v>
      </c>
      <c r="E3" s="16">
        <v>184</v>
      </c>
      <c r="F3" s="16">
        <v>182</v>
      </c>
      <c r="G3" s="16">
        <v>171</v>
      </c>
      <c r="H3" s="16">
        <v>175</v>
      </c>
      <c r="I3" s="16"/>
      <c r="J3" s="16"/>
      <c r="K3" s="19">
        <v>4</v>
      </c>
      <c r="L3" s="19">
        <v>712</v>
      </c>
      <c r="M3" s="20">
        <v>178</v>
      </c>
      <c r="N3" s="21">
        <v>5</v>
      </c>
      <c r="O3" s="22">
        <v>183</v>
      </c>
    </row>
    <row r="4" spans="1:17" x14ac:dyDescent="0.25">
      <c r="A4" s="12" t="s">
        <v>24</v>
      </c>
      <c r="B4" s="13" t="s">
        <v>65</v>
      </c>
      <c r="C4" s="14">
        <v>45521</v>
      </c>
      <c r="D4" s="15" t="s">
        <v>66</v>
      </c>
      <c r="E4" s="16">
        <v>185</v>
      </c>
      <c r="F4" s="16">
        <v>180</v>
      </c>
      <c r="G4" s="16">
        <v>182</v>
      </c>
      <c r="H4" s="16">
        <v>183</v>
      </c>
      <c r="I4" s="16">
        <v>187</v>
      </c>
      <c r="J4" s="16">
        <v>174</v>
      </c>
      <c r="K4" s="19">
        <v>6</v>
      </c>
      <c r="L4" s="19">
        <v>1091</v>
      </c>
      <c r="M4" s="20">
        <v>181.83333333333334</v>
      </c>
      <c r="N4" s="21">
        <v>10</v>
      </c>
      <c r="O4" s="22">
        <v>191.83333333333334</v>
      </c>
    </row>
    <row r="5" spans="1:17" x14ac:dyDescent="0.25">
      <c r="A5" s="12" t="s">
        <v>75</v>
      </c>
      <c r="B5" s="13" t="s">
        <v>76</v>
      </c>
      <c r="C5" s="14">
        <v>45535</v>
      </c>
      <c r="D5" s="15" t="s">
        <v>60</v>
      </c>
      <c r="E5" s="16">
        <v>192</v>
      </c>
      <c r="F5" s="16">
        <v>192</v>
      </c>
      <c r="G5" s="16">
        <v>189</v>
      </c>
      <c r="H5" s="16">
        <v>188.001</v>
      </c>
      <c r="I5" s="16">
        <v>190</v>
      </c>
      <c r="J5" s="16">
        <v>187</v>
      </c>
      <c r="K5" s="19">
        <v>6</v>
      </c>
      <c r="L5" s="19">
        <v>1138.001</v>
      </c>
      <c r="M5" s="20">
        <v>189.66683333333333</v>
      </c>
      <c r="N5" s="21">
        <v>44</v>
      </c>
      <c r="O5" s="22">
        <v>233.66683333333333</v>
      </c>
    </row>
    <row r="6" spans="1:17" x14ac:dyDescent="0.25">
      <c r="A6" s="12" t="s">
        <v>24</v>
      </c>
      <c r="B6" s="13" t="s">
        <v>65</v>
      </c>
      <c r="C6" s="14">
        <v>45556</v>
      </c>
      <c r="D6" s="15" t="s">
        <v>66</v>
      </c>
      <c r="E6" s="16">
        <v>182</v>
      </c>
      <c r="F6" s="16">
        <v>176</v>
      </c>
      <c r="G6" s="16">
        <v>188</v>
      </c>
      <c r="H6" s="16">
        <v>179</v>
      </c>
      <c r="I6" s="16">
        <v>178</v>
      </c>
      <c r="J6" s="16">
        <v>195</v>
      </c>
      <c r="K6" s="19">
        <v>6</v>
      </c>
      <c r="L6" s="19">
        <v>1098</v>
      </c>
      <c r="M6" s="20">
        <v>183</v>
      </c>
      <c r="N6" s="21">
        <v>10</v>
      </c>
      <c r="O6" s="22">
        <v>193</v>
      </c>
    </row>
    <row r="8" spans="1:17" x14ac:dyDescent="0.25">
      <c r="K8" s="8">
        <f>SUM(K2:K7)</f>
        <v>26</v>
      </c>
      <c r="L8" s="8">
        <f>SUM(L2:L7)</f>
        <v>4785.0010000000002</v>
      </c>
      <c r="M8" s="7">
        <f>SUM(L8/K8)</f>
        <v>184.0385</v>
      </c>
      <c r="N8" s="8">
        <f>SUM(N2:N7)</f>
        <v>74</v>
      </c>
      <c r="O8" s="11">
        <f>SUM(M8+N8)</f>
        <v>258.0385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5:J5" name="Range1_8"/>
    <protectedRange algorithmName="SHA-512" hashValue="ON39YdpmFHfN9f47KpiRvqrKx0V9+erV1CNkpWzYhW/Qyc6aT8rEyCrvauWSYGZK2ia3o7vd3akF07acHAFpOA==" saltValue="yVW9XmDwTqEnmpSGai0KYg==" spinCount="100000" sqref="B5:C5" name="Range1_1_2_2"/>
    <protectedRange algorithmName="SHA-512" hashValue="ON39YdpmFHfN9f47KpiRvqrKx0V9+erV1CNkpWzYhW/Qyc6aT8rEyCrvauWSYGZK2ia3o7vd3akF07acHAFpOA==" saltValue="yVW9XmDwTqEnmpSGai0KYg==" spinCount="100000" sqref="D5" name="Range1_1_1_2_1_1"/>
  </protectedRanges>
  <hyperlinks>
    <hyperlink ref="Q1" location="'National Youth'!A1" display="Back to Ranking" xr:uid="{4FECE859-106C-431F-A244-1DCFC4FCF46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618471-A881-4D8A-AB76-4945DE162DD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B183C-902A-4DB9-9189-AE6F5939184A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26</v>
      </c>
      <c r="B2" s="13" t="s">
        <v>61</v>
      </c>
      <c r="C2" s="14">
        <v>45444</v>
      </c>
      <c r="D2" s="15" t="s">
        <v>47</v>
      </c>
      <c r="E2" s="16">
        <v>191</v>
      </c>
      <c r="F2" s="16">
        <v>193</v>
      </c>
      <c r="G2" s="16">
        <v>193</v>
      </c>
      <c r="H2" s="16">
        <v>195</v>
      </c>
      <c r="I2" s="16">
        <v>197</v>
      </c>
      <c r="J2" s="16">
        <v>196</v>
      </c>
      <c r="K2" s="19">
        <v>6</v>
      </c>
      <c r="L2" s="19">
        <v>1165</v>
      </c>
      <c r="M2" s="20">
        <v>194.16666666666666</v>
      </c>
      <c r="N2" s="21">
        <v>30</v>
      </c>
      <c r="O2" s="22">
        <v>224.16666666666666</v>
      </c>
    </row>
    <row r="3" spans="1:17" x14ac:dyDescent="0.25">
      <c r="A3" s="12" t="s">
        <v>26</v>
      </c>
      <c r="B3" s="13" t="s">
        <v>68</v>
      </c>
      <c r="C3" s="14">
        <v>45493</v>
      </c>
      <c r="D3" s="15" t="s">
        <v>69</v>
      </c>
      <c r="E3" s="16">
        <v>196</v>
      </c>
      <c r="F3" s="16">
        <v>193</v>
      </c>
      <c r="G3" s="16">
        <v>195</v>
      </c>
      <c r="H3" s="16">
        <v>191</v>
      </c>
      <c r="I3" s="16">
        <v>193</v>
      </c>
      <c r="J3" s="16">
        <v>192</v>
      </c>
      <c r="K3" s="19">
        <v>6</v>
      </c>
      <c r="L3" s="19">
        <v>1160</v>
      </c>
      <c r="M3" s="20">
        <v>193.33333333333334</v>
      </c>
      <c r="N3" s="21">
        <v>10</v>
      </c>
      <c r="O3" s="22">
        <v>203.33333333333334</v>
      </c>
    </row>
    <row r="4" spans="1:17" x14ac:dyDescent="0.25">
      <c r="A4" s="24"/>
      <c r="B4" s="29"/>
      <c r="C4" s="30"/>
      <c r="D4" s="31"/>
      <c r="E4" s="32"/>
      <c r="F4" s="32"/>
      <c r="G4" s="32"/>
      <c r="H4" s="32"/>
      <c r="I4" s="32"/>
      <c r="J4" s="32"/>
      <c r="K4" s="33"/>
      <c r="L4" s="33"/>
      <c r="M4" s="34"/>
      <c r="N4" s="35"/>
      <c r="O4" s="36"/>
    </row>
    <row r="5" spans="1:17" x14ac:dyDescent="0.25">
      <c r="K5" s="8">
        <f>SUM(K2:K4)</f>
        <v>12</v>
      </c>
      <c r="L5" s="8">
        <f>SUM(L2:L4)</f>
        <v>2325</v>
      </c>
      <c r="M5" s="7">
        <f>SUM(L5/K5)</f>
        <v>193.75</v>
      </c>
      <c r="N5" s="8">
        <f>SUM(N2:N4)</f>
        <v>40</v>
      </c>
      <c r="O5" s="11">
        <f>SUM(M5+N5)</f>
        <v>233.75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 E4:J4" name="Range1_84_1"/>
    <protectedRange algorithmName="SHA-512" hashValue="ON39YdpmFHfN9f47KpiRvqrKx0V9+erV1CNkpWzYhW/Qyc6aT8rEyCrvauWSYGZK2ia3o7vd3akF07acHAFpOA==" saltValue="yVW9XmDwTqEnmpSGai0KYg==" spinCount="100000" sqref="D4" name="Range1_1_75_1"/>
    <protectedRange algorithmName="SHA-512" hashValue="ON39YdpmFHfN9f47KpiRvqrKx0V9+erV1CNkpWzYhW/Qyc6aT8rEyCrvauWSYGZK2ia3o7vd3akF07acHAFpOA==" saltValue="yVW9XmDwTqEnmpSGai0KYg==" spinCount="100000" sqref="E2:J2 C2" name="Range1_9_2"/>
    <protectedRange algorithmName="SHA-512" hashValue="ON39YdpmFHfN9f47KpiRvqrKx0V9+erV1CNkpWzYhW/Qyc6aT8rEyCrvauWSYGZK2ia3o7vd3akF07acHAFpOA==" saltValue="yVW9XmDwTqEnmpSGai0KYg==" spinCount="100000" sqref="B2" name="Range1_1_2_2_1"/>
    <protectedRange algorithmName="SHA-512" hashValue="ON39YdpmFHfN9f47KpiRvqrKx0V9+erV1CNkpWzYhW/Qyc6aT8rEyCrvauWSYGZK2ia3o7vd3akF07acHAFpOA==" saltValue="yVW9XmDwTqEnmpSGai0KYg==" spinCount="100000" sqref="D2" name="Range1_1_1_2_1"/>
  </protectedRanges>
  <conditionalFormatting sqref="E4">
    <cfRule type="top10" dxfId="29" priority="6" rank="1"/>
  </conditionalFormatting>
  <conditionalFormatting sqref="F4">
    <cfRule type="top10" dxfId="28" priority="5" rank="1"/>
  </conditionalFormatting>
  <conditionalFormatting sqref="G4">
    <cfRule type="top10" dxfId="27" priority="4" rank="1"/>
  </conditionalFormatting>
  <conditionalFormatting sqref="H4">
    <cfRule type="top10" dxfId="26" priority="2" rank="1"/>
  </conditionalFormatting>
  <conditionalFormatting sqref="I4">
    <cfRule type="top10" dxfId="25" priority="1" rank="1"/>
  </conditionalFormatting>
  <conditionalFormatting sqref="J4">
    <cfRule type="top10" dxfId="24" priority="3" rank="1"/>
  </conditionalFormatting>
  <hyperlinks>
    <hyperlink ref="Q1" location="'National Youth'!A1" display="Back to Ranking" xr:uid="{DD62F39A-D46A-46F2-AD23-151259C20FD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140016-1A4E-45AE-8F5E-03CF9D3E972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64028-1C56-4F3F-8ACC-D6C1DDD85571}">
  <dimension ref="A1:Q1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8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43" t="s">
        <v>24</v>
      </c>
      <c r="B2" s="13" t="s">
        <v>45</v>
      </c>
      <c r="C2" s="14">
        <v>45375</v>
      </c>
      <c r="D2" s="15" t="s">
        <v>43</v>
      </c>
      <c r="E2" s="16">
        <v>178</v>
      </c>
      <c r="F2" s="16">
        <v>187</v>
      </c>
      <c r="G2" s="16">
        <v>180</v>
      </c>
      <c r="H2" s="16">
        <v>187</v>
      </c>
      <c r="I2" s="16"/>
      <c r="J2" s="16"/>
      <c r="K2" s="19">
        <v>4</v>
      </c>
      <c r="L2" s="19">
        <v>732</v>
      </c>
      <c r="M2" s="20">
        <v>183</v>
      </c>
      <c r="N2" s="21">
        <v>5</v>
      </c>
      <c r="O2" s="22">
        <v>188</v>
      </c>
    </row>
    <row r="3" spans="1:17" x14ac:dyDescent="0.25">
      <c r="A3" s="12" t="s">
        <v>24</v>
      </c>
      <c r="B3" s="13" t="s">
        <v>45</v>
      </c>
      <c r="C3" s="14">
        <v>45409</v>
      </c>
      <c r="D3" s="15" t="s">
        <v>43</v>
      </c>
      <c r="E3" s="16">
        <v>186</v>
      </c>
      <c r="F3" s="16">
        <v>180</v>
      </c>
      <c r="G3" s="16">
        <v>191</v>
      </c>
      <c r="H3" s="16">
        <v>192</v>
      </c>
      <c r="I3" s="16"/>
      <c r="J3" s="16"/>
      <c r="K3" s="19">
        <v>4</v>
      </c>
      <c r="L3" s="19">
        <v>749</v>
      </c>
      <c r="M3" s="20">
        <v>187.25</v>
      </c>
      <c r="N3" s="21">
        <v>5</v>
      </c>
      <c r="O3" s="22">
        <v>192.25</v>
      </c>
    </row>
    <row r="4" spans="1:17" x14ac:dyDescent="0.25">
      <c r="A4" s="12" t="s">
        <v>24</v>
      </c>
      <c r="B4" s="13" t="s">
        <v>45</v>
      </c>
      <c r="C4" s="14">
        <v>45410</v>
      </c>
      <c r="D4" s="15" t="s">
        <v>43</v>
      </c>
      <c r="E4" s="16">
        <v>190</v>
      </c>
      <c r="F4" s="16">
        <v>186</v>
      </c>
      <c r="G4" s="16">
        <v>193</v>
      </c>
      <c r="H4" s="16">
        <v>182</v>
      </c>
      <c r="I4" s="16"/>
      <c r="J4" s="16"/>
      <c r="K4" s="19">
        <v>4</v>
      </c>
      <c r="L4" s="19">
        <v>751</v>
      </c>
      <c r="M4" s="20">
        <v>187.75</v>
      </c>
      <c r="N4" s="21">
        <v>5</v>
      </c>
      <c r="O4" s="22">
        <v>192.75</v>
      </c>
    </row>
    <row r="5" spans="1:17" x14ac:dyDescent="0.25">
      <c r="A5" s="12" t="s">
        <v>24</v>
      </c>
      <c r="B5" s="13" t="s">
        <v>45</v>
      </c>
      <c r="C5" s="14">
        <v>45465</v>
      </c>
      <c r="D5" s="15" t="s">
        <v>43</v>
      </c>
      <c r="E5" s="16">
        <v>190</v>
      </c>
      <c r="F5" s="16">
        <v>192</v>
      </c>
      <c r="G5" s="16">
        <v>190</v>
      </c>
      <c r="H5" s="16">
        <v>192</v>
      </c>
      <c r="I5" s="16">
        <v>194</v>
      </c>
      <c r="J5" s="16">
        <v>190</v>
      </c>
      <c r="K5" s="19">
        <v>6</v>
      </c>
      <c r="L5" s="19">
        <v>1148</v>
      </c>
      <c r="M5" s="20">
        <v>191.33333333333334</v>
      </c>
      <c r="N5" s="21">
        <v>34</v>
      </c>
      <c r="O5" s="22">
        <v>225.33333333333334</v>
      </c>
    </row>
    <row r="7" spans="1:17" x14ac:dyDescent="0.25">
      <c r="K7" s="8">
        <f>SUM(K2:K6)</f>
        <v>18</v>
      </c>
      <c r="L7" s="8">
        <f>SUM(L2:L6)</f>
        <v>3380</v>
      </c>
      <c r="M7" s="7">
        <f>SUM(L7/K7)</f>
        <v>187.77777777777777</v>
      </c>
      <c r="N7" s="8">
        <f>SUM(N2:N6)</f>
        <v>49</v>
      </c>
      <c r="O7" s="11">
        <f>SUM(M7+N7)</f>
        <v>236.77777777777777</v>
      </c>
    </row>
    <row r="10" spans="1:17" ht="30" x14ac:dyDescent="0.25">
      <c r="A10" s="1" t="s">
        <v>1</v>
      </c>
      <c r="B10" s="2" t="s">
        <v>2</v>
      </c>
      <c r="C10" s="2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  <c r="I10" s="4" t="s">
        <v>9</v>
      </c>
      <c r="J10" s="4" t="s">
        <v>10</v>
      </c>
      <c r="K10" s="4" t="s">
        <v>11</v>
      </c>
      <c r="L10" s="3" t="s">
        <v>12</v>
      </c>
      <c r="M10" s="5" t="s">
        <v>13</v>
      </c>
      <c r="N10" s="2" t="s">
        <v>14</v>
      </c>
      <c r="O10" s="6" t="s">
        <v>15</v>
      </c>
    </row>
    <row r="11" spans="1:17" x14ac:dyDescent="0.25">
      <c r="A11" s="12" t="s">
        <v>56</v>
      </c>
      <c r="B11" s="13" t="s">
        <v>45</v>
      </c>
      <c r="C11" s="14">
        <v>45466</v>
      </c>
      <c r="D11" s="15" t="s">
        <v>43</v>
      </c>
      <c r="E11" s="16">
        <v>184</v>
      </c>
      <c r="F11" s="16">
        <v>180</v>
      </c>
      <c r="G11" s="16">
        <v>184</v>
      </c>
      <c r="H11" s="16">
        <v>186</v>
      </c>
      <c r="I11" s="16"/>
      <c r="J11" s="16"/>
      <c r="K11" s="19">
        <v>4</v>
      </c>
      <c r="L11" s="19">
        <v>734</v>
      </c>
      <c r="M11" s="20">
        <v>183.5</v>
      </c>
      <c r="N11" s="21">
        <v>6</v>
      </c>
      <c r="O11" s="22">
        <v>189.5</v>
      </c>
    </row>
    <row r="12" spans="1:17" x14ac:dyDescent="0.25">
      <c r="A12" s="12" t="s">
        <v>56</v>
      </c>
      <c r="B12" s="13" t="s">
        <v>45</v>
      </c>
      <c r="C12" s="14">
        <v>45529</v>
      </c>
      <c r="D12" s="15" t="s">
        <v>43</v>
      </c>
      <c r="E12" s="16">
        <v>188</v>
      </c>
      <c r="F12" s="16">
        <v>182</v>
      </c>
      <c r="G12" s="16">
        <v>182</v>
      </c>
      <c r="H12" s="16">
        <v>180</v>
      </c>
      <c r="I12" s="16"/>
      <c r="J12" s="16"/>
      <c r="K12" s="19">
        <v>4</v>
      </c>
      <c r="L12" s="19">
        <v>732</v>
      </c>
      <c r="M12" s="20">
        <v>183</v>
      </c>
      <c r="N12" s="21">
        <v>6</v>
      </c>
      <c r="O12" s="22">
        <v>189</v>
      </c>
    </row>
    <row r="14" spans="1:17" x14ac:dyDescent="0.25">
      <c r="K14" s="8">
        <f>SUM(K11:K13)</f>
        <v>8</v>
      </c>
      <c r="L14" s="8">
        <f>SUM(L11:L13)</f>
        <v>1466</v>
      </c>
      <c r="M14" s="7">
        <f>SUM(L14/K14)</f>
        <v>183.25</v>
      </c>
      <c r="N14" s="8">
        <f>SUM(N11:N13)</f>
        <v>12</v>
      </c>
      <c r="O14" s="11">
        <f>SUM(M14+N14)</f>
        <v>195.25</v>
      </c>
    </row>
  </sheetData>
  <protectedRanges>
    <protectedRange algorithmName="SHA-512" hashValue="ON39YdpmFHfN9f47KpiRvqrKx0V9+erV1CNkpWzYhW/Qyc6aT8rEyCrvauWSYGZK2ia3o7vd3akF07acHAFpOA==" saltValue="yVW9XmDwTqEnmpSGai0KYg==" spinCount="100000" sqref="B1 B10" name="Range1_2"/>
  </protectedRanges>
  <hyperlinks>
    <hyperlink ref="Q1" location="'National Youth'!A1" display="Back to Ranking" xr:uid="{34D22938-97B3-45D4-977E-AC974FCAC2C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325DE34-3FB0-4107-9397-3DE8B2DD41C5}">
          <x14:formula1>
            <xm:f>'C:\Users\abra2\Desktop\ABRA Files and More\AUTO BENCH REST ASSOCIATION FILE\ABRA 2019\Georgia\[Georgia Results 01 19 20.xlsm]DATA SHEET'!#REF!</xm:f>
          </x14:formula1>
          <xm:sqref>B1 B10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2689D-6A9B-419C-A02D-E38100B3CB50}">
  <dimension ref="A1:Q8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8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29</v>
      </c>
      <c r="B2" s="13" t="s">
        <v>62</v>
      </c>
      <c r="C2" s="14">
        <v>45458</v>
      </c>
      <c r="D2" s="15" t="s">
        <v>63</v>
      </c>
      <c r="E2" s="16">
        <v>181</v>
      </c>
      <c r="F2" s="16">
        <v>178</v>
      </c>
      <c r="G2" s="16">
        <v>183</v>
      </c>
      <c r="H2" s="16">
        <v>185</v>
      </c>
      <c r="I2" s="16"/>
      <c r="J2" s="16"/>
      <c r="K2" s="19">
        <v>4</v>
      </c>
      <c r="L2" s="19">
        <v>727</v>
      </c>
      <c r="M2" s="20">
        <v>181.75</v>
      </c>
      <c r="N2" s="21">
        <v>5</v>
      </c>
      <c r="O2" s="22">
        <v>186.75</v>
      </c>
    </row>
    <row r="3" spans="1:17" x14ac:dyDescent="0.25">
      <c r="A3" s="12" t="s">
        <v>29</v>
      </c>
      <c r="B3" s="13" t="s">
        <v>62</v>
      </c>
      <c r="C3" s="14">
        <v>45476</v>
      </c>
      <c r="D3" s="15" t="s">
        <v>63</v>
      </c>
      <c r="E3" s="16">
        <v>186</v>
      </c>
      <c r="F3" s="16">
        <v>181</v>
      </c>
      <c r="G3" s="16">
        <v>187</v>
      </c>
      <c r="H3" s="16">
        <v>181</v>
      </c>
      <c r="I3" s="16"/>
      <c r="J3" s="16"/>
      <c r="K3" s="19">
        <v>4</v>
      </c>
      <c r="L3" s="19">
        <v>735</v>
      </c>
      <c r="M3" s="20">
        <v>183.75</v>
      </c>
      <c r="N3" s="21">
        <v>5</v>
      </c>
      <c r="O3" s="22">
        <v>188.75</v>
      </c>
    </row>
    <row r="4" spans="1:17" x14ac:dyDescent="0.25">
      <c r="A4" s="12" t="s">
        <v>29</v>
      </c>
      <c r="B4" s="13" t="s">
        <v>62</v>
      </c>
      <c r="C4" s="14">
        <v>45493</v>
      </c>
      <c r="D4" s="15" t="s">
        <v>63</v>
      </c>
      <c r="E4" s="16">
        <v>174</v>
      </c>
      <c r="F4" s="16">
        <v>184</v>
      </c>
      <c r="G4" s="16">
        <v>176</v>
      </c>
      <c r="H4" s="16">
        <v>184</v>
      </c>
      <c r="I4" s="16"/>
      <c r="J4" s="16"/>
      <c r="K4" s="19">
        <v>4</v>
      </c>
      <c r="L4" s="19">
        <v>718</v>
      </c>
      <c r="M4" s="20">
        <v>179.5</v>
      </c>
      <c r="N4" s="21">
        <v>5</v>
      </c>
      <c r="O4" s="22">
        <v>184.5</v>
      </c>
    </row>
    <row r="5" spans="1:17" x14ac:dyDescent="0.25">
      <c r="A5" s="12" t="s">
        <v>29</v>
      </c>
      <c r="B5" s="13" t="s">
        <v>62</v>
      </c>
      <c r="C5" s="14">
        <v>45514</v>
      </c>
      <c r="D5" s="15" t="s">
        <v>63</v>
      </c>
      <c r="E5" s="16">
        <v>167</v>
      </c>
      <c r="F5" s="16">
        <v>176</v>
      </c>
      <c r="G5" s="16">
        <v>175</v>
      </c>
      <c r="H5" s="16">
        <v>183</v>
      </c>
      <c r="I5" s="16">
        <v>170</v>
      </c>
      <c r="J5" s="16">
        <v>169</v>
      </c>
      <c r="K5" s="19">
        <v>6</v>
      </c>
      <c r="L5" s="19">
        <v>1040</v>
      </c>
      <c r="M5" s="20">
        <v>173.33333333333334</v>
      </c>
      <c r="N5" s="21">
        <v>10</v>
      </c>
      <c r="O5" s="22">
        <v>183.33333333333334</v>
      </c>
    </row>
    <row r="6" spans="1:17" x14ac:dyDescent="0.25">
      <c r="A6" s="12" t="s">
        <v>29</v>
      </c>
      <c r="B6" s="13" t="s">
        <v>62</v>
      </c>
      <c r="C6" s="14">
        <v>45549</v>
      </c>
      <c r="D6" s="15" t="s">
        <v>63</v>
      </c>
      <c r="E6" s="16">
        <v>171</v>
      </c>
      <c r="F6" s="16">
        <v>177</v>
      </c>
      <c r="G6" s="16">
        <v>176</v>
      </c>
      <c r="H6" s="16">
        <v>169</v>
      </c>
      <c r="I6" s="16"/>
      <c r="J6" s="16"/>
      <c r="K6" s="19">
        <v>4</v>
      </c>
      <c r="L6" s="19">
        <v>693</v>
      </c>
      <c r="M6" s="20">
        <v>173.25</v>
      </c>
      <c r="N6" s="21">
        <v>5</v>
      </c>
      <c r="O6" s="22">
        <v>178.25</v>
      </c>
    </row>
    <row r="8" spans="1:17" x14ac:dyDescent="0.25">
      <c r="K8" s="8">
        <f>SUM(K2:K7)</f>
        <v>22</v>
      </c>
      <c r="L8" s="8">
        <f>SUM(L2:L7)</f>
        <v>3913</v>
      </c>
      <c r="M8" s="7">
        <f>SUM(L8/K8)</f>
        <v>177.86363636363637</v>
      </c>
      <c r="N8" s="8">
        <f>SUM(N2:N7)</f>
        <v>30</v>
      </c>
      <c r="O8" s="11">
        <f>SUM(M8+N8)</f>
        <v>207.86363636363637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3" name="Range1_19"/>
    <protectedRange algorithmName="SHA-512" hashValue="ON39YdpmFHfN9f47KpiRvqrKx0V9+erV1CNkpWzYhW/Qyc6aT8rEyCrvauWSYGZK2ia3o7vd3akF07acHAFpOA==" saltValue="yVW9XmDwTqEnmpSGai0KYg==" spinCount="100000" sqref="E3:J3" name="Range1_22"/>
    <protectedRange algorithmName="SHA-512" hashValue="ON39YdpmFHfN9f47KpiRvqrKx0V9+erV1CNkpWzYhW/Qyc6aT8rEyCrvauWSYGZK2ia3o7vd3akF07acHAFpOA==" saltValue="yVW9XmDwTqEnmpSGai0KYg==" spinCount="100000" sqref="B3" name="Range1_1_2_1"/>
    <protectedRange algorithmName="SHA-512" hashValue="ON39YdpmFHfN9f47KpiRvqrKx0V9+erV1CNkpWzYhW/Qyc6aT8rEyCrvauWSYGZK2ia3o7vd3akF07acHAFpOA==" saltValue="yVW9XmDwTqEnmpSGai0KYg==" spinCount="100000" sqref="D3" name="Range1_1_1_2"/>
  </protectedRanges>
  <hyperlinks>
    <hyperlink ref="Q1" location="'National Youth'!A1" display="Back to Ranking" xr:uid="{358AFB3A-A6E6-49F4-91AA-B336787A83F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31E618-AC58-4E76-9F78-9878D4F6E03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83F82-D64E-469D-81C0-272A1A8D6883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8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43" t="s">
        <v>24</v>
      </c>
      <c r="B2" s="13" t="s">
        <v>39</v>
      </c>
      <c r="C2" s="14">
        <v>45353</v>
      </c>
      <c r="D2" s="15" t="s">
        <v>31</v>
      </c>
      <c r="E2" s="16">
        <v>186</v>
      </c>
      <c r="F2" s="16">
        <v>181</v>
      </c>
      <c r="G2" s="16">
        <v>186</v>
      </c>
      <c r="H2" s="16">
        <v>185</v>
      </c>
      <c r="I2" s="16"/>
      <c r="J2" s="16"/>
      <c r="K2" s="19">
        <v>4</v>
      </c>
      <c r="L2" s="19">
        <v>738</v>
      </c>
      <c r="M2" s="20">
        <v>184.5</v>
      </c>
      <c r="N2" s="21">
        <v>4</v>
      </c>
      <c r="O2" s="22">
        <v>188.5</v>
      </c>
    </row>
    <row r="3" spans="1:17" x14ac:dyDescent="0.25">
      <c r="A3" s="12" t="s">
        <v>24</v>
      </c>
      <c r="B3" s="13" t="s">
        <v>39</v>
      </c>
      <c r="C3" s="14">
        <v>45388</v>
      </c>
      <c r="D3" s="15" t="s">
        <v>31</v>
      </c>
      <c r="E3" s="16">
        <v>175</v>
      </c>
      <c r="F3" s="16">
        <v>188</v>
      </c>
      <c r="G3" s="16">
        <v>184</v>
      </c>
      <c r="H3" s="16">
        <v>181</v>
      </c>
      <c r="I3" s="16">
        <v>182</v>
      </c>
      <c r="J3" s="16">
        <v>184</v>
      </c>
      <c r="K3" s="19">
        <v>6</v>
      </c>
      <c r="L3" s="19">
        <v>1094</v>
      </c>
      <c r="M3" s="20">
        <v>182.33333333333334</v>
      </c>
      <c r="N3" s="21">
        <v>8</v>
      </c>
      <c r="O3" s="22">
        <v>190.33333333333334</v>
      </c>
    </row>
    <row r="5" spans="1:17" x14ac:dyDescent="0.25">
      <c r="K5" s="8">
        <f>SUM(K2:K4)</f>
        <v>10</v>
      </c>
      <c r="L5" s="8">
        <f>SUM(L2:L4)</f>
        <v>1832</v>
      </c>
      <c r="M5" s="7">
        <f>SUM(L5/K5)</f>
        <v>183.2</v>
      </c>
      <c r="N5" s="8">
        <f>SUM(N2:N4)</f>
        <v>12</v>
      </c>
      <c r="O5" s="11">
        <f>SUM(M5+N5)</f>
        <v>195.2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Youth'!A1" display="Back to Ranking" xr:uid="{4A69BBE9-088D-47FE-8E1E-CB0CE1CD506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9AFD05C-FAD9-4A28-9258-3EBD18640EA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National Youth</vt:lpstr>
      <vt:lpstr>Ann Louise Williams</vt:lpstr>
      <vt:lpstr>Blake Miller</vt:lpstr>
      <vt:lpstr>Brody McKelvey</vt:lpstr>
      <vt:lpstr>Caleb Radwanski</vt:lpstr>
      <vt:lpstr>Charlie Fortson</vt:lpstr>
      <vt:lpstr>Colton Keller</vt:lpstr>
      <vt:lpstr>Cooper Bradley</vt:lpstr>
      <vt:lpstr>Jaxon Lott</vt:lpstr>
      <vt:lpstr>Lucas Hibbard</vt:lpstr>
      <vt:lpstr>Luke Helton</vt:lpstr>
      <vt:lpstr>Maysim Romanyuk</vt:lpstr>
      <vt:lpstr>Oakley Simmons</vt:lpstr>
      <vt:lpstr>Rylee Dockery</vt:lpstr>
      <vt:lpstr>Scott Sylvest</vt:lpstr>
      <vt:lpstr>Seth Ferguson</vt:lpstr>
      <vt:lpstr>Tanner Prebish</vt:lpstr>
      <vt:lpstr>Timothy Carruth</vt:lpstr>
      <vt:lpstr>Wade Banks</vt:lpstr>
      <vt:lpstr>Zander Herring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2024-10-16T02:09:47Z</dcterms:modified>
</cp:coreProperties>
</file>