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^NMississippi INDOOR 2024/"/>
    </mc:Choice>
  </mc:AlternateContent>
  <xr:revisionPtr revIDLastSave="177" documentId="13_ncr:1_{685F0485-326F-44CC-A053-F16E91167EE5}" xr6:coauthVersionLast="47" xr6:coauthVersionMax="47" xr10:uidLastSave="{459A9EC0-8E5F-49BD-B5AC-69D697AE21FF}"/>
  <bookViews>
    <workbookView xWindow="28680" yWindow="360" windowWidth="25440" windowHeight="15270" xr2:uid="{A35FAFAA-3A44-445C-BAAA-3002DD1ECE94}"/>
  </bookViews>
  <sheets>
    <sheet name="Mississippi Adult Rankings 2024" sheetId="1" r:id="rId1"/>
    <sheet name="Blank" sheetId="105" r:id="rId2"/>
    <sheet name="Bobby Young" sheetId="114" r:id="rId3"/>
    <sheet name="Bud Stell" sheetId="107" r:id="rId4"/>
    <sheet name="Casey Spivey" sheetId="111" r:id="rId5"/>
    <sheet name="Charles Knight" sheetId="115" r:id="rId6"/>
    <sheet name="Don Tucker" sheetId="109" r:id="rId7"/>
    <sheet name="David Bourland" sheetId="112" r:id="rId8"/>
    <sheet name="Dean Irvin" sheetId="106" r:id="rId9"/>
    <sheet name="Freddy Geiselbreth" sheetId="2" r:id="rId10"/>
    <sheet name="John Laseter" sheetId="51" r:id="rId11"/>
    <sheet name="Josh Jackson" sheetId="110" r:id="rId12"/>
    <sheet name="Keith Wilbanks" sheetId="116" r:id="rId13"/>
    <sheet name="Larry McGill" sheetId="108" r:id="rId14"/>
    <sheet name="Mark Crownover" sheetId="117" r:id="rId15"/>
    <sheet name="Nathan Jones" sheetId="113" r:id="rId16"/>
    <sheet name="Tommy Cole" sheetId="118" r:id="rId17"/>
    <sheet name="Tyler Thornton" sheetId="119" r:id="rId18"/>
  </sheets>
  <externalReferences>
    <externalReference r:id="rId1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H46" i="1"/>
  <c r="G46" i="1"/>
  <c r="F46" i="1"/>
  <c r="E46" i="1"/>
  <c r="D44" i="1"/>
  <c r="N10" i="119"/>
  <c r="L10" i="119"/>
  <c r="K10" i="119"/>
  <c r="D46" i="1"/>
  <c r="N11" i="117"/>
  <c r="L11" i="117"/>
  <c r="M11" i="117" s="1"/>
  <c r="O11" i="117" s="1"/>
  <c r="K11" i="117"/>
  <c r="H28" i="1"/>
  <c r="G28" i="1"/>
  <c r="F28" i="1"/>
  <c r="E28" i="1"/>
  <c r="H29" i="1"/>
  <c r="G29" i="1"/>
  <c r="F29" i="1"/>
  <c r="E29" i="1"/>
  <c r="D28" i="1"/>
  <c r="N4" i="119"/>
  <c r="L4" i="119"/>
  <c r="M4" i="119" s="1"/>
  <c r="O4" i="119" s="1"/>
  <c r="K4" i="119"/>
  <c r="D29" i="1"/>
  <c r="N4" i="118"/>
  <c r="L4" i="118"/>
  <c r="K4" i="118"/>
  <c r="G13" i="1"/>
  <c r="E13" i="1"/>
  <c r="N5" i="117"/>
  <c r="L5" i="117"/>
  <c r="K5" i="117"/>
  <c r="D13" i="1" s="1"/>
  <c r="H47" i="1"/>
  <c r="G47" i="1"/>
  <c r="F47" i="1"/>
  <c r="E47" i="1"/>
  <c r="D47" i="1"/>
  <c r="H8" i="1"/>
  <c r="G8" i="1"/>
  <c r="F8" i="1"/>
  <c r="E8" i="1"/>
  <c r="D8" i="1"/>
  <c r="N20" i="106"/>
  <c r="L20" i="106"/>
  <c r="M20" i="106" s="1"/>
  <c r="O20" i="106" s="1"/>
  <c r="K20" i="106"/>
  <c r="H9" i="1"/>
  <c r="G9" i="1"/>
  <c r="F9" i="1"/>
  <c r="E9" i="1"/>
  <c r="D9" i="1"/>
  <c r="N19" i="116"/>
  <c r="G43" i="1" s="1"/>
  <c r="L19" i="116"/>
  <c r="E43" i="1" s="1"/>
  <c r="K19" i="116"/>
  <c r="D43" i="1" s="1"/>
  <c r="D27" i="1"/>
  <c r="N12" i="116"/>
  <c r="G27" i="1" s="1"/>
  <c r="L12" i="116"/>
  <c r="M12" i="116" s="1"/>
  <c r="K12" i="116"/>
  <c r="N20" i="108"/>
  <c r="G23" i="1" s="1"/>
  <c r="L20" i="108"/>
  <c r="E23" i="1" s="1"/>
  <c r="K20" i="108"/>
  <c r="D23" i="1" s="1"/>
  <c r="H12" i="1"/>
  <c r="G12" i="1"/>
  <c r="F12" i="1"/>
  <c r="E12" i="1"/>
  <c r="H11" i="1"/>
  <c r="G11" i="1"/>
  <c r="F11" i="1"/>
  <c r="E11" i="1"/>
  <c r="N4" i="116"/>
  <c r="G15" i="1" s="1"/>
  <c r="L4" i="116"/>
  <c r="K4" i="116"/>
  <c r="D15" i="1" s="1"/>
  <c r="D12" i="1"/>
  <c r="N4" i="115"/>
  <c r="L4" i="115"/>
  <c r="K4" i="115"/>
  <c r="D11" i="1"/>
  <c r="K10" i="109"/>
  <c r="D26" i="1" s="1"/>
  <c r="L10" i="109"/>
  <c r="M10" i="109"/>
  <c r="O10" i="109" s="1"/>
  <c r="H26" i="1" s="1"/>
  <c r="N10" i="109"/>
  <c r="G26" i="1" s="1"/>
  <c r="N4" i="114"/>
  <c r="L4" i="114"/>
  <c r="K4" i="114"/>
  <c r="N11" i="108"/>
  <c r="G45" i="1" s="1"/>
  <c r="L11" i="108"/>
  <c r="K11" i="108"/>
  <c r="D45" i="1" s="1"/>
  <c r="N15" i="107"/>
  <c r="G42" i="1" s="1"/>
  <c r="L15" i="107"/>
  <c r="K15" i="107"/>
  <c r="D42" i="1" s="1"/>
  <c r="G30" i="1"/>
  <c r="E30" i="1"/>
  <c r="D30" i="1"/>
  <c r="N4" i="113"/>
  <c r="L4" i="113"/>
  <c r="K4" i="113"/>
  <c r="N6" i="112"/>
  <c r="G31" i="1" s="1"/>
  <c r="L6" i="112"/>
  <c r="E31" i="1" s="1"/>
  <c r="K6" i="112"/>
  <c r="D31" i="1" s="1"/>
  <c r="H33" i="1"/>
  <c r="G33" i="1"/>
  <c r="F33" i="1"/>
  <c r="E33" i="1"/>
  <c r="D33" i="1"/>
  <c r="H32" i="1"/>
  <c r="G32" i="1"/>
  <c r="F32" i="1"/>
  <c r="E32" i="1"/>
  <c r="D32" i="1"/>
  <c r="N4" i="111"/>
  <c r="L4" i="111"/>
  <c r="K4" i="111"/>
  <c r="N14" i="106"/>
  <c r="G25" i="1" s="1"/>
  <c r="L14" i="106"/>
  <c r="K14" i="106"/>
  <c r="D25" i="1" s="1"/>
  <c r="H48" i="1"/>
  <c r="G48" i="1"/>
  <c r="F48" i="1"/>
  <c r="E48" i="1"/>
  <c r="D48" i="1"/>
  <c r="N10" i="110"/>
  <c r="L10" i="110"/>
  <c r="M10" i="110" s="1"/>
  <c r="O10" i="110" s="1"/>
  <c r="K10" i="110"/>
  <c r="N4" i="110"/>
  <c r="L4" i="110"/>
  <c r="K4" i="110"/>
  <c r="N4" i="109"/>
  <c r="G16" i="1" s="1"/>
  <c r="L4" i="109"/>
  <c r="E16" i="1" s="1"/>
  <c r="K4" i="109"/>
  <c r="D16" i="1" s="1"/>
  <c r="N5" i="108"/>
  <c r="G14" i="1" s="1"/>
  <c r="L5" i="108"/>
  <c r="E14" i="1" s="1"/>
  <c r="K5" i="108"/>
  <c r="D14" i="1" s="1"/>
  <c r="N7" i="107"/>
  <c r="L7" i="107"/>
  <c r="K7" i="107"/>
  <c r="M10" i="119" l="1"/>
  <c r="O10" i="119" s="1"/>
  <c r="M4" i="118"/>
  <c r="O4" i="118" s="1"/>
  <c r="O12" i="116"/>
  <c r="H27" i="1" s="1"/>
  <c r="M5" i="117"/>
  <c r="M19" i="116"/>
  <c r="M4" i="116"/>
  <c r="E27" i="1"/>
  <c r="F27" i="1"/>
  <c r="E15" i="1"/>
  <c r="M11" i="108"/>
  <c r="O11" i="108" s="1"/>
  <c r="H45" i="1" s="1"/>
  <c r="M20" i="108"/>
  <c r="M4" i="115"/>
  <c r="O4" i="115" s="1"/>
  <c r="M4" i="114"/>
  <c r="O4" i="114" s="1"/>
  <c r="M6" i="112"/>
  <c r="M14" i="106"/>
  <c r="O14" i="106" s="1"/>
  <c r="H25" i="1" s="1"/>
  <c r="M15" i="107"/>
  <c r="O15" i="107" s="1"/>
  <c r="H42" i="1" s="1"/>
  <c r="E25" i="1"/>
  <c r="E42" i="1"/>
  <c r="E45" i="1"/>
  <c r="E26" i="1"/>
  <c r="F26" i="1"/>
  <c r="M4" i="113"/>
  <c r="M4" i="110"/>
  <c r="O4" i="110" s="1"/>
  <c r="M4" i="111"/>
  <c r="O4" i="111" s="1"/>
  <c r="M4" i="109"/>
  <c r="M5" i="108"/>
  <c r="M7" i="107"/>
  <c r="N7" i="106"/>
  <c r="L7" i="106"/>
  <c r="K7" i="106"/>
  <c r="G55" i="1"/>
  <c r="E55" i="1"/>
  <c r="D55" i="1"/>
  <c r="N5" i="105"/>
  <c r="L5" i="105"/>
  <c r="K5" i="105"/>
  <c r="N20" i="51"/>
  <c r="G40" i="1" s="1"/>
  <c r="L20" i="51"/>
  <c r="K20" i="51"/>
  <c r="D40" i="1" s="1"/>
  <c r="O5" i="117" l="1"/>
  <c r="H13" i="1" s="1"/>
  <c r="F13" i="1"/>
  <c r="O19" i="116"/>
  <c r="H43" i="1" s="1"/>
  <c r="F43" i="1"/>
  <c r="F45" i="1"/>
  <c r="F25" i="1"/>
  <c r="O4" i="116"/>
  <c r="H15" i="1" s="1"/>
  <c r="F15" i="1"/>
  <c r="O20" i="108"/>
  <c r="H23" i="1" s="1"/>
  <c r="F23" i="1"/>
  <c r="F42" i="1"/>
  <c r="O4" i="109"/>
  <c r="H16" i="1" s="1"/>
  <c r="F16" i="1"/>
  <c r="O6" i="112"/>
  <c r="H31" i="1" s="1"/>
  <c r="F31" i="1"/>
  <c r="O5" i="108"/>
  <c r="H14" i="1" s="1"/>
  <c r="F14" i="1"/>
  <c r="M7" i="106"/>
  <c r="O7" i="107"/>
  <c r="O4" i="113"/>
  <c r="H30" i="1" s="1"/>
  <c r="F30" i="1"/>
  <c r="M5" i="105"/>
  <c r="M20" i="51"/>
  <c r="F40" i="1" s="1"/>
  <c r="E40" i="1"/>
  <c r="O7" i="106" l="1"/>
  <c r="O5" i="105"/>
  <c r="H55" i="1" s="1"/>
  <c r="F55" i="1"/>
  <c r="O20" i="51"/>
  <c r="H40" i="1" s="1"/>
  <c r="N9" i="51" l="1"/>
  <c r="G6" i="1" s="1"/>
  <c r="L9" i="51"/>
  <c r="E6" i="1" s="1"/>
  <c r="K9" i="51"/>
  <c r="D6" i="1" s="1"/>
  <c r="N10" i="2"/>
  <c r="G7" i="1" s="1"/>
  <c r="L10" i="2"/>
  <c r="E7" i="1" s="1"/>
  <c r="K10" i="2"/>
  <c r="D7" i="1" s="1"/>
  <c r="M9" i="51" l="1"/>
  <c r="F6" i="1" s="1"/>
  <c r="M10" i="2"/>
  <c r="F7" i="1" s="1"/>
  <c r="O9" i="51" l="1"/>
  <c r="H6" i="1" s="1"/>
  <c r="O10" i="2"/>
  <c r="H7" i="1" s="1"/>
</calcChain>
</file>

<file path=xl/sharedStrings.xml><?xml version="1.0" encoding="utf-8"?>
<sst xmlns="http://schemas.openxmlformats.org/spreadsheetml/2006/main" count="740" uniqueCount="55">
  <si>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</si>
  <si>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</si>
  <si>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</si>
  <si>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</si>
  <si>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</si>
  <si>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</si>
  <si>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</si>
  <si>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</si>
  <si>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</si>
  <si>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</si>
  <si>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</si>
  <si>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</si>
  <si>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</si>
  <si>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</si>
  <si>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</si>
  <si>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</si>
  <si>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</si>
  <si>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</si>
  <si>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</si>
  <si>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Outlaw Heavy</t>
  </si>
  <si>
    <t># 0f Targets</t>
  </si>
  <si>
    <t>Back to Ranking</t>
  </si>
  <si>
    <t>Freddy Geiselbreth</t>
  </si>
  <si>
    <t xml:space="preserve"> Mississippi</t>
  </si>
  <si>
    <t>John Laseter</t>
  </si>
  <si>
    <t>Unlimited</t>
  </si>
  <si>
    <t>Outlaw Lt</t>
  </si>
  <si>
    <t xml:space="preserve">Outlaw Hvy </t>
  </si>
  <si>
    <t>Outlaw Lite</t>
  </si>
  <si>
    <t>Prairie Station</t>
  </si>
  <si>
    <t>Unlimiited</t>
  </si>
  <si>
    <t>Factory</t>
  </si>
  <si>
    <t>ABRA OUTLAW HEAVY INDOOR  RANKING 2024</t>
  </si>
  <si>
    <t>ABRA OUTLAW LITE INDOOR  RANKING 2024</t>
  </si>
  <si>
    <t>ABRA UNLIMITED INDOOR  RANKING 2024</t>
  </si>
  <si>
    <t>ABRA FACTORY INDOOR  RANKING 2024</t>
  </si>
  <si>
    <t>Dean Irvin</t>
  </si>
  <si>
    <t>Bud Stell</t>
  </si>
  <si>
    <t>Larry McGill</t>
  </si>
  <si>
    <t>Don Tucker</t>
  </si>
  <si>
    <t>Larry Mcgill</t>
  </si>
  <si>
    <t>Blank</t>
  </si>
  <si>
    <t>Josh Jackson</t>
  </si>
  <si>
    <t>Casey Spivey</t>
  </si>
  <si>
    <t>David Bourland</t>
  </si>
  <si>
    <t>Nathan Jones</t>
  </si>
  <si>
    <t>Outlaw Hvy</t>
  </si>
  <si>
    <t>Bobby Young</t>
  </si>
  <si>
    <t>Charles Knight</t>
  </si>
  <si>
    <t>Keith Wilbanks</t>
  </si>
  <si>
    <t>Prairie, MS Indoor</t>
  </si>
  <si>
    <t xml:space="preserve">Unlimited </t>
  </si>
  <si>
    <t>Mark Crownover</t>
  </si>
  <si>
    <t>Tommy Cole</t>
  </si>
  <si>
    <t>Tyler Thornton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</si>
</sst>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 Black"/>
      <family val="2"/>
    </font>
    <font>
      <b/>
      <sz val="1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name val="Ario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2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1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0" xfId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4" fillId="0" borderId="1" xfId="0" applyNumberFormat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Alignment="1">
      <alignment horizontal="center"/>
    </xf>
    <xf numFmtId="1" fontId="6" fillId="0" borderId="1" xfId="0" applyNumberFormat="1" applyFont="1" applyBorder="1" applyAlignment="1" applyProtection="1">
      <alignment horizontal="center" wrapText="1"/>
      <protection locked="0"/>
    </xf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9" fillId="3" borderId="0" xfId="1" applyFont="1" applyFill="1" applyBorder="1" applyAlignment="1" applyProtection="1">
      <alignment horizontal="center"/>
      <protection locked="0"/>
    </xf>
    <xf numFmtId="1" fontId="10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1" fontId="14" fillId="0" borderId="1" xfId="0" applyNumberFormat="1" applyFont="1" applyFill="1" applyBorder="1" applyAlignment="1" applyProtection="1">
      <alignment horizontal="center"/>
      <protection locked="0"/>
    </xf>
    <xf numFmtId="0" fontId="18" fillId="0" borderId="0" xfId="1" applyFont="1" applyAlignment="1">
      <alignment horizontal="center"/>
    </xf>
    <xf numFmtId="0" fontId="6" fillId="0" borderId="1" xfId="0" applyFont="1" applyFill="1" applyBorder="1" applyAlignment="1" applyProtection="1">
      <alignment horizontal="center"/>
      <protection locked="0"/>
    </xf>
    <xf numFmtId="14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 applyProtection="1">
      <alignment horizontal="center" wrapText="1"/>
      <protection hidden="1"/>
    </xf>
    <xf numFmtId="2" fontId="6" fillId="0" borderId="1" xfId="0" applyNumberFormat="1" applyFont="1" applyFill="1" applyBorder="1" applyAlignment="1" applyProtection="1">
      <alignment horizontal="center"/>
      <protection hidden="1"/>
    </xf>
    <xf numFmtId="1" fontId="6" fillId="0" borderId="1" xfId="0" applyNumberFormat="1" applyFont="1" applyFill="1" applyBorder="1" applyAlignment="1" applyProtection="1">
      <alignment horizontal="center"/>
      <protection hidden="1"/>
    </xf>
    <xf numFmtId="2" fontId="6" fillId="0" borderId="1" xfId="0" applyNumberFormat="1" applyFont="1" applyFill="1" applyBorder="1" applyAlignment="1" applyProtection="1">
      <alignment horizontal="center" wrapText="1"/>
      <protection hidden="1"/>
    </xf>
    <xf numFmtId="0" fontId="11" fillId="3" borderId="0" xfId="1" applyFont="1" applyFill="1" applyAlignment="1">
      <alignment horizontal="center"/>
    </xf>
    <xf numFmtId="0" fontId="6" fillId="0" borderId="1" xfId="0" applyFont="1" applyFill="1" applyBorder="1" applyAlignment="1">
      <alignment horizontal="center" wrapText="1" shrinkToFit="1"/>
    </xf>
    <xf numFmtId="49" fontId="17" fillId="0" borderId="1" xfId="0" applyNumberFormat="1" applyFont="1" applyFill="1" applyBorder="1" applyAlignment="1">
      <alignment horizontal="center" wrapText="1"/>
    </xf>
  </cellXfs>
  <cellStyles count="3">
    <cellStyle name="Excel Built-in Normal" xfId="2" xr:uid="{38FD8B5C-C80C-4157-BF91-A4B42AE81132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dimension ref="A1:H55"/>
  <sheetViews>
    <sheetView tabSelected="1" workbookViewId="0"/>
  </sheetViews>
  <sheetFormatPr defaultRowHeight="15"/>
  <cols>
    <col min="1" max="1" width="9.140625" style="8"/>
    <col min="2" max="2" width="16.42578125" style="8" customWidth="1"/>
    <col min="3" max="3" width="23.28515625" style="27" customWidth="1"/>
    <col min="4" max="4" width="15.7109375" style="8" bestFit="1" customWidth="1"/>
    <col min="5" max="5" width="16.140625" style="9" bestFit="1" customWidth="1"/>
    <col min="6" max="6" width="9.140625" style="15"/>
    <col min="7" max="7" width="9.140625" style="8"/>
    <col min="8" max="8" width="16.28515625" style="15" bestFit="1" customWidth="1"/>
  </cols>
  <sheetData>
    <row r="1" spans="1:8">
      <c r="A1" s="10"/>
      <c r="B1" s="10"/>
      <c r="C1" s="26"/>
      <c r="D1" s="10"/>
      <c r="E1" s="34"/>
      <c r="F1" s="14"/>
      <c r="G1" s="10"/>
      <c r="H1" s="14"/>
    </row>
    <row r="2" spans="1:8" ht="28.5">
      <c r="A2" s="56" t="s">
        <v>32</v>
      </c>
      <c r="B2" s="57"/>
      <c r="C2" s="57"/>
      <c r="D2" s="57"/>
      <c r="E2" s="57"/>
      <c r="F2" s="57"/>
      <c r="G2" s="57"/>
      <c r="H2" s="57"/>
    </row>
    <row r="3" spans="1:8" ht="18.75">
      <c r="A3" s="10"/>
      <c r="B3" s="10"/>
      <c r="C3" s="26"/>
      <c r="D3" s="13" t="s">
        <v>23</v>
      </c>
      <c r="E3" s="34"/>
      <c r="F3" s="14"/>
      <c r="G3" s="10"/>
      <c r="H3" s="14"/>
    </row>
    <row r="4" spans="1:8" ht="13.15" customHeight="1">
      <c r="A4" s="10"/>
      <c r="B4" s="10"/>
      <c r="C4" s="26"/>
      <c r="D4" s="10"/>
      <c r="E4" s="34"/>
      <c r="F4" s="14"/>
      <c r="G4" s="10"/>
      <c r="H4" s="14"/>
    </row>
    <row r="5" spans="1:8" s="47" customFormat="1" ht="15" customHeight="1">
      <c r="A5" s="43" t="s">
        <v>0</v>
      </c>
      <c r="B5" s="43" t="s">
        <v>1</v>
      </c>
      <c r="C5" s="44" t="s">
        <v>2</v>
      </c>
      <c r="D5" s="44" t="s">
        <v>20</v>
      </c>
      <c r="E5" s="45" t="s">
        <v>16</v>
      </c>
      <c r="F5" s="46" t="s">
        <v>17</v>
      </c>
      <c r="G5" s="44" t="s">
        <v>14</v>
      </c>
      <c r="H5" s="46" t="s">
        <v>18</v>
      </c>
    </row>
    <row r="6" spans="1:8" ht="15" customHeight="1">
      <c r="A6" s="29">
        <v>1</v>
      </c>
      <c r="B6" s="29" t="s">
        <v>19</v>
      </c>
      <c r="C6" s="36" t="s">
        <v>24</v>
      </c>
      <c r="D6" s="30">
        <f>SUM('John Laseter'!K9)</f>
        <v>31</v>
      </c>
      <c r="E6" s="30">
        <f>SUM('John Laseter'!L9)</f>
        <v>6148.0309999999999</v>
      </c>
      <c r="F6" s="31">
        <f>SUM('John Laseter'!M9)</f>
        <v>198.32358064516129</v>
      </c>
      <c r="G6" s="30">
        <f>SUM('John Laseter'!N9)</f>
        <v>93</v>
      </c>
      <c r="H6" s="31">
        <f>SUM('John Laseter'!O9)</f>
        <v>291.32358064516131</v>
      </c>
    </row>
    <row r="7" spans="1:8" ht="15" customHeight="1">
      <c r="A7" s="29">
        <v>2</v>
      </c>
      <c r="B7" s="29" t="s">
        <v>19</v>
      </c>
      <c r="C7" s="28" t="s">
        <v>22</v>
      </c>
      <c r="D7" s="30">
        <f>SUM('Freddy Geiselbreth'!K10)</f>
        <v>36</v>
      </c>
      <c r="E7" s="30">
        <f>SUM('Freddy Geiselbreth'!L10)</f>
        <v>7118.0110000000004</v>
      </c>
      <c r="F7" s="31">
        <f>SUM('Freddy Geiselbreth'!M10)</f>
        <v>197.7225277777778</v>
      </c>
      <c r="G7" s="30">
        <f>SUM('Freddy Geiselbreth'!N10)</f>
        <v>58</v>
      </c>
      <c r="H7" s="31">
        <f>SUM('Freddy Geiselbreth'!O10)</f>
        <v>255.7225277777778</v>
      </c>
    </row>
    <row r="8" spans="1:8">
      <c r="A8" s="29">
        <v>3</v>
      </c>
      <c r="B8" s="29" t="s">
        <v>19</v>
      </c>
      <c r="C8" s="37" t="s">
        <v>36</v>
      </c>
      <c r="D8" s="30">
        <f>SUM('Dean Irvin'!K7)</f>
        <v>21</v>
      </c>
      <c r="E8" s="30">
        <f>SUM('Dean Irvin'!L7)</f>
        <v>4139.01</v>
      </c>
      <c r="F8" s="31">
        <f>SUM('Dean Irvin'!M7)</f>
        <v>197.09571428571431</v>
      </c>
      <c r="G8" s="30">
        <f>SUM('Dean Irvin'!N7)</f>
        <v>24</v>
      </c>
      <c r="H8" s="31">
        <f>SUM('Dean Irvin'!O7)</f>
        <v>221.09571428571431</v>
      </c>
    </row>
    <row r="9" spans="1:8">
      <c r="A9" s="29">
        <v>4</v>
      </c>
      <c r="B9" s="29" t="s">
        <v>19</v>
      </c>
      <c r="C9" s="37" t="s">
        <v>37</v>
      </c>
      <c r="D9" s="30">
        <f>SUM('Bud Stell'!K7)</f>
        <v>22</v>
      </c>
      <c r="E9" s="30">
        <f>SUM('Bud Stell'!L7)</f>
        <v>4331.01</v>
      </c>
      <c r="F9" s="31">
        <f>SUM('Bud Stell'!M7)</f>
        <v>196.86409090909092</v>
      </c>
      <c r="G9" s="30">
        <f>SUM('Bud Stell'!N7)</f>
        <v>24</v>
      </c>
      <c r="H9" s="31">
        <f>SUM('Bud Stell'!O7)</f>
        <v>220.86409090909092</v>
      </c>
    </row>
    <row r="10" spans="1:8" ht="15" customHeight="1">
      <c r="A10" s="39"/>
      <c r="B10" s="39"/>
      <c r="C10" s="40"/>
      <c r="D10" s="40"/>
      <c r="E10" s="41"/>
      <c r="F10" s="42"/>
      <c r="G10" s="40"/>
      <c r="H10" s="42"/>
    </row>
    <row r="11" spans="1:8">
      <c r="A11" s="29">
        <v>5</v>
      </c>
      <c r="B11" s="29" t="s">
        <v>19</v>
      </c>
      <c r="C11" s="37" t="s">
        <v>47</v>
      </c>
      <c r="D11" s="30">
        <f>SUM('Bobby Young'!K4)</f>
        <v>6</v>
      </c>
      <c r="E11" s="30">
        <f>SUM('Bobby Young'!L4)</f>
        <v>1196.02</v>
      </c>
      <c r="F11" s="31">
        <f>SUM('Bobby Young'!M4)</f>
        <v>199.33666666666667</v>
      </c>
      <c r="G11" s="30">
        <f>SUM('Bobby Young'!N4)</f>
        <v>26</v>
      </c>
      <c r="H11" s="31">
        <f>SUM('Bobby Young'!O4)</f>
        <v>225.33666666666667</v>
      </c>
    </row>
    <row r="12" spans="1:8">
      <c r="A12" s="29">
        <v>6</v>
      </c>
      <c r="B12" s="29" t="s">
        <v>19</v>
      </c>
      <c r="C12" s="37" t="s">
        <v>48</v>
      </c>
      <c r="D12" s="30">
        <f>SUM('Charles Knight'!K4)</f>
        <v>6</v>
      </c>
      <c r="E12" s="30">
        <f>SUM('Charles Knight'!L4)</f>
        <v>1191</v>
      </c>
      <c r="F12" s="31">
        <f>SUM('Charles Knight'!M4)</f>
        <v>198.5</v>
      </c>
      <c r="G12" s="30">
        <f>SUM('Charles Knight'!N4)</f>
        <v>8</v>
      </c>
      <c r="H12" s="31">
        <f>SUM('Charles Knight'!O4)</f>
        <v>206.5</v>
      </c>
    </row>
    <row r="13" spans="1:8">
      <c r="A13" s="29">
        <v>7</v>
      </c>
      <c r="B13" s="29" t="s">
        <v>19</v>
      </c>
      <c r="C13" s="61" t="s">
        <v>52</v>
      </c>
      <c r="D13" s="30">
        <f>SUM('Mark Crownover'!K5)</f>
        <v>9</v>
      </c>
      <c r="E13" s="30">
        <f>SUM('Mark Crownover'!L5)</f>
        <v>1763</v>
      </c>
      <c r="F13" s="31">
        <f>SUM('Mark Crownover'!M5)</f>
        <v>195.88888888888889</v>
      </c>
      <c r="G13" s="30">
        <f>SUM('Mark Crownover'!N5)</f>
        <v>9</v>
      </c>
      <c r="H13" s="31">
        <f>SUM('Mark Crownover'!O5)</f>
        <v>204.88888888888889</v>
      </c>
    </row>
    <row r="14" spans="1:8">
      <c r="A14" s="29">
        <v>8</v>
      </c>
      <c r="B14" s="29" t="s">
        <v>19</v>
      </c>
      <c r="C14" s="37" t="s">
        <v>38</v>
      </c>
      <c r="D14" s="30">
        <f>SUM('Larry McGill'!K5)</f>
        <v>10</v>
      </c>
      <c r="E14" s="30">
        <f>SUM('Larry McGill'!L5)</f>
        <v>1952</v>
      </c>
      <c r="F14" s="31">
        <f>SUM('Larry McGill'!M5)</f>
        <v>195.2</v>
      </c>
      <c r="G14" s="30">
        <f>SUM('Larry McGill'!N5)</f>
        <v>4</v>
      </c>
      <c r="H14" s="31">
        <f>SUM('Larry McGill'!O5)</f>
        <v>199.2</v>
      </c>
    </row>
    <row r="15" spans="1:8">
      <c r="A15" s="29">
        <v>9</v>
      </c>
      <c r="B15" s="29" t="s">
        <v>19</v>
      </c>
      <c r="C15" s="37" t="s">
        <v>49</v>
      </c>
      <c r="D15" s="30">
        <f>SUM('Keith Wilbanks'!K4)</f>
        <v>6</v>
      </c>
      <c r="E15" s="30">
        <f>SUM('Keith Wilbanks'!L4)</f>
        <v>1164</v>
      </c>
      <c r="F15" s="31">
        <f>SUM('Keith Wilbanks'!M4)</f>
        <v>194</v>
      </c>
      <c r="G15" s="30">
        <f>SUM('Keith Wilbanks'!N4)</f>
        <v>4</v>
      </c>
      <c r="H15" s="31">
        <f>SUM('Keith Wilbanks'!O4)</f>
        <v>198</v>
      </c>
    </row>
    <row r="16" spans="1:8">
      <c r="A16" s="29">
        <v>10</v>
      </c>
      <c r="B16" s="29" t="s">
        <v>19</v>
      </c>
      <c r="C16" s="37" t="s">
        <v>39</v>
      </c>
      <c r="D16" s="30">
        <f>SUM('Don Tucker'!K4)</f>
        <v>5</v>
      </c>
      <c r="E16" s="30">
        <f>SUM('Don Tucker'!L4)</f>
        <v>958</v>
      </c>
      <c r="F16" s="31">
        <f>SUM('Don Tucker'!M4)</f>
        <v>191.6</v>
      </c>
      <c r="G16" s="30">
        <f>SUM('Don Tucker'!N4)</f>
        <v>2</v>
      </c>
      <c r="H16" s="31">
        <f>SUM('Don Tucker'!O4)</f>
        <v>193.6</v>
      </c>
    </row>
    <row r="17" spans="1:8">
      <c r="A17" s="29"/>
      <c r="B17" s="29"/>
      <c r="C17" s="33"/>
      <c r="D17" s="30"/>
      <c r="E17" s="30"/>
      <c r="F17" s="31"/>
      <c r="G17" s="30"/>
      <c r="H17" s="31"/>
    </row>
    <row r="18" spans="1:8">
      <c r="A18" s="10"/>
      <c r="B18" s="10"/>
      <c r="C18" s="26"/>
      <c r="D18" s="10"/>
      <c r="E18" s="34"/>
      <c r="F18" s="14"/>
      <c r="G18" s="10"/>
      <c r="H18" s="14"/>
    </row>
    <row r="19" spans="1:8" ht="28.5">
      <c r="A19" s="56" t="s">
        <v>33</v>
      </c>
      <c r="B19" s="58"/>
      <c r="C19" s="58"/>
      <c r="D19" s="58"/>
      <c r="E19" s="58"/>
      <c r="F19" s="58"/>
      <c r="G19" s="58"/>
      <c r="H19" s="58"/>
    </row>
    <row r="20" spans="1:8" ht="18.75">
      <c r="A20" s="10"/>
      <c r="B20" s="10"/>
      <c r="C20" s="26"/>
      <c r="D20" s="13" t="s">
        <v>23</v>
      </c>
      <c r="E20" s="34"/>
      <c r="F20" s="14"/>
      <c r="G20" s="10"/>
      <c r="H20" s="14"/>
    </row>
    <row r="21" spans="1:8">
      <c r="A21" s="10"/>
      <c r="B21" s="10"/>
      <c r="C21" s="26"/>
      <c r="D21" s="10"/>
      <c r="E21" s="34"/>
      <c r="F21" s="14"/>
      <c r="G21" s="10"/>
      <c r="H21" s="14"/>
    </row>
    <row r="22" spans="1:8" s="47" customFormat="1" ht="15" customHeight="1">
      <c r="A22" s="43" t="s">
        <v>0</v>
      </c>
      <c r="B22" s="43" t="s">
        <v>1</v>
      </c>
      <c r="C22" s="48" t="s">
        <v>2</v>
      </c>
      <c r="D22" s="48" t="s">
        <v>20</v>
      </c>
      <c r="E22" s="49" t="s">
        <v>16</v>
      </c>
      <c r="F22" s="50" t="s">
        <v>17</v>
      </c>
      <c r="G22" s="48" t="s">
        <v>14</v>
      </c>
      <c r="H22" s="50" t="s">
        <v>18</v>
      </c>
    </row>
    <row r="23" spans="1:8" ht="15" customHeight="1">
      <c r="A23" s="29">
        <v>1</v>
      </c>
      <c r="B23" s="29" t="s">
        <v>28</v>
      </c>
      <c r="C23" s="37" t="s">
        <v>38</v>
      </c>
      <c r="D23" s="30">
        <f>SUM('Larry McGill'!K20)</f>
        <v>21</v>
      </c>
      <c r="E23" s="30">
        <f>SUM('Larry McGill'!L20)</f>
        <v>4130.0010000000002</v>
      </c>
      <c r="F23" s="31">
        <f>SUM('Larry McGill'!M20)</f>
        <v>196.66671428571431</v>
      </c>
      <c r="G23" s="30">
        <f>SUM('Larry McGill'!N20)</f>
        <v>101</v>
      </c>
      <c r="H23" s="31">
        <f>SUM('Larry McGill'!O20)</f>
        <v>297.66671428571431</v>
      </c>
    </row>
    <row r="24" spans="1:8" ht="15" customHeight="1">
      <c r="A24" s="52"/>
      <c r="B24" s="52"/>
      <c r="C24" s="69"/>
      <c r="D24" s="54"/>
      <c r="E24" s="54"/>
      <c r="F24" s="55"/>
      <c r="G24" s="54"/>
      <c r="H24" s="55"/>
    </row>
    <row r="25" spans="1:8" ht="15" customHeight="1">
      <c r="A25" s="29">
        <v>2</v>
      </c>
      <c r="B25" s="29" t="s">
        <v>28</v>
      </c>
      <c r="C25" s="37" t="s">
        <v>36</v>
      </c>
      <c r="D25" s="30">
        <f>SUM('Dean Irvin'!K14)</f>
        <v>11</v>
      </c>
      <c r="E25" s="30">
        <f>SUM('Dean Irvin'!L14)</f>
        <v>2103</v>
      </c>
      <c r="F25" s="31">
        <f>SUM('Dean Irvin'!M14)</f>
        <v>191.18181818181819</v>
      </c>
      <c r="G25" s="30">
        <f>SUM('Dean Irvin'!N14)</f>
        <v>22</v>
      </c>
      <c r="H25" s="31">
        <f>SUM('Dean Irvin'!O14)</f>
        <v>213.18181818181819</v>
      </c>
    </row>
    <row r="26" spans="1:8" ht="15" customHeight="1">
      <c r="A26" s="29">
        <v>3</v>
      </c>
      <c r="B26" s="29" t="s">
        <v>28</v>
      </c>
      <c r="C26" s="37" t="s">
        <v>39</v>
      </c>
      <c r="D26" s="30">
        <f>SUM('Don Tucker'!K10)</f>
        <v>5</v>
      </c>
      <c r="E26" s="30">
        <f>SUM('Don Tucker'!L10)</f>
        <v>983</v>
      </c>
      <c r="F26" s="31">
        <f>SUM('Don Tucker'!M10)</f>
        <v>196.6</v>
      </c>
      <c r="G26" s="30">
        <f>SUM('Don Tucker'!N10)</f>
        <v>13</v>
      </c>
      <c r="H26" s="31">
        <f>SUM('Don Tucker'!O10)</f>
        <v>209.6</v>
      </c>
    </row>
    <row r="27" spans="1:8" ht="15" customHeight="1">
      <c r="A27" s="29">
        <v>4</v>
      </c>
      <c r="B27" s="29" t="s">
        <v>28</v>
      </c>
      <c r="C27" s="37" t="s">
        <v>49</v>
      </c>
      <c r="D27" s="30">
        <f>SUM('Keith Wilbanks'!K12)</f>
        <v>18</v>
      </c>
      <c r="E27" s="30">
        <f>SUM('Keith Wilbanks'!L12)</f>
        <v>3343</v>
      </c>
      <c r="F27" s="31">
        <f>SUM('Keith Wilbanks'!M12)</f>
        <v>185.72222222222223</v>
      </c>
      <c r="G27" s="30">
        <f>SUM('Keith Wilbanks'!N12)</f>
        <v>20</v>
      </c>
      <c r="H27" s="31">
        <f>SUM('Keith Wilbanks'!O12)</f>
        <v>205.72222222222223</v>
      </c>
    </row>
    <row r="28" spans="1:8" ht="15" customHeight="1">
      <c r="A28" s="29">
        <v>5</v>
      </c>
      <c r="B28" s="29" t="s">
        <v>28</v>
      </c>
      <c r="C28" s="37" t="s">
        <v>54</v>
      </c>
      <c r="D28" s="30">
        <f>SUM('Tyler Thornton'!K4)</f>
        <v>6</v>
      </c>
      <c r="E28" s="30">
        <f>SUM('Tyler Thornton'!L4)</f>
        <v>1163</v>
      </c>
      <c r="F28" s="31">
        <f>SUM('Tyler Thornton'!M4)</f>
        <v>193.83333333333334</v>
      </c>
      <c r="G28" s="30">
        <f>SUM('Tyler Thornton'!N4)</f>
        <v>8</v>
      </c>
      <c r="H28" s="31">
        <f>SUM('Tyler Thornton'!O4)</f>
        <v>201.83333333333334</v>
      </c>
    </row>
    <row r="29" spans="1:8" ht="15" customHeight="1">
      <c r="A29" s="29">
        <v>6</v>
      </c>
      <c r="B29" s="29" t="s">
        <v>28</v>
      </c>
      <c r="C29" s="37" t="s">
        <v>53</v>
      </c>
      <c r="D29" s="30">
        <f>SUM('Tommy Cole'!K4)</f>
        <v>3</v>
      </c>
      <c r="E29" s="30">
        <f>SUM('Tommy Cole'!L4)</f>
        <v>583</v>
      </c>
      <c r="F29" s="31">
        <f>SUM('Tommy Cole'!M4)</f>
        <v>194.33333333333334</v>
      </c>
      <c r="G29" s="30">
        <f>SUM('Tommy Cole'!N4)</f>
        <v>4</v>
      </c>
      <c r="H29" s="31">
        <f>SUM('Tommy Cole'!O4)</f>
        <v>198.33333333333334</v>
      </c>
    </row>
    <row r="30" spans="1:8" ht="15" customHeight="1">
      <c r="A30" s="29">
        <v>7</v>
      </c>
      <c r="B30" s="29" t="s">
        <v>28</v>
      </c>
      <c r="C30" s="37" t="s">
        <v>45</v>
      </c>
      <c r="D30" s="30">
        <f>SUM('Nathan Jones'!K4)</f>
        <v>5</v>
      </c>
      <c r="E30" s="30">
        <f>SUM('Nathan Jones'!L4)</f>
        <v>972</v>
      </c>
      <c r="F30" s="31">
        <f>SUM('Nathan Jones'!M4)</f>
        <v>194.4</v>
      </c>
      <c r="G30" s="30">
        <f>SUM('Nathan Jones'!N4)</f>
        <v>3</v>
      </c>
      <c r="H30" s="31">
        <f>SUM('Nathan Jones'!O4)</f>
        <v>197.4</v>
      </c>
    </row>
    <row r="31" spans="1:8" ht="15" customHeight="1">
      <c r="A31" s="29">
        <v>8</v>
      </c>
      <c r="B31" s="29" t="s">
        <v>28</v>
      </c>
      <c r="C31" s="37" t="s">
        <v>44</v>
      </c>
      <c r="D31" s="30">
        <f>SUM('David Bourland'!K6)</f>
        <v>17</v>
      </c>
      <c r="E31" s="30">
        <f>SUM('David Bourland'!L6)</f>
        <v>3087</v>
      </c>
      <c r="F31" s="31">
        <f>SUM('David Bourland'!M6)</f>
        <v>181.58823529411765</v>
      </c>
      <c r="G31" s="30">
        <f>SUM('David Bourland'!N6)</f>
        <v>12</v>
      </c>
      <c r="H31" s="31">
        <f>SUM('David Bourland'!O6)</f>
        <v>193.58823529411765</v>
      </c>
    </row>
    <row r="32" spans="1:8" ht="15" customHeight="1">
      <c r="A32" s="29">
        <v>9</v>
      </c>
      <c r="B32" s="29" t="s">
        <v>28</v>
      </c>
      <c r="C32" s="37" t="s">
        <v>43</v>
      </c>
      <c r="D32" s="30">
        <f>SUM('Casey Spivey'!K4)</f>
        <v>5</v>
      </c>
      <c r="E32" s="30">
        <f>SUM('Casey Spivey'!L4)</f>
        <v>944</v>
      </c>
      <c r="F32" s="31">
        <f>SUM('Casey Spivey'!M4)</f>
        <v>188.8</v>
      </c>
      <c r="G32" s="30">
        <f>SUM('Casey Spivey'!N4)</f>
        <v>2</v>
      </c>
      <c r="H32" s="31">
        <f>SUM('Casey Spivey'!O4)</f>
        <v>190.8</v>
      </c>
    </row>
    <row r="33" spans="1:8" ht="15" customHeight="1">
      <c r="A33" s="29">
        <v>10</v>
      </c>
      <c r="B33" s="29" t="s">
        <v>28</v>
      </c>
      <c r="C33" s="37" t="s">
        <v>42</v>
      </c>
      <c r="D33" s="30">
        <f>SUM('Josh Jackson'!K4)</f>
        <v>5</v>
      </c>
      <c r="E33" s="30">
        <f>SUM('Josh Jackson'!L4)</f>
        <v>909</v>
      </c>
      <c r="F33" s="31">
        <f>SUM('Josh Jackson'!M4)</f>
        <v>181.8</v>
      </c>
      <c r="G33" s="30">
        <f>SUM('Josh Jackson'!N4)</f>
        <v>2</v>
      </c>
      <c r="H33" s="31">
        <f>SUM('Josh Jackson'!O4)</f>
        <v>183.8</v>
      </c>
    </row>
    <row r="34" spans="1:8" ht="15" customHeight="1">
      <c r="B34" s="29"/>
    </row>
    <row r="35" spans="1:8">
      <c r="A35" s="10"/>
      <c r="B35" s="10"/>
      <c r="C35" s="26"/>
      <c r="D35" s="10"/>
      <c r="E35" s="34"/>
      <c r="F35" s="14"/>
      <c r="G35" s="10"/>
      <c r="H35" s="14"/>
    </row>
    <row r="36" spans="1:8" ht="28.5">
      <c r="A36" s="56" t="s">
        <v>34</v>
      </c>
      <c r="B36" s="58"/>
      <c r="C36" s="58"/>
      <c r="D36" s="58"/>
      <c r="E36" s="58"/>
      <c r="F36" s="58"/>
      <c r="G36" s="58"/>
      <c r="H36" s="58"/>
    </row>
    <row r="37" spans="1:8" ht="18.75">
      <c r="A37" s="10"/>
      <c r="B37" s="10"/>
      <c r="C37" s="26"/>
      <c r="D37" s="13" t="s">
        <v>23</v>
      </c>
      <c r="E37" s="34"/>
      <c r="F37" s="14"/>
      <c r="G37" s="10"/>
      <c r="H37" s="14"/>
    </row>
    <row r="38" spans="1:8">
      <c r="A38" s="10"/>
      <c r="B38" s="10"/>
      <c r="C38" s="26"/>
      <c r="D38" s="10"/>
      <c r="E38" s="34"/>
      <c r="F38" s="14"/>
      <c r="G38" s="10"/>
      <c r="H38" s="14"/>
    </row>
    <row r="39" spans="1:8" s="47" customFormat="1" ht="15" customHeight="1">
      <c r="A39" s="43" t="s">
        <v>0</v>
      </c>
      <c r="B39" s="43" t="s">
        <v>1</v>
      </c>
      <c r="C39" s="44" t="s">
        <v>2</v>
      </c>
      <c r="D39" s="44" t="s">
        <v>20</v>
      </c>
      <c r="E39" s="45" t="s">
        <v>16</v>
      </c>
      <c r="F39" s="46" t="s">
        <v>17</v>
      </c>
      <c r="G39" s="44" t="s">
        <v>14</v>
      </c>
      <c r="H39" s="46" t="s">
        <v>18</v>
      </c>
    </row>
    <row r="40" spans="1:8">
      <c r="A40" s="29">
        <v>1</v>
      </c>
      <c r="B40" s="29" t="s">
        <v>30</v>
      </c>
      <c r="C40" s="32" t="s">
        <v>24</v>
      </c>
      <c r="D40" s="30">
        <f>SUM('John Laseter'!K20)</f>
        <v>31</v>
      </c>
      <c r="E40" s="30">
        <f>SUM('John Laseter'!L20)</f>
        <v>6080</v>
      </c>
      <c r="F40" s="31">
        <f>SUM('John Laseter'!M20)</f>
        <v>196.12903225806451</v>
      </c>
      <c r="G40" s="30">
        <f>SUM('John Laseter'!N20)</f>
        <v>129</v>
      </c>
      <c r="H40" s="31">
        <f>SUM('John Laseter'!O20)</f>
        <v>325.12903225806451</v>
      </c>
    </row>
    <row r="41" spans="1:8">
      <c r="A41" s="52"/>
      <c r="B41" s="52"/>
      <c r="C41" s="53"/>
      <c r="D41" s="54"/>
      <c r="E41" s="54"/>
      <c r="F41" s="55"/>
      <c r="G41" s="54"/>
      <c r="H41" s="55"/>
    </row>
    <row r="42" spans="1:8">
      <c r="A42" s="29">
        <v>2</v>
      </c>
      <c r="B42" s="29" t="s">
        <v>30</v>
      </c>
      <c r="C42" s="37" t="s">
        <v>37</v>
      </c>
      <c r="D42" s="30">
        <f>SUM('Bud Stell'!K15)</f>
        <v>17</v>
      </c>
      <c r="E42" s="30">
        <f>SUM('Bud Stell'!L15)</f>
        <v>3288</v>
      </c>
      <c r="F42" s="31">
        <f>SUM('Bud Stell'!M15)</f>
        <v>193.41176470588235</v>
      </c>
      <c r="G42" s="30">
        <f>SUM('Bud Stell'!N15)</f>
        <v>30</v>
      </c>
      <c r="H42" s="31">
        <f>SUM('Bud Stell'!O15)</f>
        <v>223.41176470588235</v>
      </c>
    </row>
    <row r="43" spans="1:8">
      <c r="A43" s="29">
        <v>3</v>
      </c>
      <c r="B43" s="29" t="s">
        <v>30</v>
      </c>
      <c r="C43" s="37" t="s">
        <v>49</v>
      </c>
      <c r="D43" s="30">
        <f>SUM('Keith Wilbanks'!K19)</f>
        <v>12</v>
      </c>
      <c r="E43" s="30">
        <f>SUM('Keith Wilbanks'!L19)</f>
        <v>2278</v>
      </c>
      <c r="F43" s="31">
        <f>SUM('Keith Wilbanks'!M19)</f>
        <v>189.83333333333334</v>
      </c>
      <c r="G43" s="30">
        <f>SUM('Keith Wilbanks'!N19)</f>
        <v>16</v>
      </c>
      <c r="H43" s="31">
        <f>SUM('Keith Wilbanks'!O19)</f>
        <v>205.83333333333334</v>
      </c>
    </row>
    <row r="44" spans="1:8">
      <c r="A44" s="29">
        <v>4</v>
      </c>
      <c r="B44" s="29" t="s">
        <v>30</v>
      </c>
      <c r="C44" s="37" t="s">
        <v>54</v>
      </c>
      <c r="D44" s="30">
        <f>SUM('Tyler Thornton'!K10)</f>
        <v>6</v>
      </c>
      <c r="E44" s="30">
        <f>SUM('Tyler Thornton'!L10)</f>
        <v>1162.001</v>
      </c>
      <c r="F44" s="31">
        <f>SUM('Tyler Thornton'!M10)</f>
        <v>193.66683333333333</v>
      </c>
      <c r="G44" s="30">
        <f>SUM('Tyler Thornton'!N10)</f>
        <v>8</v>
      </c>
      <c r="H44" s="31">
        <f>SUM('Tyler Thornton'!O10)</f>
        <v>201.66683333333333</v>
      </c>
    </row>
    <row r="45" spans="1:8">
      <c r="A45" s="29">
        <v>5</v>
      </c>
      <c r="B45" s="29" t="s">
        <v>30</v>
      </c>
      <c r="C45" s="37" t="s">
        <v>38</v>
      </c>
      <c r="D45" s="30">
        <f>SUM('Larry McGill'!K11)</f>
        <v>5</v>
      </c>
      <c r="E45" s="30">
        <f>SUM('Larry McGill'!L11)</f>
        <v>961</v>
      </c>
      <c r="F45" s="31">
        <f>SUM('Larry McGill'!M11)</f>
        <v>192.2</v>
      </c>
      <c r="G45" s="30">
        <f>SUM('Larry McGill'!N11)</f>
        <v>3</v>
      </c>
      <c r="H45" s="31">
        <f>SUM('Larry McGill'!O11)</f>
        <v>195.2</v>
      </c>
    </row>
    <row r="46" spans="1:8">
      <c r="A46" s="29">
        <v>6</v>
      </c>
      <c r="B46" s="29" t="s">
        <v>30</v>
      </c>
      <c r="C46" s="61" t="s">
        <v>52</v>
      </c>
      <c r="D46" s="30">
        <f>SUM('Mark Crownover'!K11)</f>
        <v>3</v>
      </c>
      <c r="E46" s="30">
        <f>SUM('Mark Crownover'!L11)</f>
        <v>568</v>
      </c>
      <c r="F46" s="31">
        <f>SUM('Mark Crownover'!M11)</f>
        <v>189.33333333333334</v>
      </c>
      <c r="G46" s="30">
        <f>SUM('Mark Crownover'!N11)</f>
        <v>4</v>
      </c>
      <c r="H46" s="31">
        <f>SUM('Mark Crownover'!O11)</f>
        <v>193.33333333333334</v>
      </c>
    </row>
    <row r="47" spans="1:8">
      <c r="A47" s="29">
        <v>7</v>
      </c>
      <c r="B47" s="29" t="s">
        <v>30</v>
      </c>
      <c r="C47" s="37" t="s">
        <v>36</v>
      </c>
      <c r="D47" s="30">
        <f>SUM('Dean Irvin'!K20)</f>
        <v>5</v>
      </c>
      <c r="E47" s="30">
        <f>SUM('Dean Irvin'!L20)</f>
        <v>901</v>
      </c>
      <c r="F47" s="31">
        <f>SUM('Dean Irvin'!M20)</f>
        <v>180.2</v>
      </c>
      <c r="G47" s="30">
        <f>SUM('Dean Irvin'!N20)</f>
        <v>4</v>
      </c>
      <c r="H47" s="31">
        <f>SUM('Dean Irvin'!O20)</f>
        <v>184.2</v>
      </c>
    </row>
    <row r="48" spans="1:8">
      <c r="A48" s="29">
        <v>8</v>
      </c>
      <c r="B48" s="29" t="s">
        <v>30</v>
      </c>
      <c r="C48" s="37" t="s">
        <v>42</v>
      </c>
      <c r="D48" s="30">
        <f>SUM('Josh Jackson'!K10)</f>
        <v>5</v>
      </c>
      <c r="E48" s="30">
        <f>SUM('Josh Jackson'!L10)</f>
        <v>882</v>
      </c>
      <c r="F48" s="31">
        <f>SUM('Josh Jackson'!M10)</f>
        <v>176.4</v>
      </c>
      <c r="G48" s="30">
        <f>SUM('Josh Jackson'!N10)</f>
        <v>2</v>
      </c>
      <c r="H48" s="31">
        <f>SUM('Josh Jackson'!O10)</f>
        <v>178.4</v>
      </c>
    </row>
    <row r="50" spans="1:8">
      <c r="A50" s="10"/>
      <c r="B50" s="10"/>
      <c r="C50" s="26"/>
      <c r="D50" s="10"/>
      <c r="E50" s="34"/>
      <c r="F50" s="14"/>
      <c r="G50" s="10"/>
      <c r="H50" s="14"/>
    </row>
    <row r="51" spans="1:8" ht="28.5">
      <c r="A51" s="56" t="s">
        <v>35</v>
      </c>
      <c r="B51" s="58"/>
      <c r="C51" s="58"/>
      <c r="D51" s="58"/>
      <c r="E51" s="58"/>
      <c r="F51" s="58"/>
      <c r="G51" s="58"/>
      <c r="H51" s="58"/>
    </row>
    <row r="52" spans="1:8" ht="18.75">
      <c r="A52" s="10"/>
      <c r="B52" s="10"/>
      <c r="C52" s="26"/>
      <c r="D52" s="13" t="s">
        <v>23</v>
      </c>
      <c r="E52" s="34"/>
      <c r="F52" s="14"/>
      <c r="G52" s="10"/>
      <c r="H52" s="14"/>
    </row>
    <row r="53" spans="1:8">
      <c r="A53" s="10"/>
      <c r="B53" s="10"/>
      <c r="C53" s="26"/>
      <c r="D53" s="10"/>
      <c r="E53" s="34"/>
      <c r="F53" s="14"/>
      <c r="G53" s="10"/>
      <c r="H53" s="14"/>
    </row>
    <row r="54" spans="1:8" s="47" customFormat="1" ht="15" customHeight="1">
      <c r="A54" s="43" t="s">
        <v>0</v>
      </c>
      <c r="B54" s="43" t="s">
        <v>1</v>
      </c>
      <c r="C54" s="44" t="s">
        <v>2</v>
      </c>
      <c r="D54" s="44" t="s">
        <v>20</v>
      </c>
      <c r="E54" s="45" t="s">
        <v>16</v>
      </c>
      <c r="F54" s="46" t="s">
        <v>17</v>
      </c>
      <c r="G54" s="44" t="s">
        <v>14</v>
      </c>
      <c r="H54" s="46" t="s">
        <v>18</v>
      </c>
    </row>
    <row r="55" spans="1:8">
      <c r="A55" s="29">
        <v>1</v>
      </c>
      <c r="B55" s="29" t="s">
        <v>31</v>
      </c>
      <c r="C55" s="36" t="s">
        <v>41</v>
      </c>
      <c r="D55" s="30">
        <f>SUM(Blank!K5)</f>
        <v>0</v>
      </c>
      <c r="E55" s="30">
        <f>SUM(Blank!L5)</f>
        <v>0</v>
      </c>
      <c r="F55" s="31" t="e">
        <f>SUM(Blank!M5)</f>
        <v>#DIV/0!</v>
      </c>
      <c r="G55" s="30">
        <f>SUM(Blank!N5)</f>
        <v>0</v>
      </c>
      <c r="H55" s="31" t="e">
        <f>SUM(Blank!O5)</f>
        <v>#DIV/0!</v>
      </c>
    </row>
  </sheetData>
  <protectedRanges>
    <protectedRange sqref="C40:C41 C11" name="Range1"/>
    <protectedRange algorithmName="SHA-512" hashValue="ON39YdpmFHfN9f47KpiRvqrKx0V9+erV1CNkpWzYhW/Qyc6aT8rEyCrvauWSYGZK2ia3o7vd3akF07acHAFpOA==" saltValue="yVW9XmDwTqEnmpSGai0KYg==" spinCount="100000" sqref="C55" name="Range1_5_1_1"/>
  </protectedRanges>
  <sortState xmlns:xlrd2="http://schemas.microsoft.com/office/spreadsheetml/2017/richdata2" ref="C43:H48">
    <sortCondition descending="1" ref="H42:H48"/>
  </sortState>
  <mergeCells count="4">
    <mergeCell ref="A2:H2"/>
    <mergeCell ref="A19:H19"/>
    <mergeCell ref="A36:H36"/>
    <mergeCell ref="A51:H51"/>
  </mergeCells>
  <hyperlinks>
    <hyperlink ref="C40" location="'John Laseter'!A1" display="John Laseter" xr:uid="{97363679-9E89-4A36-AE97-A3E216540EEC}"/>
    <hyperlink ref="C55" location="Blank!A1" display="Blank" xr:uid="{B55916AB-9ABF-435A-8EDC-B8D5D882CC30}"/>
    <hyperlink ref="C6" location="'John Laseter'!A1" display="John Laseter" xr:uid="{E4860255-DAD3-40C9-A05D-6551A44E0149}"/>
    <hyperlink ref="C14" location="'Larry McGill'!A1" display="Larry McGill" xr:uid="{57ECDD8A-2E58-4BD9-9076-C1BE2F52758D}"/>
    <hyperlink ref="C16" location="'Don Tucker'!A1" display="Don Tucker" xr:uid="{63F09277-FC60-4F04-92F4-C0E0A8B56F16}"/>
    <hyperlink ref="C42" location="'Bud Stell'!A1" display="Bud Stell" xr:uid="{7E3F0651-9CA4-477F-B7A1-813B8154EC19}"/>
    <hyperlink ref="C45" location="'Larry McGill'!A1" display="Larry McGill" xr:uid="{A16539E6-8A7C-4B7B-B881-0092AA1CFC0A}"/>
    <hyperlink ref="C48" location="'Josh Jackson'!A1" display="Josh Jackson" xr:uid="{CA5029D5-133E-4CF1-9A33-91FC69BC5F83}"/>
    <hyperlink ref="C26" location="'Don Tucker'!A1" display="Don Tucker" xr:uid="{C93709B2-314F-48F1-92AA-291CAD837644}"/>
    <hyperlink ref="C25" location="'Dean Irvin'!A1" display="Dean Irvin" xr:uid="{A970D2D5-129C-4D63-A6ED-1E7F7AF557AA}"/>
    <hyperlink ref="C32" location="'Casey Spivey'!A1" display="Casey Spivey" xr:uid="{A69AC793-7534-438E-9D1E-AE483B10FB51}"/>
    <hyperlink ref="C33" location="'Josh Jackson'!A1" display="Josh Jackson" xr:uid="{B433E285-1943-4310-84C0-A1966D4AF74E}"/>
    <hyperlink ref="C31" location="'David Bourland'!A1" display="David Bourland" xr:uid="{7D3876B8-E69F-4914-9D8E-DA0F2480F604}"/>
    <hyperlink ref="C30" location="'Nathan Jones'!A1" display="Nathan Jones" xr:uid="{9C0DB318-1839-4B09-82BE-C96E0D6316AA}"/>
    <hyperlink ref="C11" location="'Bobby Young'!A1" display="Bobby Young" xr:uid="{0296B4B4-57B3-46A6-B6F2-D5888B94B1B5}"/>
    <hyperlink ref="C12" location="'Charles Knight'!A1" display="Charles Knight" xr:uid="{1DDF4754-C48E-4B6C-B830-2962AA85CA21}"/>
    <hyperlink ref="C15" location="'Keith Wilbanks'!A1" display="Keith Wilbanks" xr:uid="{D5B47C8A-F5A4-4DD4-B788-50FAE2D7142B}"/>
    <hyperlink ref="C23" location="'Larry McGill'!A1" display="Larry McGill" xr:uid="{6BE7A07A-96DF-46F5-BBDA-ECFFF47BEB41}"/>
    <hyperlink ref="C27" location="'Keith Wilbanks'!A1" display="Keith Wilbanks" xr:uid="{D8F087D4-355F-491A-9D3F-5487323C1E9B}"/>
    <hyperlink ref="C43" location="'Keith Wilbanks'!A1" display="Keith Wilbanks" xr:uid="{FD9E736F-6047-4C5F-BC5C-DBA654A75A49}"/>
    <hyperlink ref="C7" location="'Freddy Geiselbreth'!A1" display="Freddy Geiselbreth" xr:uid="{EC2A15A4-C0EB-4294-BB4D-6C94EA5EF6CB}"/>
    <hyperlink ref="C9" location="'Bud Stell'!A1" display="Bud Stell" xr:uid="{DD666F33-FFFA-41FA-BB80-289D9BB7FFDF}"/>
    <hyperlink ref="C8" location="'Dean Irvin'!A1" display="Dean Irvin" xr:uid="{2D688EA4-2018-4F58-8EFD-078DB8CC0EB1}"/>
    <hyperlink ref="C47" location="'Dean Irvin'!A1" display="Dean Irvin" xr:uid="{F0D1F1D4-9F5F-4FC8-BE5F-E54519CCFB0A}"/>
    <hyperlink ref="C13" location="'Mark Crownover'!A1" display="Mark Crownover" xr:uid="{2EA74C2B-D837-4364-8B21-11770624733E}"/>
    <hyperlink ref="C29" location="'Tommy Cole'!A1" display="Tommy Cole" xr:uid="{69B88CC7-AD2E-48C6-9FFF-0BCABAE3585D}"/>
    <hyperlink ref="C28" location="'Tyler Thornton'!A1" display="Tyler Thornton" xr:uid="{C79DDCEC-C931-4B0C-A399-C74BCF39C27D}"/>
    <hyperlink ref="C46" location="'Mark Crownover'!A1" display="Mark Crownover" xr:uid="{2E4B9C94-9F4A-47FF-A586-5015DE853BFC}"/>
    <hyperlink ref="C44" location="'Tyler Thornton'!A1" display="Tyler Thornton" xr:uid="{1636CAA9-02B3-4B49-AF14-D72F07FD93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87F41-0D61-41A0-9875-9128E3F17D39}">
  <dimension ref="A1:Q5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31</v>
      </c>
      <c r="B2" s="25"/>
      <c r="C2" s="17"/>
      <c r="D2" s="24"/>
      <c r="E2" s="18"/>
      <c r="F2" s="18"/>
      <c r="G2" s="18"/>
      <c r="H2" s="35"/>
      <c r="I2" s="18"/>
      <c r="J2" s="18"/>
      <c r="K2" s="19"/>
      <c r="L2" s="19"/>
      <c r="M2" s="20"/>
      <c r="N2" s="21"/>
      <c r="O2" s="22"/>
    </row>
    <row r="5" spans="1:17">
      <c r="K5" s="7">
        <f>SUM(K2:K4)</f>
        <v>0</v>
      </c>
      <c r="L5" s="7">
        <f>SUM(L2:L4)</f>
        <v>0</v>
      </c>
      <c r="M5" s="12" t="e">
        <f>SUM(L5/K5)</f>
        <v>#DIV/0!</v>
      </c>
      <c r="N5" s="7">
        <f>SUM(N2:N4)</f>
        <v>0</v>
      </c>
      <c r="O5" s="12" t="e">
        <f>SUM(M5+N5)</f>
        <v>#DIV/0!</v>
      </c>
    </row>
  </sheetData>
  <hyperlinks>
    <hyperlink ref="Q1" location="'Mississippi Adult Rankings 2024'!A1" display="Back to Ranking" xr:uid="{9C3FF230-A9D2-4E4A-9BE8-9BE8C39CD5C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ED0FC7-64F8-4A59-AA2F-5D72DD265A9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5C9C-E5B4-4057-A223-7FDFAD7966A2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27</v>
      </c>
      <c r="B2" s="25" t="s">
        <v>47</v>
      </c>
      <c r="C2" s="17">
        <v>45409</v>
      </c>
      <c r="D2" s="24" t="s">
        <v>29</v>
      </c>
      <c r="E2" s="35">
        <v>200</v>
      </c>
      <c r="F2" s="35">
        <v>200</v>
      </c>
      <c r="G2" s="18">
        <v>198</v>
      </c>
      <c r="H2" s="35">
        <v>200.01</v>
      </c>
      <c r="I2" s="18">
        <v>199</v>
      </c>
      <c r="J2" s="18">
        <v>199.01</v>
      </c>
      <c r="K2" s="19">
        <v>6</v>
      </c>
      <c r="L2" s="19">
        <v>1196.02</v>
      </c>
      <c r="M2" s="20">
        <v>199.33666666666667</v>
      </c>
      <c r="N2" s="21">
        <v>26</v>
      </c>
      <c r="O2" s="22">
        <v>225.33666666666667</v>
      </c>
    </row>
    <row r="4" spans="1:17">
      <c r="K4" s="7">
        <f>SUM(K2:K3)</f>
        <v>6</v>
      </c>
      <c r="L4" s="7">
        <f>SUM(L2:L3)</f>
        <v>1196.02</v>
      </c>
      <c r="M4" s="12">
        <f>SUM(L4/K4)</f>
        <v>199.33666666666667</v>
      </c>
      <c r="N4" s="7">
        <f>SUM(N2:N3)</f>
        <v>26</v>
      </c>
      <c r="O4" s="12">
        <f>SUM(M4+N4)</f>
        <v>225.33666666666667</v>
      </c>
    </row>
  </sheetData>
  <protectedRanges>
    <protectedRange sqref="B2:C2 I2:J2" name="Range1_5_1"/>
    <protectedRange sqref="D2" name="Range1_1_3_1"/>
    <protectedRange sqref="E2:H2" name="Range1_3_1_1"/>
  </protectedRanges>
  <hyperlinks>
    <hyperlink ref="Q1" location="'Mississippi Adult Rankings 2024'!A1" display="Back to Ranking" xr:uid="{BDBE4F36-A788-43A9-BAAC-BEE398CF723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E97726-12A6-4A22-A6B6-D8EF8AE3FEA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634E-7A87-439F-B3B4-E9AE5EA5F533}">
  <dimension ref="A1:Q15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27</v>
      </c>
      <c r="B2" s="25" t="s">
        <v>37</v>
      </c>
      <c r="C2" s="17">
        <v>45318</v>
      </c>
      <c r="D2" s="24" t="s">
        <v>29</v>
      </c>
      <c r="E2" s="18">
        <v>198</v>
      </c>
      <c r="F2" s="18">
        <v>200</v>
      </c>
      <c r="G2" s="18">
        <v>199</v>
      </c>
      <c r="H2" s="18">
        <v>194</v>
      </c>
      <c r="I2" s="18">
        <v>194</v>
      </c>
      <c r="J2" s="18"/>
      <c r="K2" s="19">
        <v>5</v>
      </c>
      <c r="L2" s="19">
        <v>985</v>
      </c>
      <c r="M2" s="20">
        <v>197</v>
      </c>
      <c r="N2" s="21">
        <v>4</v>
      </c>
      <c r="O2" s="22">
        <v>201</v>
      </c>
    </row>
    <row r="3" spans="1:17">
      <c r="A3" s="16" t="s">
        <v>46</v>
      </c>
      <c r="B3" s="25" t="s">
        <v>37</v>
      </c>
      <c r="C3" s="17">
        <v>45374</v>
      </c>
      <c r="D3" s="24" t="s">
        <v>29</v>
      </c>
      <c r="E3" s="18">
        <v>195</v>
      </c>
      <c r="F3" s="18">
        <v>195</v>
      </c>
      <c r="G3" s="35">
        <v>200</v>
      </c>
      <c r="H3" s="18">
        <v>196</v>
      </c>
      <c r="I3" s="18">
        <v>196</v>
      </c>
      <c r="J3" s="18"/>
      <c r="K3" s="19">
        <v>5</v>
      </c>
      <c r="L3" s="19">
        <v>982</v>
      </c>
      <c r="M3" s="20">
        <v>196.4</v>
      </c>
      <c r="N3" s="21">
        <v>6</v>
      </c>
      <c r="O3" s="22">
        <v>202.4</v>
      </c>
    </row>
    <row r="4" spans="1:17">
      <c r="A4" s="16" t="s">
        <v>46</v>
      </c>
      <c r="B4" s="25" t="s">
        <v>37</v>
      </c>
      <c r="C4" s="17">
        <v>45409</v>
      </c>
      <c r="D4" s="24" t="s">
        <v>29</v>
      </c>
      <c r="E4" s="18">
        <v>196</v>
      </c>
      <c r="F4" s="18">
        <v>193</v>
      </c>
      <c r="G4" s="18">
        <v>199</v>
      </c>
      <c r="H4" s="18">
        <v>198</v>
      </c>
      <c r="I4" s="18">
        <v>198</v>
      </c>
      <c r="J4" s="18">
        <v>198</v>
      </c>
      <c r="K4" s="19">
        <v>6</v>
      </c>
      <c r="L4" s="19">
        <v>1182</v>
      </c>
      <c r="M4" s="20">
        <v>197</v>
      </c>
      <c r="N4" s="21">
        <v>4</v>
      </c>
      <c r="O4" s="22">
        <v>201</v>
      </c>
    </row>
    <row r="5" spans="1:17">
      <c r="A5" s="16" t="s">
        <v>46</v>
      </c>
      <c r="B5" s="25" t="s">
        <v>37</v>
      </c>
      <c r="C5" s="17">
        <v>45563</v>
      </c>
      <c r="D5" s="24" t="s">
        <v>29</v>
      </c>
      <c r="E5" s="18">
        <v>196</v>
      </c>
      <c r="F5" s="18">
        <v>197</v>
      </c>
      <c r="G5" s="18">
        <v>198</v>
      </c>
      <c r="H5" s="18">
        <v>195</v>
      </c>
      <c r="I5" s="35">
        <v>200</v>
      </c>
      <c r="J5" s="18">
        <v>196.01</v>
      </c>
      <c r="K5" s="19">
        <v>6</v>
      </c>
      <c r="L5" s="19">
        <v>1182.01</v>
      </c>
      <c r="M5" s="20">
        <v>197.00166666666667</v>
      </c>
      <c r="N5" s="21">
        <v>10</v>
      </c>
      <c r="O5" s="22">
        <v>207.00166666666667</v>
      </c>
    </row>
    <row r="7" spans="1:17">
      <c r="K7" s="7">
        <f>SUM(K2:K6)</f>
        <v>22</v>
      </c>
      <c r="L7" s="7">
        <f>SUM(L2:L6)</f>
        <v>4331.01</v>
      </c>
      <c r="M7" s="12">
        <f>SUM(L7/K7)</f>
        <v>196.86409090909092</v>
      </c>
      <c r="N7" s="7">
        <f>SUM(N2:N6)</f>
        <v>24</v>
      </c>
      <c r="O7" s="12">
        <f>SUM(M7+N7)</f>
        <v>220.86409090909092</v>
      </c>
    </row>
    <row r="10" spans="1:17" ht="30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>
      <c r="A11" s="16" t="s">
        <v>25</v>
      </c>
      <c r="B11" s="25" t="s">
        <v>37</v>
      </c>
      <c r="C11" s="17">
        <v>45318</v>
      </c>
      <c r="D11" s="24" t="s">
        <v>29</v>
      </c>
      <c r="E11" s="18">
        <v>196</v>
      </c>
      <c r="F11" s="18">
        <v>194</v>
      </c>
      <c r="G11" s="18">
        <v>193</v>
      </c>
      <c r="H11" s="18">
        <v>194</v>
      </c>
      <c r="I11" s="18">
        <v>195</v>
      </c>
      <c r="J11" s="18"/>
      <c r="K11" s="19">
        <v>5</v>
      </c>
      <c r="L11" s="19">
        <v>972</v>
      </c>
      <c r="M11" s="20">
        <v>194.4</v>
      </c>
      <c r="N11" s="21">
        <v>6</v>
      </c>
      <c r="O11" s="22">
        <v>200.4</v>
      </c>
    </row>
    <row r="12" spans="1:17">
      <c r="A12" s="16" t="s">
        <v>25</v>
      </c>
      <c r="B12" s="25" t="s">
        <v>37</v>
      </c>
      <c r="C12" s="17">
        <v>45409</v>
      </c>
      <c r="D12" s="24" t="s">
        <v>29</v>
      </c>
      <c r="E12" s="18">
        <v>195</v>
      </c>
      <c r="F12" s="18">
        <v>194</v>
      </c>
      <c r="G12" s="18">
        <v>190</v>
      </c>
      <c r="H12" s="18">
        <v>194</v>
      </c>
      <c r="I12" s="18">
        <v>190</v>
      </c>
      <c r="J12" s="18">
        <v>196</v>
      </c>
      <c r="K12" s="19">
        <v>6</v>
      </c>
      <c r="L12" s="19">
        <v>1159</v>
      </c>
      <c r="M12" s="20">
        <v>193.16666666666666</v>
      </c>
      <c r="N12" s="21">
        <v>12</v>
      </c>
      <c r="O12" s="22">
        <v>205.16666666666666</v>
      </c>
    </row>
    <row r="13" spans="1:17">
      <c r="A13" s="16" t="s">
        <v>25</v>
      </c>
      <c r="B13" s="25" t="s">
        <v>37</v>
      </c>
      <c r="C13" s="17">
        <v>45563</v>
      </c>
      <c r="D13" s="24" t="s">
        <v>29</v>
      </c>
      <c r="E13" s="18">
        <v>190</v>
      </c>
      <c r="F13" s="18">
        <v>198</v>
      </c>
      <c r="G13" s="18">
        <v>193</v>
      </c>
      <c r="H13" s="18">
        <v>193</v>
      </c>
      <c r="I13" s="18">
        <v>192</v>
      </c>
      <c r="J13" s="18">
        <v>191</v>
      </c>
      <c r="K13" s="19">
        <v>6</v>
      </c>
      <c r="L13" s="19">
        <v>1157</v>
      </c>
      <c r="M13" s="20">
        <v>192.83333333333334</v>
      </c>
      <c r="N13" s="21">
        <v>12</v>
      </c>
      <c r="O13" s="22">
        <v>204.83333333333334</v>
      </c>
    </row>
    <row r="15" spans="1:17">
      <c r="K15" s="7">
        <f>SUM(K11:K14)</f>
        <v>17</v>
      </c>
      <c r="L15" s="7">
        <f>SUM(L11:L14)</f>
        <v>3288</v>
      </c>
      <c r="M15" s="12">
        <f>SUM(L15/K15)</f>
        <v>193.41176470588235</v>
      </c>
      <c r="N15" s="7">
        <f>SUM(N11:N14)</f>
        <v>30</v>
      </c>
      <c r="O15" s="12">
        <f>SUM(M15+N15)</f>
        <v>223.41176470588235</v>
      </c>
    </row>
  </sheetData>
  <protectedRanges>
    <protectedRange sqref="I2:J2 B2:C2 B11:C11" name="Range1_10_1"/>
    <protectedRange sqref="D2 D11" name="Range1_1_8_1"/>
    <protectedRange sqref="E2:H2" name="Range1_3_3_1"/>
    <protectedRange sqref="E11:J11" name="Range1_12"/>
    <protectedRange sqref="B3:C3 E3:J3" name="Range1_2"/>
    <protectedRange sqref="D3" name="Range1_1_1"/>
    <protectedRange sqref="E4:J4 B4:C4" name="Range1_6"/>
    <protectedRange sqref="D4" name="Range1_1_4"/>
    <protectedRange sqref="E12:J12 B12:C12" name="Range1_6_1"/>
    <protectedRange sqref="D12" name="Range1_1_4_1"/>
    <protectedRange sqref="I5:J5 B5:D5" name="Range1_8_1"/>
    <protectedRange sqref="E5:H5" name="Range1_3_2_2"/>
    <protectedRange sqref="B13:J13" name="Range1_8_1_1"/>
  </protectedRanges>
  <hyperlinks>
    <hyperlink ref="Q1" location="'Mississippi Adult Rankings 2024'!A1" display="Back to Ranking" xr:uid="{4AEAAEC5-1E79-4305-A305-F2AA513671F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E633FE-31C2-4333-9FF6-5162BE85530C}">
          <x14:formula1>
            <xm:f>'C:\Users\abra2\Desktop\ABRA Files and More\AUTO BENCH REST ASSOCIATION FILE\ABRA 2019\Georgia\[Georgia Results 01 19 20.xlsm]DATA SHEET'!#REF!</xm:f>
          </x14:formula1>
          <xm:sqref>B1 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23890-BCED-460D-B248-70E168C072C2}">
  <dimension ref="A1:Q4"/>
  <sheetViews>
    <sheetView workbookViewId="0"/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26</v>
      </c>
      <c r="B2" s="25" t="s">
        <v>43</v>
      </c>
      <c r="C2" s="17">
        <v>45318</v>
      </c>
      <c r="D2" s="24" t="s">
        <v>29</v>
      </c>
      <c r="E2" s="18">
        <v>188</v>
      </c>
      <c r="F2" s="18">
        <v>187</v>
      </c>
      <c r="G2" s="18">
        <v>190</v>
      </c>
      <c r="H2" s="18">
        <v>189</v>
      </c>
      <c r="I2" s="18">
        <v>190</v>
      </c>
      <c r="J2" s="18"/>
      <c r="K2" s="19">
        <v>5</v>
      </c>
      <c r="L2" s="19">
        <v>944</v>
      </c>
      <c r="M2" s="20">
        <v>188.8</v>
      </c>
      <c r="N2" s="21">
        <v>2</v>
      </c>
      <c r="O2" s="22">
        <v>190.8</v>
      </c>
    </row>
    <row r="4" spans="1:17">
      <c r="K4" s="7">
        <f>SUM(K2:K3)</f>
        <v>5</v>
      </c>
      <c r="L4" s="7">
        <f>SUM(L2:L3)</f>
        <v>944</v>
      </c>
      <c r="M4" s="12">
        <f>SUM(L4/K4)</f>
        <v>188.8</v>
      </c>
      <c r="N4" s="7">
        <f>SUM(N2:N3)</f>
        <v>2</v>
      </c>
      <c r="O4" s="12">
        <f>SUM(M4+N4)</f>
        <v>190.8</v>
      </c>
    </row>
  </sheetData>
  <protectedRanges>
    <protectedRange sqref="E2:J2 B2:C2" name="Range1_11"/>
    <protectedRange sqref="D2" name="Range1_1_9"/>
  </protectedRanges>
  <hyperlinks>
    <hyperlink ref="Q1" location="'Mississippi Adult Rankings 2024'!A1" display="Back to Ranking" xr:uid="{86C3CE3F-1394-4256-ADDF-A949E4AE458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D91913-1A72-41DD-8326-5AAC07175CC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B8C4-49FA-4945-90A8-43A172E75F1F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27</v>
      </c>
      <c r="B2" s="25" t="s">
        <v>48</v>
      </c>
      <c r="C2" s="17">
        <v>45409</v>
      </c>
      <c r="D2" s="24" t="s">
        <v>29</v>
      </c>
      <c r="E2" s="18">
        <v>197</v>
      </c>
      <c r="F2" s="18">
        <v>198</v>
      </c>
      <c r="G2" s="18">
        <v>199</v>
      </c>
      <c r="H2" s="18">
        <v>199</v>
      </c>
      <c r="I2" s="18">
        <v>199</v>
      </c>
      <c r="J2" s="18">
        <v>199</v>
      </c>
      <c r="K2" s="19">
        <v>6</v>
      </c>
      <c r="L2" s="19">
        <v>1191</v>
      </c>
      <c r="M2" s="20">
        <v>198.5</v>
      </c>
      <c r="N2" s="21">
        <v>8</v>
      </c>
      <c r="O2" s="22">
        <v>206.5</v>
      </c>
    </row>
    <row r="4" spans="1:17">
      <c r="K4" s="7">
        <f>SUM(K2:K3)</f>
        <v>6</v>
      </c>
      <c r="L4" s="7">
        <f>SUM(L2:L3)</f>
        <v>1191</v>
      </c>
      <c r="M4" s="12">
        <f>SUM(L4/K4)</f>
        <v>198.5</v>
      </c>
      <c r="N4" s="7">
        <f>SUM(N2:N3)</f>
        <v>8</v>
      </c>
      <c r="O4" s="12">
        <f>SUM(M4+N4)</f>
        <v>206.5</v>
      </c>
    </row>
  </sheetData>
  <protectedRanges>
    <protectedRange sqref="B2:C2" name="Range1_5"/>
    <protectedRange sqref="D2" name="Range1_1_3"/>
    <protectedRange sqref="E2:J2" name="Range1_3_1"/>
  </protectedRanges>
  <hyperlinks>
    <hyperlink ref="Q1" location="'Mississippi Adult Rankings 2024'!A1" display="Back to Ranking" xr:uid="{7DB6376D-BE81-4A47-8BC0-CC1289A081E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E7F4CC-8CC4-444A-9005-E6DD4F68309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C05B-8DE9-42BD-BE4D-FBEBCCD610CF}">
  <dimension ref="A1:Q10"/>
  <sheetViews>
    <sheetView workbookViewId="0"/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27</v>
      </c>
      <c r="B2" s="25" t="s">
        <v>39</v>
      </c>
      <c r="C2" s="17">
        <v>45318</v>
      </c>
      <c r="D2" s="24" t="s">
        <v>29</v>
      </c>
      <c r="E2" s="18">
        <v>191</v>
      </c>
      <c r="F2" s="18">
        <v>196</v>
      </c>
      <c r="G2" s="18">
        <v>185</v>
      </c>
      <c r="H2" s="18">
        <v>196</v>
      </c>
      <c r="I2" s="18">
        <v>190</v>
      </c>
      <c r="J2" s="18"/>
      <c r="K2" s="19">
        <v>5</v>
      </c>
      <c r="L2" s="19">
        <v>958</v>
      </c>
      <c r="M2" s="20">
        <v>191.6</v>
      </c>
      <c r="N2" s="21">
        <v>2</v>
      </c>
      <c r="O2" s="22">
        <v>193.6</v>
      </c>
    </row>
    <row r="4" spans="1:17">
      <c r="K4" s="7">
        <f>SUM(K2:K3)</f>
        <v>5</v>
      </c>
      <c r="L4" s="7">
        <f>SUM(L2:L3)</f>
        <v>958</v>
      </c>
      <c r="M4" s="12">
        <f>SUM(L4/K4)</f>
        <v>191.6</v>
      </c>
      <c r="N4" s="7">
        <f>SUM(N2:N3)</f>
        <v>2</v>
      </c>
      <c r="O4" s="12">
        <f>SUM(M4+N4)</f>
        <v>193.6</v>
      </c>
    </row>
    <row r="7" spans="1:17" ht="30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>
      <c r="A8" s="16" t="s">
        <v>26</v>
      </c>
      <c r="B8" s="25" t="s">
        <v>39</v>
      </c>
      <c r="C8" s="17">
        <v>45318</v>
      </c>
      <c r="D8" s="24" t="s">
        <v>29</v>
      </c>
      <c r="E8" s="18">
        <v>199</v>
      </c>
      <c r="F8" s="18">
        <v>196</v>
      </c>
      <c r="G8" s="18">
        <v>196</v>
      </c>
      <c r="H8" s="18">
        <v>195</v>
      </c>
      <c r="I8" s="18">
        <v>197</v>
      </c>
      <c r="J8" s="18"/>
      <c r="K8" s="19">
        <v>5</v>
      </c>
      <c r="L8" s="19">
        <v>983</v>
      </c>
      <c r="M8" s="20">
        <v>196.6</v>
      </c>
      <c r="N8" s="21">
        <v>13</v>
      </c>
      <c r="O8" s="22">
        <v>209.6</v>
      </c>
    </row>
    <row r="10" spans="1:17">
      <c r="K10" s="7">
        <f>SUM(K8:K9)</f>
        <v>5</v>
      </c>
      <c r="L10" s="7">
        <f>SUM(L8:L9)</f>
        <v>983</v>
      </c>
      <c r="M10" s="12">
        <f>SUM(L10/K10)</f>
        <v>196.6</v>
      </c>
      <c r="N10" s="7">
        <f>SUM(N8:N9)</f>
        <v>13</v>
      </c>
      <c r="O10" s="12">
        <f>SUM(M10+N10)</f>
        <v>209.6</v>
      </c>
    </row>
  </sheetData>
  <protectedRanges>
    <protectedRange sqref="I2:J2 B2:C2 B8:C8" name="Range1_10_1"/>
    <protectedRange sqref="D2 D8" name="Range1_1_8_1"/>
    <protectedRange sqref="E2:H2" name="Range1_3_3_1"/>
    <protectedRange sqref="E8:J8" name="Range1_11"/>
  </protectedRanges>
  <hyperlinks>
    <hyperlink ref="Q1" location="'Mississippi Adult Rankings 2024'!A1" display="Back to Ranking" xr:uid="{1A6C30BD-B552-4EEF-BA60-CFA52DDE32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00A5A5-D7EA-467E-97D1-97ABBE90B6D9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AEE9-EC17-4D24-8246-F59E5B2C1DB9}">
  <dimension ref="A1:Q6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26</v>
      </c>
      <c r="B2" s="25" t="s">
        <v>44</v>
      </c>
      <c r="C2" s="17">
        <v>45318</v>
      </c>
      <c r="D2" s="24" t="s">
        <v>29</v>
      </c>
      <c r="E2" s="18">
        <v>181</v>
      </c>
      <c r="F2" s="18">
        <v>171</v>
      </c>
      <c r="G2" s="18">
        <v>183</v>
      </c>
      <c r="H2" s="18">
        <v>189</v>
      </c>
      <c r="I2" s="18">
        <v>176</v>
      </c>
      <c r="J2" s="18"/>
      <c r="K2" s="19">
        <v>5</v>
      </c>
      <c r="L2" s="19">
        <v>900</v>
      </c>
      <c r="M2" s="20">
        <v>180</v>
      </c>
      <c r="N2" s="21">
        <v>2</v>
      </c>
      <c r="O2" s="22">
        <v>182</v>
      </c>
    </row>
    <row r="3" spans="1:17">
      <c r="A3" s="16" t="s">
        <v>26</v>
      </c>
      <c r="B3" s="25" t="s">
        <v>44</v>
      </c>
      <c r="C3" s="17">
        <v>45409</v>
      </c>
      <c r="D3" s="24" t="s">
        <v>29</v>
      </c>
      <c r="E3" s="38">
        <v>174</v>
      </c>
      <c r="F3" s="38">
        <v>178</v>
      </c>
      <c r="G3" s="38">
        <v>184</v>
      </c>
      <c r="H3" s="38">
        <v>179</v>
      </c>
      <c r="I3" s="38">
        <v>180</v>
      </c>
      <c r="J3" s="38">
        <v>187</v>
      </c>
      <c r="K3" s="19">
        <v>6</v>
      </c>
      <c r="L3" s="19">
        <v>1082</v>
      </c>
      <c r="M3" s="20">
        <v>180.33333333333334</v>
      </c>
      <c r="N3" s="21">
        <v>4</v>
      </c>
      <c r="O3" s="22">
        <v>184.33333333333334</v>
      </c>
    </row>
    <row r="4" spans="1:17">
      <c r="A4" s="16" t="s">
        <v>26</v>
      </c>
      <c r="B4" s="25" t="s">
        <v>44</v>
      </c>
      <c r="C4" s="17">
        <v>45563</v>
      </c>
      <c r="D4" s="24" t="s">
        <v>29</v>
      </c>
      <c r="E4" s="38">
        <v>182</v>
      </c>
      <c r="F4" s="38">
        <v>185</v>
      </c>
      <c r="G4" s="38">
        <v>189</v>
      </c>
      <c r="H4" s="38">
        <v>186</v>
      </c>
      <c r="I4" s="38">
        <v>186</v>
      </c>
      <c r="J4" s="38">
        <v>177</v>
      </c>
      <c r="K4" s="19">
        <v>6</v>
      </c>
      <c r="L4" s="19">
        <v>1105</v>
      </c>
      <c r="M4" s="20">
        <v>184.16666666666666</v>
      </c>
      <c r="N4" s="21">
        <v>6</v>
      </c>
      <c r="O4" s="22">
        <v>190.166666666667</v>
      </c>
    </row>
    <row r="6" spans="1:17">
      <c r="K6" s="7">
        <f>SUM(K2:K5)</f>
        <v>17</v>
      </c>
      <c r="L6" s="7">
        <f>SUM(L2:L5)</f>
        <v>3087</v>
      </c>
      <c r="M6" s="12">
        <f>SUM(L6/K6)</f>
        <v>181.58823529411765</v>
      </c>
      <c r="N6" s="7">
        <f>SUM(N2:N5)</f>
        <v>12</v>
      </c>
      <c r="O6" s="12">
        <f>SUM(M6+N6)</f>
        <v>193.58823529411765</v>
      </c>
    </row>
  </sheetData>
  <protectedRanges>
    <protectedRange sqref="E2:J2 B2:C2" name="Range1_11_1"/>
    <protectedRange sqref="D2" name="Range1_1_9_1"/>
    <protectedRange sqref="E3:J3 B3:C3" name="Range1_6"/>
    <protectedRange sqref="D3" name="Range1_1_4"/>
    <protectedRange sqref="B4:D4" name="Range1_8_1"/>
    <protectedRange sqref="E4:J4" name="Range1_3_2_2"/>
  </protectedRanges>
  <hyperlinks>
    <hyperlink ref="Q1" location="'Mississippi Adult Rankings 2024'!A1" display="Back to Ranking" xr:uid="{37425C91-2005-4148-9451-F1F1C665A86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E4EC7A-551F-4995-BE53-712AEB31C5E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F6809-EA99-48B1-8212-D03D31FCB607}">
  <dimension ref="A1:Q20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27</v>
      </c>
      <c r="B2" s="25" t="s">
        <v>36</v>
      </c>
      <c r="C2" s="17">
        <v>45318</v>
      </c>
      <c r="D2" s="24" t="s">
        <v>29</v>
      </c>
      <c r="E2" s="18">
        <v>195</v>
      </c>
      <c r="F2" s="18">
        <v>197</v>
      </c>
      <c r="G2" s="18">
        <v>200</v>
      </c>
      <c r="H2" s="18">
        <v>199</v>
      </c>
      <c r="I2" s="18">
        <v>200</v>
      </c>
      <c r="J2" s="18"/>
      <c r="K2" s="19">
        <v>5</v>
      </c>
      <c r="L2" s="19">
        <v>991</v>
      </c>
      <c r="M2" s="20">
        <v>198.2</v>
      </c>
      <c r="N2" s="21">
        <v>6</v>
      </c>
      <c r="O2" s="22">
        <v>204.2</v>
      </c>
    </row>
    <row r="3" spans="1:17">
      <c r="A3" s="16" t="s">
        <v>46</v>
      </c>
      <c r="B3" s="25" t="s">
        <v>36</v>
      </c>
      <c r="C3" s="17">
        <v>45374</v>
      </c>
      <c r="D3" s="24" t="s">
        <v>29</v>
      </c>
      <c r="E3" s="18">
        <v>194</v>
      </c>
      <c r="F3" s="18">
        <v>195</v>
      </c>
      <c r="G3" s="18">
        <v>195</v>
      </c>
      <c r="H3" s="18">
        <v>198</v>
      </c>
      <c r="I3" s="18">
        <v>198</v>
      </c>
      <c r="J3" s="18"/>
      <c r="K3" s="19">
        <v>5</v>
      </c>
      <c r="L3" s="19">
        <v>980</v>
      </c>
      <c r="M3" s="20">
        <v>196</v>
      </c>
      <c r="N3" s="21">
        <v>5</v>
      </c>
      <c r="O3" s="22">
        <v>201</v>
      </c>
    </row>
    <row r="4" spans="1:17">
      <c r="A4" s="16" t="s">
        <v>46</v>
      </c>
      <c r="B4" s="25" t="s">
        <v>36</v>
      </c>
      <c r="C4" s="17">
        <v>45409</v>
      </c>
      <c r="D4" s="24" t="s">
        <v>29</v>
      </c>
      <c r="E4" s="18">
        <v>198</v>
      </c>
      <c r="F4" s="18">
        <v>197</v>
      </c>
      <c r="G4" s="18">
        <v>197</v>
      </c>
      <c r="H4" s="18">
        <v>199</v>
      </c>
      <c r="I4" s="18">
        <v>199.01</v>
      </c>
      <c r="J4" s="18">
        <v>198</v>
      </c>
      <c r="K4" s="19">
        <v>6</v>
      </c>
      <c r="L4" s="19">
        <v>1188.01</v>
      </c>
      <c r="M4" s="20">
        <v>198.00166666666667</v>
      </c>
      <c r="N4" s="21">
        <v>10</v>
      </c>
      <c r="O4" s="22">
        <v>208.00166666666667</v>
      </c>
    </row>
    <row r="5" spans="1:17">
      <c r="A5" s="16" t="s">
        <v>27</v>
      </c>
      <c r="B5" s="25" t="s">
        <v>36</v>
      </c>
      <c r="C5" s="17">
        <v>45591</v>
      </c>
      <c r="D5" s="24" t="s">
        <v>50</v>
      </c>
      <c r="E5" s="18">
        <v>197</v>
      </c>
      <c r="F5" s="18">
        <v>196</v>
      </c>
      <c r="G5" s="18">
        <v>195</v>
      </c>
      <c r="H5" s="18">
        <v>196</v>
      </c>
      <c r="I5" s="18">
        <v>196</v>
      </c>
      <c r="J5" s="18"/>
      <c r="K5" s="19">
        <v>5</v>
      </c>
      <c r="L5" s="19">
        <v>980</v>
      </c>
      <c r="M5" s="20">
        <v>196</v>
      </c>
      <c r="N5" s="21">
        <v>3</v>
      </c>
      <c r="O5" s="22">
        <v>199</v>
      </c>
    </row>
    <row r="7" spans="1:17">
      <c r="K7" s="7">
        <f>SUM(K2:K6)</f>
        <v>21</v>
      </c>
      <c r="L7" s="7">
        <f>SUM(L2:L6)</f>
        <v>4139.01</v>
      </c>
      <c r="M7" s="12">
        <f>SUM(L7/K7)</f>
        <v>197.09571428571431</v>
      </c>
      <c r="N7" s="7">
        <f>SUM(N2:N6)</f>
        <v>24</v>
      </c>
      <c r="O7" s="12">
        <f>SUM(M7+N7)</f>
        <v>221.09571428571431</v>
      </c>
    </row>
    <row r="10" spans="1:17" ht="30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>
      <c r="A11" s="16" t="s">
        <v>26</v>
      </c>
      <c r="B11" s="25" t="s">
        <v>36</v>
      </c>
      <c r="C11" s="17">
        <v>45318</v>
      </c>
      <c r="D11" s="24" t="s">
        <v>29</v>
      </c>
      <c r="E11" s="18">
        <v>197</v>
      </c>
      <c r="F11" s="18">
        <v>194</v>
      </c>
      <c r="G11" s="18">
        <v>195</v>
      </c>
      <c r="H11" s="18">
        <v>187</v>
      </c>
      <c r="I11" s="18">
        <v>200</v>
      </c>
      <c r="J11" s="18"/>
      <c r="K11" s="19">
        <v>5</v>
      </c>
      <c r="L11" s="19">
        <v>973</v>
      </c>
      <c r="M11" s="20">
        <v>194.6</v>
      </c>
      <c r="N11" s="21">
        <v>6</v>
      </c>
      <c r="O11" s="22">
        <v>200.6</v>
      </c>
    </row>
    <row r="12" spans="1:17">
      <c r="A12" s="16" t="s">
        <v>26</v>
      </c>
      <c r="B12" s="25" t="s">
        <v>36</v>
      </c>
      <c r="C12" s="17">
        <v>45409</v>
      </c>
      <c r="D12" s="24" t="s">
        <v>29</v>
      </c>
      <c r="E12" s="18">
        <v>193</v>
      </c>
      <c r="F12" s="18">
        <v>164</v>
      </c>
      <c r="G12" s="18">
        <v>188</v>
      </c>
      <c r="H12" s="18">
        <v>196</v>
      </c>
      <c r="I12" s="18">
        <v>194</v>
      </c>
      <c r="J12" s="18">
        <v>195</v>
      </c>
      <c r="K12" s="19">
        <v>6</v>
      </c>
      <c r="L12" s="19">
        <v>1130</v>
      </c>
      <c r="M12" s="20">
        <v>188.33333333333334</v>
      </c>
      <c r="N12" s="21">
        <v>16</v>
      </c>
      <c r="O12" s="22">
        <v>204.33333333333334</v>
      </c>
    </row>
    <row r="14" spans="1:17">
      <c r="K14" s="7">
        <f>SUM(K11:K13)</f>
        <v>11</v>
      </c>
      <c r="L14" s="7">
        <f>SUM(L11:L13)</f>
        <v>2103</v>
      </c>
      <c r="M14" s="12">
        <f>SUM(L14/K14)</f>
        <v>191.18181818181819</v>
      </c>
      <c r="N14" s="7">
        <f>SUM(N11:N13)</f>
        <v>22</v>
      </c>
      <c r="O14" s="12">
        <f>SUM(M14+N14)</f>
        <v>213.18181818181819</v>
      </c>
    </row>
    <row r="17" spans="1:15" ht="30">
      <c r="A17" s="1" t="s">
        <v>1</v>
      </c>
      <c r="B17" s="2" t="s">
        <v>2</v>
      </c>
      <c r="C17" s="2" t="s">
        <v>3</v>
      </c>
      <c r="D17" s="3" t="s">
        <v>4</v>
      </c>
      <c r="E17" s="4" t="s">
        <v>5</v>
      </c>
      <c r="F17" s="4" t="s">
        <v>6</v>
      </c>
      <c r="G17" s="4" t="s">
        <v>7</v>
      </c>
      <c r="H17" s="4" t="s">
        <v>8</v>
      </c>
      <c r="I17" s="4" t="s">
        <v>9</v>
      </c>
      <c r="J17" s="4" t="s">
        <v>10</v>
      </c>
      <c r="K17" s="4" t="s">
        <v>11</v>
      </c>
      <c r="L17" s="3" t="s">
        <v>12</v>
      </c>
      <c r="M17" s="5" t="s">
        <v>13</v>
      </c>
      <c r="N17" s="2" t="s">
        <v>14</v>
      </c>
      <c r="O17" s="6" t="s">
        <v>15</v>
      </c>
    </row>
    <row r="18" spans="1:15">
      <c r="A18" s="16" t="s">
        <v>51</v>
      </c>
      <c r="B18" s="25" t="s">
        <v>36</v>
      </c>
      <c r="C18" s="17">
        <v>45591</v>
      </c>
      <c r="D18" s="51" t="s">
        <v>50</v>
      </c>
      <c r="E18" s="18">
        <v>180</v>
      </c>
      <c r="F18" s="18">
        <v>187</v>
      </c>
      <c r="G18" s="18">
        <v>175</v>
      </c>
      <c r="H18" s="18">
        <v>175</v>
      </c>
      <c r="I18" s="18">
        <v>184</v>
      </c>
      <c r="J18" s="18"/>
      <c r="K18" s="19">
        <v>5</v>
      </c>
      <c r="L18" s="19">
        <v>901</v>
      </c>
      <c r="M18" s="20">
        <v>180.2</v>
      </c>
      <c r="N18" s="21">
        <v>4</v>
      </c>
      <c r="O18" s="22">
        <v>184.2</v>
      </c>
    </row>
    <row r="20" spans="1:15">
      <c r="K20" s="7">
        <f>SUM(K18:K19)</f>
        <v>5</v>
      </c>
      <c r="L20" s="7">
        <f>SUM(L18:L19)</f>
        <v>901</v>
      </c>
      <c r="M20" s="12">
        <f>SUM(L20/K20)</f>
        <v>180.2</v>
      </c>
      <c r="N20" s="7">
        <f>SUM(N18:N19)</f>
        <v>4</v>
      </c>
      <c r="O20" s="12">
        <f>SUM(M20+N20)</f>
        <v>184.2</v>
      </c>
    </row>
  </sheetData>
  <protectedRanges>
    <protectedRange sqref="I2:J2 B2:C2" name="Range1_10_1"/>
    <protectedRange sqref="D2" name="Range1_1_8_1"/>
    <protectedRange sqref="E2:H2" name="Range1_3_3_1"/>
    <protectedRange sqref="E11:J11 B11:C11" name="Range1_11"/>
    <protectedRange sqref="D11" name="Range1_1_9"/>
    <protectedRange sqref="B3:C3 E3:J3" name="Range1_2"/>
    <protectedRange sqref="D3" name="Range1_1_1"/>
    <protectedRange sqref="B4:C4" name="Range1_5"/>
    <protectedRange sqref="D4" name="Range1_1_3"/>
    <protectedRange sqref="E4:J4" name="Range1_3_1"/>
    <protectedRange sqref="E12:J12 B12:C12" name="Range1_6"/>
    <protectedRange sqref="D12" name="Range1_1_4"/>
    <protectedRange sqref="B5:C5 I5:J5" name="Range1_48"/>
    <protectedRange sqref="D5" name="Range1_1_31"/>
    <protectedRange sqref="E5:H5" name="Range1_3_16"/>
    <protectedRange sqref="B18:C18 I18:J18" name="Range1_48_1"/>
    <protectedRange sqref="D18" name="Range1_1_31_1"/>
    <protectedRange sqref="E18:H18" name="Range1_3_16_1"/>
  </protectedRanges>
  <hyperlinks>
    <hyperlink ref="Q1" location="'Mississippi Adult Rankings 2024'!A1" display="Back to Ranking" xr:uid="{7AF0228D-3494-472B-BCB1-5D68F2476B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217839-42FA-4F71-93C9-4B006987F895}">
          <x14:formula1>
            <xm:f>'C:\Users\abra2\Desktop\ABRA Files and More\AUTO BENCH REST ASSOCIATION FILE\ABRA 2019\Georgia\[Georgia Results 01 19 20.xlsm]DATA SHEET'!#REF!</xm:f>
          </x14:formula1>
          <xm:sqref>B1 B10 B17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B13BD-0DF0-4F13-84C1-54853961ADDD}">
  <dimension ref="A1:Q10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27</v>
      </c>
      <c r="B2" s="25" t="s">
        <v>22</v>
      </c>
      <c r="C2" s="17">
        <v>45318</v>
      </c>
      <c r="D2" s="24" t="s">
        <v>29</v>
      </c>
      <c r="E2" s="18">
        <v>200</v>
      </c>
      <c r="F2" s="18">
        <v>196</v>
      </c>
      <c r="G2" s="18">
        <v>195</v>
      </c>
      <c r="H2" s="18">
        <v>200</v>
      </c>
      <c r="I2" s="18">
        <v>200.01</v>
      </c>
      <c r="J2" s="18"/>
      <c r="K2" s="19">
        <v>5</v>
      </c>
      <c r="L2" s="19">
        <v>991.01</v>
      </c>
      <c r="M2" s="20">
        <v>198.202</v>
      </c>
      <c r="N2" s="21">
        <v>9</v>
      </c>
      <c r="O2" s="22">
        <v>207.202</v>
      </c>
    </row>
    <row r="3" spans="1:17">
      <c r="A3" s="16" t="s">
        <v>46</v>
      </c>
      <c r="B3" s="25" t="s">
        <v>22</v>
      </c>
      <c r="C3" s="17">
        <v>45374</v>
      </c>
      <c r="D3" s="24" t="s">
        <v>29</v>
      </c>
      <c r="E3" s="18">
        <v>197</v>
      </c>
      <c r="F3" s="18">
        <v>197</v>
      </c>
      <c r="G3" s="18">
        <v>199</v>
      </c>
      <c r="H3" s="18">
        <v>197</v>
      </c>
      <c r="I3" s="18">
        <v>199</v>
      </c>
      <c r="J3" s="18"/>
      <c r="K3" s="19">
        <v>5</v>
      </c>
      <c r="L3" s="19">
        <v>989</v>
      </c>
      <c r="M3" s="20">
        <v>197.8</v>
      </c>
      <c r="N3" s="21">
        <v>11</v>
      </c>
      <c r="O3" s="22">
        <v>208.8</v>
      </c>
    </row>
    <row r="4" spans="1:17">
      <c r="A4" s="16" t="s">
        <v>46</v>
      </c>
      <c r="B4" s="25" t="s">
        <v>22</v>
      </c>
      <c r="C4" s="17">
        <v>45409</v>
      </c>
      <c r="D4" s="24" t="s">
        <v>29</v>
      </c>
      <c r="E4" s="18">
        <v>197</v>
      </c>
      <c r="F4" s="18">
        <v>195</v>
      </c>
      <c r="G4" s="18">
        <v>196</v>
      </c>
      <c r="H4" s="18">
        <v>200</v>
      </c>
      <c r="I4" s="18">
        <v>197</v>
      </c>
      <c r="J4" s="18">
        <v>198</v>
      </c>
      <c r="K4" s="19">
        <v>6</v>
      </c>
      <c r="L4" s="19">
        <v>1183</v>
      </c>
      <c r="M4" s="20">
        <v>197.16666666666666</v>
      </c>
      <c r="N4" s="21">
        <v>4</v>
      </c>
      <c r="O4" s="22">
        <v>201.16666666666666</v>
      </c>
    </row>
    <row r="5" spans="1:17">
      <c r="A5" s="16" t="s">
        <v>46</v>
      </c>
      <c r="B5" s="25" t="s">
        <v>22</v>
      </c>
      <c r="C5" s="17">
        <v>45563</v>
      </c>
      <c r="D5" s="24" t="s">
        <v>29</v>
      </c>
      <c r="E5" s="18">
        <v>199</v>
      </c>
      <c r="F5" s="18">
        <v>195</v>
      </c>
      <c r="G5" s="18">
        <v>197</v>
      </c>
      <c r="H5" s="18">
        <v>199</v>
      </c>
      <c r="I5" s="18">
        <v>199</v>
      </c>
      <c r="J5" s="18">
        <v>196</v>
      </c>
      <c r="K5" s="19">
        <v>6</v>
      </c>
      <c r="L5" s="19">
        <v>1185</v>
      </c>
      <c r="M5" s="20">
        <v>197.5</v>
      </c>
      <c r="N5" s="21">
        <v>8</v>
      </c>
      <c r="O5" s="22">
        <v>205.5</v>
      </c>
    </row>
    <row r="6" spans="1:17">
      <c r="A6" s="16" t="s">
        <v>27</v>
      </c>
      <c r="B6" s="25" t="s">
        <v>22</v>
      </c>
      <c r="C6" s="17">
        <v>45591</v>
      </c>
      <c r="D6" s="24" t="s">
        <v>50</v>
      </c>
      <c r="E6" s="18">
        <v>198</v>
      </c>
      <c r="F6" s="18">
        <v>199</v>
      </c>
      <c r="G6" s="18">
        <v>197</v>
      </c>
      <c r="H6" s="18">
        <v>199</v>
      </c>
      <c r="I6" s="18">
        <v>197</v>
      </c>
      <c r="J6" s="18"/>
      <c r="K6" s="19">
        <v>5</v>
      </c>
      <c r="L6" s="19">
        <v>990</v>
      </c>
      <c r="M6" s="20">
        <v>198</v>
      </c>
      <c r="N6" s="21">
        <v>8</v>
      </c>
      <c r="O6" s="22">
        <v>206</v>
      </c>
    </row>
    <row r="7" spans="1:17">
      <c r="A7" s="16" t="s">
        <v>27</v>
      </c>
      <c r="B7" s="25" t="s">
        <v>22</v>
      </c>
      <c r="C7" s="17">
        <v>45618</v>
      </c>
      <c r="D7" s="24" t="s">
        <v>50</v>
      </c>
      <c r="E7" s="59">
        <v>198</v>
      </c>
      <c r="F7" s="59">
        <v>197</v>
      </c>
      <c r="G7" s="18">
        <v>199</v>
      </c>
      <c r="H7" s="18"/>
      <c r="I7" s="18"/>
      <c r="J7" s="18"/>
      <c r="K7" s="19">
        <v>3</v>
      </c>
      <c r="L7" s="19">
        <v>594</v>
      </c>
      <c r="M7" s="20">
        <v>198</v>
      </c>
      <c r="N7" s="21">
        <v>6</v>
      </c>
      <c r="O7" s="22">
        <v>204</v>
      </c>
    </row>
    <row r="8" spans="1:17">
      <c r="A8" s="16" t="s">
        <v>27</v>
      </c>
      <c r="B8" s="25" t="s">
        <v>22</v>
      </c>
      <c r="C8" s="17">
        <v>45619</v>
      </c>
      <c r="D8" s="24" t="s">
        <v>50</v>
      </c>
      <c r="E8" s="59">
        <v>198</v>
      </c>
      <c r="F8" s="59">
        <v>198.001</v>
      </c>
      <c r="G8" s="18">
        <v>196</v>
      </c>
      <c r="H8" s="18">
        <v>198</v>
      </c>
      <c r="I8" s="18">
        <v>198</v>
      </c>
      <c r="J8" s="18">
        <v>198</v>
      </c>
      <c r="K8" s="19">
        <v>6</v>
      </c>
      <c r="L8" s="19">
        <v>1186.001</v>
      </c>
      <c r="M8" s="20">
        <v>197.66683333333333</v>
      </c>
      <c r="N8" s="21">
        <v>12</v>
      </c>
      <c r="O8" s="22">
        <v>209.66683333333333</v>
      </c>
    </row>
    <row r="10" spans="1:17">
      <c r="K10" s="7">
        <f>SUM(K2:K9)</f>
        <v>36</v>
      </c>
      <c r="L10" s="7">
        <f>SUM(L2:L9)</f>
        <v>7118.0110000000004</v>
      </c>
      <c r="M10" s="12">
        <f>SUM(L10/K10)</f>
        <v>197.7225277777778</v>
      </c>
      <c r="N10" s="7">
        <f>SUM(N2:N9)</f>
        <v>58</v>
      </c>
      <c r="O10" s="12">
        <f>SUM(M10+N10)</f>
        <v>255.7225277777778</v>
      </c>
    </row>
  </sheetData>
  <protectedRanges>
    <protectedRange algorithmName="SHA-512" hashValue="ON39YdpmFHfN9f47KpiRvqrKx0V9+erV1CNkpWzYhW/Qyc6aT8rEyCrvauWSYGZK2ia3o7vd3akF07acHAFpOA==" saltValue="yVW9XmDwTqEnmpSGai0KYg==" spinCount="100000" sqref="B2" name="Range1_5_1_1"/>
    <protectedRange sqref="I2:J2 C2" name="Range1_10"/>
    <protectedRange sqref="D2" name="Range1_1_8"/>
    <protectedRange sqref="E2:H2" name="Range1_3_3"/>
    <protectedRange sqref="B3:D3" name="Range1_2"/>
    <protectedRange sqref="B4:D4" name="Range1_6"/>
    <protectedRange sqref="I5:J5 B5:D5" name="Range1_8_1"/>
    <protectedRange sqref="E5:H5" name="Range1_3_2_2"/>
    <protectedRange sqref="B6" name="Range1_48"/>
    <protectedRange sqref="E7:J7 B7:C7" name="Range1_49"/>
    <protectedRange sqref="D7" name="Range1_1_32"/>
    <protectedRange sqref="B8:D8" name="Range1_9"/>
  </protectedRanges>
  <hyperlinks>
    <hyperlink ref="Q1" location="'Mississippi Adult Rankings 2024'!A1" display="Back to Ranking" xr:uid="{C06210EB-6A56-40DA-A120-B1CB44922F2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90DE20-E711-4468-9476-5C063B1A623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2812-ABDF-461E-9140-E691D4179EF5}">
  <dimension ref="A1:Q20"/>
  <sheetViews>
    <sheetView workbookViewId="0">
      <selection activeCell="Q1" sqref="Q1"/>
    </sheetView>
  </sheetViews>
  <sheetFormatPr defaultRowHeight="1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27</v>
      </c>
      <c r="B2" s="25" t="s">
        <v>24</v>
      </c>
      <c r="C2" s="17">
        <v>45318</v>
      </c>
      <c r="D2" s="24" t="s">
        <v>29</v>
      </c>
      <c r="E2" s="18">
        <v>196</v>
      </c>
      <c r="F2" s="18">
        <v>198</v>
      </c>
      <c r="G2" s="18">
        <v>197</v>
      </c>
      <c r="H2" s="18">
        <v>200.01</v>
      </c>
      <c r="I2" s="18">
        <v>198</v>
      </c>
      <c r="J2" s="18"/>
      <c r="K2" s="19">
        <v>5</v>
      </c>
      <c r="L2" s="19">
        <v>989.01</v>
      </c>
      <c r="M2" s="20">
        <v>197.80199999999999</v>
      </c>
      <c r="N2" s="21">
        <v>5</v>
      </c>
      <c r="O2" s="22">
        <v>202.80199999999999</v>
      </c>
    </row>
    <row r="3" spans="1:17">
      <c r="A3" s="16" t="s">
        <v>46</v>
      </c>
      <c r="B3" s="25" t="s">
        <v>24</v>
      </c>
      <c r="C3" s="17">
        <v>45409</v>
      </c>
      <c r="D3" s="24" t="s">
        <v>29</v>
      </c>
      <c r="E3" s="18">
        <v>199</v>
      </c>
      <c r="F3" s="18">
        <v>198</v>
      </c>
      <c r="G3" s="18">
        <v>199.01</v>
      </c>
      <c r="H3" s="18">
        <v>194</v>
      </c>
      <c r="I3" s="18">
        <v>198</v>
      </c>
      <c r="J3" s="18">
        <v>198</v>
      </c>
      <c r="K3" s="19">
        <v>6</v>
      </c>
      <c r="L3" s="19">
        <v>1186.01</v>
      </c>
      <c r="M3" s="20">
        <v>197.66833333333332</v>
      </c>
      <c r="N3" s="21">
        <v>8</v>
      </c>
      <c r="O3" s="22">
        <v>205.66833333333332</v>
      </c>
    </row>
    <row r="4" spans="1:17">
      <c r="A4" s="16" t="s">
        <v>46</v>
      </c>
      <c r="B4" s="25" t="s">
        <v>24</v>
      </c>
      <c r="C4" s="17">
        <v>45563</v>
      </c>
      <c r="D4" s="24" t="s">
        <v>29</v>
      </c>
      <c r="E4" s="18">
        <v>199.01</v>
      </c>
      <c r="F4" s="18">
        <v>199</v>
      </c>
      <c r="G4" s="18">
        <v>199</v>
      </c>
      <c r="H4" s="35">
        <v>200</v>
      </c>
      <c r="I4" s="18">
        <v>197</v>
      </c>
      <c r="J4" s="18">
        <v>197</v>
      </c>
      <c r="K4" s="19">
        <v>6</v>
      </c>
      <c r="L4" s="19">
        <v>1191.01</v>
      </c>
      <c r="M4" s="20">
        <v>198.50166666666667</v>
      </c>
      <c r="N4" s="21">
        <v>30</v>
      </c>
      <c r="O4" s="22">
        <v>228.50166666666667</v>
      </c>
    </row>
    <row r="5" spans="1:17">
      <c r="A5" s="16" t="s">
        <v>27</v>
      </c>
      <c r="B5" s="25" t="s">
        <v>24</v>
      </c>
      <c r="C5" s="17">
        <v>45591</v>
      </c>
      <c r="D5" s="24" t="s">
        <v>50</v>
      </c>
      <c r="E5" s="18">
        <v>199</v>
      </c>
      <c r="F5" s="18">
        <v>197</v>
      </c>
      <c r="G5" s="35">
        <v>200</v>
      </c>
      <c r="H5" s="18">
        <v>197</v>
      </c>
      <c r="I5" s="18">
        <v>199</v>
      </c>
      <c r="J5" s="18"/>
      <c r="K5" s="19">
        <v>5</v>
      </c>
      <c r="L5" s="19">
        <v>992</v>
      </c>
      <c r="M5" s="20">
        <v>198.4</v>
      </c>
      <c r="N5" s="21">
        <v>11</v>
      </c>
      <c r="O5" s="22">
        <v>209.4</v>
      </c>
    </row>
    <row r="6" spans="1:17">
      <c r="A6" s="16" t="s">
        <v>27</v>
      </c>
      <c r="B6" s="25" t="s">
        <v>24</v>
      </c>
      <c r="C6" s="17">
        <v>45618</v>
      </c>
      <c r="D6" s="24" t="s">
        <v>50</v>
      </c>
      <c r="E6" s="59">
        <v>197</v>
      </c>
      <c r="F6" s="59">
        <v>199</v>
      </c>
      <c r="G6" s="60">
        <v>200</v>
      </c>
      <c r="H6" s="59"/>
      <c r="I6" s="59"/>
      <c r="J6" s="59"/>
      <c r="K6" s="19">
        <v>3</v>
      </c>
      <c r="L6" s="19">
        <v>596</v>
      </c>
      <c r="M6" s="20">
        <v>198.66666666666666</v>
      </c>
      <c r="N6" s="21">
        <v>9</v>
      </c>
      <c r="O6" s="22">
        <v>207.66666666666666</v>
      </c>
    </row>
    <row r="7" spans="1:17">
      <c r="A7" s="16" t="s">
        <v>27</v>
      </c>
      <c r="B7" s="25" t="s">
        <v>24</v>
      </c>
      <c r="C7" s="17">
        <v>45619</v>
      </c>
      <c r="D7" s="24" t="s">
        <v>50</v>
      </c>
      <c r="E7" s="60">
        <v>200</v>
      </c>
      <c r="F7" s="59">
        <v>198</v>
      </c>
      <c r="G7" s="59">
        <v>199</v>
      </c>
      <c r="H7" s="60">
        <v>200</v>
      </c>
      <c r="I7" s="59">
        <v>198.001</v>
      </c>
      <c r="J7" s="59">
        <v>199</v>
      </c>
      <c r="K7" s="19">
        <v>6</v>
      </c>
      <c r="L7" s="19">
        <v>1194.001</v>
      </c>
      <c r="M7" s="20">
        <v>199.00016666666667</v>
      </c>
      <c r="N7" s="21">
        <v>30</v>
      </c>
      <c r="O7" s="22">
        <v>229.00016666666667</v>
      </c>
    </row>
    <row r="9" spans="1:17">
      <c r="K9" s="7">
        <f>SUM(K2:K8)</f>
        <v>31</v>
      </c>
      <c r="L9" s="7">
        <f>SUM(L2:L8)</f>
        <v>6148.0309999999999</v>
      </c>
      <c r="M9" s="12">
        <f>SUM(L9/K9)</f>
        <v>198.32358064516129</v>
      </c>
      <c r="N9" s="7">
        <f>SUM(N2:N8)</f>
        <v>93</v>
      </c>
      <c r="O9" s="12">
        <f>SUM(M9+N9)</f>
        <v>291.32358064516131</v>
      </c>
    </row>
    <row r="12" spans="1:17" ht="30">
      <c r="A12" s="1" t="s">
        <v>1</v>
      </c>
      <c r="B12" s="2" t="s">
        <v>2</v>
      </c>
      <c r="C12" s="2" t="s">
        <v>3</v>
      </c>
      <c r="D12" s="3" t="s">
        <v>4</v>
      </c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3" t="s">
        <v>12</v>
      </c>
      <c r="M12" s="5" t="s">
        <v>13</v>
      </c>
      <c r="N12" s="2" t="s">
        <v>14</v>
      </c>
      <c r="O12" s="6" t="s">
        <v>15</v>
      </c>
    </row>
    <row r="13" spans="1:17">
      <c r="A13" s="16" t="s">
        <v>25</v>
      </c>
      <c r="B13" s="25" t="s">
        <v>24</v>
      </c>
      <c r="C13" s="17">
        <v>45318</v>
      </c>
      <c r="D13" s="24" t="s">
        <v>29</v>
      </c>
      <c r="E13" s="18">
        <v>191</v>
      </c>
      <c r="F13" s="18">
        <v>197</v>
      </c>
      <c r="G13" s="18">
        <v>198</v>
      </c>
      <c r="H13" s="18">
        <v>196</v>
      </c>
      <c r="I13" s="18">
        <v>198</v>
      </c>
      <c r="J13" s="18"/>
      <c r="K13" s="19">
        <v>5</v>
      </c>
      <c r="L13" s="19">
        <v>980</v>
      </c>
      <c r="M13" s="20">
        <v>196</v>
      </c>
      <c r="N13" s="21">
        <v>13</v>
      </c>
      <c r="O13" s="22">
        <v>209</v>
      </c>
    </row>
    <row r="14" spans="1:17">
      <c r="A14" s="16" t="s">
        <v>25</v>
      </c>
      <c r="B14" s="25" t="s">
        <v>24</v>
      </c>
      <c r="C14" s="17">
        <v>45409</v>
      </c>
      <c r="D14" s="24" t="s">
        <v>29</v>
      </c>
      <c r="E14" s="18">
        <v>197</v>
      </c>
      <c r="F14" s="18">
        <v>197</v>
      </c>
      <c r="G14" s="18">
        <v>195</v>
      </c>
      <c r="H14" s="18">
        <v>192</v>
      </c>
      <c r="I14" s="18">
        <v>199</v>
      </c>
      <c r="J14" s="18">
        <v>197</v>
      </c>
      <c r="K14" s="19">
        <v>6</v>
      </c>
      <c r="L14" s="19">
        <v>1177</v>
      </c>
      <c r="M14" s="20">
        <v>196.16666666666666</v>
      </c>
      <c r="N14" s="21">
        <v>30</v>
      </c>
      <c r="O14" s="22">
        <v>226.16666666666666</v>
      </c>
    </row>
    <row r="15" spans="1:17">
      <c r="A15" s="16" t="s">
        <v>25</v>
      </c>
      <c r="B15" s="25" t="s">
        <v>24</v>
      </c>
      <c r="C15" s="17">
        <v>45563</v>
      </c>
      <c r="D15" s="24" t="s">
        <v>29</v>
      </c>
      <c r="E15" s="18">
        <v>191</v>
      </c>
      <c r="F15" s="18">
        <v>197</v>
      </c>
      <c r="G15" s="18">
        <v>198</v>
      </c>
      <c r="H15" s="18">
        <v>195</v>
      </c>
      <c r="I15" s="18">
        <v>197</v>
      </c>
      <c r="J15" s="18">
        <v>197</v>
      </c>
      <c r="K15" s="19">
        <v>6</v>
      </c>
      <c r="L15" s="19">
        <v>1175</v>
      </c>
      <c r="M15" s="20">
        <v>195.83333333333334</v>
      </c>
      <c r="N15" s="21">
        <v>30</v>
      </c>
      <c r="O15" s="22">
        <v>225.83333333333334</v>
      </c>
    </row>
    <row r="16" spans="1:17">
      <c r="A16" s="16" t="s">
        <v>51</v>
      </c>
      <c r="B16" s="25" t="s">
        <v>24</v>
      </c>
      <c r="C16" s="17">
        <v>45591</v>
      </c>
      <c r="D16" s="51" t="s">
        <v>50</v>
      </c>
      <c r="E16" s="18">
        <v>196</v>
      </c>
      <c r="F16" s="18">
        <v>195</v>
      </c>
      <c r="G16" s="18">
        <v>195</v>
      </c>
      <c r="H16" s="35">
        <v>200</v>
      </c>
      <c r="I16" s="18">
        <v>198</v>
      </c>
      <c r="J16" s="18"/>
      <c r="K16" s="19">
        <v>5</v>
      </c>
      <c r="L16" s="19">
        <v>984</v>
      </c>
      <c r="M16" s="20">
        <v>196.8</v>
      </c>
      <c r="N16" s="21">
        <v>15</v>
      </c>
      <c r="O16" s="22">
        <v>211.8</v>
      </c>
    </row>
    <row r="17" spans="1:15">
      <c r="A17" s="16" t="s">
        <v>51</v>
      </c>
      <c r="B17" s="25" t="s">
        <v>24</v>
      </c>
      <c r="C17" s="17">
        <v>45618</v>
      </c>
      <c r="D17" s="51" t="s">
        <v>50</v>
      </c>
      <c r="E17" s="59">
        <v>196</v>
      </c>
      <c r="F17" s="59">
        <v>194</v>
      </c>
      <c r="G17" s="59">
        <v>198</v>
      </c>
      <c r="H17" s="59"/>
      <c r="I17" s="59"/>
      <c r="J17" s="59"/>
      <c r="K17" s="19">
        <v>3</v>
      </c>
      <c r="L17" s="19">
        <v>588</v>
      </c>
      <c r="M17" s="20">
        <v>196</v>
      </c>
      <c r="N17" s="21">
        <v>11</v>
      </c>
      <c r="O17" s="22">
        <v>207</v>
      </c>
    </row>
    <row r="18" spans="1:15">
      <c r="A18" s="16" t="s">
        <v>51</v>
      </c>
      <c r="B18" s="25" t="s">
        <v>24</v>
      </c>
      <c r="C18" s="17">
        <v>45619</v>
      </c>
      <c r="D18" s="51" t="s">
        <v>50</v>
      </c>
      <c r="E18" s="59">
        <v>198</v>
      </c>
      <c r="F18" s="59">
        <v>196</v>
      </c>
      <c r="G18" s="59">
        <v>196</v>
      </c>
      <c r="H18" s="59">
        <v>194</v>
      </c>
      <c r="I18" s="59">
        <v>195</v>
      </c>
      <c r="J18" s="59">
        <v>197</v>
      </c>
      <c r="K18" s="19">
        <v>6</v>
      </c>
      <c r="L18" s="19">
        <v>1176</v>
      </c>
      <c r="M18" s="20">
        <v>196</v>
      </c>
      <c r="N18" s="21">
        <v>30</v>
      </c>
      <c r="O18" s="22">
        <v>226</v>
      </c>
    </row>
    <row r="20" spans="1:15">
      <c r="K20" s="7">
        <f>SUM(K13:K19)</f>
        <v>31</v>
      </c>
      <c r="L20" s="7">
        <f>SUM(L13:L19)</f>
        <v>6080</v>
      </c>
      <c r="M20" s="12">
        <f>SUM(L20/K20)</f>
        <v>196.12903225806451</v>
      </c>
      <c r="N20" s="7">
        <f>SUM(N13:N19)</f>
        <v>129</v>
      </c>
      <c r="O20" s="12">
        <f>SUM(M20+N20)</f>
        <v>325.12903225806451</v>
      </c>
    </row>
  </sheetData>
  <protectedRanges>
    <protectedRange algorithmName="SHA-512" hashValue="ON39YdpmFHfN9f47KpiRvqrKx0V9+erV1CNkpWzYhW/Qyc6aT8rEyCrvauWSYGZK2ia3o7vd3akF07acHAFpOA==" saltValue="yVW9XmDwTqEnmpSGai0KYg==" spinCount="100000" sqref="B1 B12" name="Range1_2"/>
    <protectedRange algorithmName="SHA-512" hashValue="ON39YdpmFHfN9f47KpiRvqrKx0V9+erV1CNkpWzYhW/Qyc6aT8rEyCrvauWSYGZK2ia3o7vd3akF07acHAFpOA==" saltValue="yVW9XmDwTqEnmpSGai0KYg==" spinCount="100000" sqref="B2" name="Range1_5_1_1"/>
    <protectedRange sqref="I2:J2 C2" name="Range1_10"/>
    <protectedRange sqref="D2" name="Range1_1_8"/>
    <protectedRange sqref="E2:H2" name="Range1_3_3"/>
    <protectedRange sqref="E13:J13 C13" name="Range1_12_1"/>
    <protectedRange sqref="D13" name="Range1_1_10_1"/>
    <protectedRange sqref="B3:C3" name="Range1_5"/>
    <protectedRange sqref="D3" name="Range1_1_3"/>
    <protectedRange sqref="E3:J3" name="Range1_3_1"/>
    <protectedRange sqref="E14:J14 B14:C14" name="Range1_6"/>
    <protectedRange sqref="D14" name="Range1_1_4"/>
    <protectedRange sqref="I4:J4 B4:D4" name="Range1_8_1"/>
    <protectedRange sqref="E4:H4" name="Range1_3_2_2"/>
    <protectedRange sqref="B15:J15" name="Range1_8_1_1"/>
    <protectedRange sqref="E5:I5" name="Range1_8_1_2"/>
    <protectedRange sqref="B16:C16 I16:J16" name="Range1_48"/>
    <protectedRange sqref="D16" name="Range1_1_31"/>
    <protectedRange sqref="E16:H16" name="Range1_3_16"/>
    <protectedRange sqref="B6:D6" name="Range1_49"/>
    <protectedRange sqref="I7:J7 B7:C7" name="Range1_8"/>
    <protectedRange sqref="D7" name="Range1_1_6"/>
    <protectedRange sqref="E7:H7" name="Range1_3_2"/>
    <protectedRange sqref="E17:J17 B17:C17" name="Range1_50"/>
    <protectedRange sqref="D17" name="Range1_1_33"/>
  </protectedRanges>
  <hyperlinks>
    <hyperlink ref="Q1" location="'Mississippi Adult Rankings 2024'!A1" display="Back to Ranking" xr:uid="{886B8B39-7D39-4286-81B8-959FCBA76F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2CDF8B-53D0-45D9-886F-FC73713F9D30}">
          <x14:formula1>
            <xm:f>'C:\Users\abra2\Desktop\ABRA Files and More\AUTO BENCH REST ASSOCIATION FILE\ABRA 2019\Georgia\[Georgia Results 01 19 20.xlsm]DATA SHEET'!#REF!</xm:f>
          </x14:formula1>
          <xm:sqref>B1 B12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7B07-ABD3-4B3B-AE79-7726CD80A648}">
  <dimension ref="A1:Q10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26</v>
      </c>
      <c r="B2" s="25" t="s">
        <v>42</v>
      </c>
      <c r="C2" s="17">
        <v>45318</v>
      </c>
      <c r="D2" s="24" t="s">
        <v>29</v>
      </c>
      <c r="E2" s="18">
        <v>178</v>
      </c>
      <c r="F2" s="18">
        <v>173</v>
      </c>
      <c r="G2" s="18">
        <v>192</v>
      </c>
      <c r="H2" s="18">
        <v>184</v>
      </c>
      <c r="I2" s="18">
        <v>182</v>
      </c>
      <c r="J2" s="18"/>
      <c r="K2" s="19">
        <v>5</v>
      </c>
      <c r="L2" s="19">
        <v>909</v>
      </c>
      <c r="M2" s="20">
        <v>181.8</v>
      </c>
      <c r="N2" s="21">
        <v>2</v>
      </c>
      <c r="O2" s="22">
        <v>183.8</v>
      </c>
    </row>
    <row r="4" spans="1:17">
      <c r="K4" s="7">
        <f>SUM(K2:K3)</f>
        <v>5</v>
      </c>
      <c r="L4" s="7">
        <f>SUM(L2:L3)</f>
        <v>909</v>
      </c>
      <c r="M4" s="12">
        <f>SUM(L4/K4)</f>
        <v>181.8</v>
      </c>
      <c r="N4" s="7">
        <f>SUM(N2:N3)</f>
        <v>2</v>
      </c>
      <c r="O4" s="12">
        <f>SUM(M4+N4)</f>
        <v>183.8</v>
      </c>
    </row>
    <row r="7" spans="1:17" ht="30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>
      <c r="A8" s="16" t="s">
        <v>25</v>
      </c>
      <c r="B8" s="25" t="s">
        <v>42</v>
      </c>
      <c r="C8" s="17">
        <v>45318</v>
      </c>
      <c r="D8" s="24" t="s">
        <v>29</v>
      </c>
      <c r="E8" s="18">
        <v>177</v>
      </c>
      <c r="F8" s="18">
        <v>181</v>
      </c>
      <c r="G8" s="18">
        <v>180</v>
      </c>
      <c r="H8" s="18">
        <v>170</v>
      </c>
      <c r="I8" s="18">
        <v>174</v>
      </c>
      <c r="J8" s="18"/>
      <c r="K8" s="19">
        <v>5</v>
      </c>
      <c r="L8" s="19">
        <v>882</v>
      </c>
      <c r="M8" s="20">
        <v>176.4</v>
      </c>
      <c r="N8" s="21">
        <v>2</v>
      </c>
      <c r="O8" s="22">
        <v>178.4</v>
      </c>
    </row>
    <row r="10" spans="1:17">
      <c r="K10" s="7">
        <f>SUM(K8:K9)</f>
        <v>5</v>
      </c>
      <c r="L10" s="7">
        <f>SUM(L8:L9)</f>
        <v>882</v>
      </c>
      <c r="M10" s="12">
        <f>SUM(L10/K10)</f>
        <v>176.4</v>
      </c>
      <c r="N10" s="7">
        <f>SUM(N8:N9)</f>
        <v>2</v>
      </c>
      <c r="O10" s="12">
        <f>SUM(M10+N10)</f>
        <v>178.4</v>
      </c>
    </row>
  </sheetData>
  <protectedRanges>
    <protectedRange sqref="E8:J8 B8:C8" name="Range1_12"/>
    <protectedRange sqref="D8" name="Range1_1_10"/>
    <protectedRange sqref="E2:J2 B2:C2" name="Range1_11"/>
    <protectedRange sqref="D2" name="Range1_1_9"/>
  </protectedRanges>
  <hyperlinks>
    <hyperlink ref="Q1" location="'Mississippi Adult Rankings 2024'!A1" display="Back to Ranking" xr:uid="{38D23649-CF97-4E12-9E42-0DCC6B462A9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BEF8E5-45B0-486C-A912-587D1C467FBD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C943-AFA5-4E0C-8D3B-5931322CBE27}">
  <dimension ref="A1:Q19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27</v>
      </c>
      <c r="B2" s="25" t="s">
        <v>49</v>
      </c>
      <c r="C2" s="17">
        <v>45409</v>
      </c>
      <c r="D2" s="24" t="s">
        <v>29</v>
      </c>
      <c r="E2" s="18">
        <v>194</v>
      </c>
      <c r="F2" s="18">
        <v>193</v>
      </c>
      <c r="G2" s="18">
        <v>195</v>
      </c>
      <c r="H2" s="18">
        <v>195</v>
      </c>
      <c r="I2" s="18">
        <v>192</v>
      </c>
      <c r="J2" s="18">
        <v>195</v>
      </c>
      <c r="K2" s="19">
        <v>6</v>
      </c>
      <c r="L2" s="19">
        <v>1164</v>
      </c>
      <c r="M2" s="20">
        <v>194</v>
      </c>
      <c r="N2" s="21">
        <v>4</v>
      </c>
      <c r="O2" s="22">
        <v>198</v>
      </c>
    </row>
    <row r="4" spans="1:17">
      <c r="K4" s="7">
        <f>SUM(K2:K3)</f>
        <v>6</v>
      </c>
      <c r="L4" s="7">
        <f>SUM(L2:L3)</f>
        <v>1164</v>
      </c>
      <c r="M4" s="12">
        <f>SUM(L4/K4)</f>
        <v>194</v>
      </c>
      <c r="N4" s="7">
        <f>SUM(N2:N3)</f>
        <v>4</v>
      </c>
      <c r="O4" s="12">
        <f>SUM(M4+N4)</f>
        <v>198</v>
      </c>
    </row>
    <row r="7" spans="1:17" ht="30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>
      <c r="A8" s="16" t="s">
        <v>26</v>
      </c>
      <c r="B8" s="25" t="s">
        <v>49</v>
      </c>
      <c r="C8" s="17">
        <v>45409</v>
      </c>
      <c r="D8" s="24" t="s">
        <v>29</v>
      </c>
      <c r="E8" s="18">
        <v>171</v>
      </c>
      <c r="F8" s="18">
        <v>189</v>
      </c>
      <c r="G8" s="18">
        <v>190</v>
      </c>
      <c r="H8" s="18">
        <v>187</v>
      </c>
      <c r="I8" s="18">
        <v>192</v>
      </c>
      <c r="J8" s="18">
        <v>193</v>
      </c>
      <c r="K8" s="19">
        <v>6</v>
      </c>
      <c r="L8" s="19">
        <v>1122</v>
      </c>
      <c r="M8" s="20">
        <v>187</v>
      </c>
      <c r="N8" s="21">
        <v>6</v>
      </c>
      <c r="O8" s="22">
        <v>193</v>
      </c>
    </row>
    <row r="9" spans="1:17">
      <c r="A9" s="16" t="s">
        <v>26</v>
      </c>
      <c r="B9" s="25" t="s">
        <v>49</v>
      </c>
      <c r="C9" s="17">
        <v>45563</v>
      </c>
      <c r="D9" s="24" t="s">
        <v>29</v>
      </c>
      <c r="E9" s="18">
        <v>188</v>
      </c>
      <c r="F9" s="18">
        <v>191</v>
      </c>
      <c r="G9" s="18">
        <v>186</v>
      </c>
      <c r="H9" s="18">
        <v>183</v>
      </c>
      <c r="I9" s="18">
        <v>183</v>
      </c>
      <c r="J9" s="18">
        <v>189</v>
      </c>
      <c r="K9" s="19">
        <v>6</v>
      </c>
      <c r="L9" s="19">
        <v>1120</v>
      </c>
      <c r="M9" s="20">
        <v>186.66666666666666</v>
      </c>
      <c r="N9" s="21">
        <v>8</v>
      </c>
      <c r="O9" s="22">
        <v>194.666666666667</v>
      </c>
    </row>
    <row r="10" spans="1:17">
      <c r="A10" s="16" t="s">
        <v>26</v>
      </c>
      <c r="B10" s="25" t="s">
        <v>49</v>
      </c>
      <c r="C10" s="17">
        <v>45619</v>
      </c>
      <c r="D10" s="24" t="s">
        <v>50</v>
      </c>
      <c r="E10" s="18">
        <v>179</v>
      </c>
      <c r="F10" s="18">
        <v>172</v>
      </c>
      <c r="G10" s="18">
        <v>187</v>
      </c>
      <c r="H10" s="18">
        <v>190</v>
      </c>
      <c r="I10" s="18">
        <v>191</v>
      </c>
      <c r="J10" s="18">
        <v>182</v>
      </c>
      <c r="K10" s="19">
        <v>6</v>
      </c>
      <c r="L10" s="19">
        <v>1101</v>
      </c>
      <c r="M10" s="20">
        <v>183.5</v>
      </c>
      <c r="N10" s="21">
        <v>6</v>
      </c>
      <c r="O10" s="22">
        <v>189.5</v>
      </c>
    </row>
    <row r="12" spans="1:17">
      <c r="K12" s="7">
        <f>SUM(K8:K11)</f>
        <v>18</v>
      </c>
      <c r="L12" s="7">
        <f>SUM(L8:L11)</f>
        <v>3343</v>
      </c>
      <c r="M12" s="12">
        <f>SUM(L12/K12)</f>
        <v>185.72222222222223</v>
      </c>
      <c r="N12" s="7">
        <f>SUM(N8:N11)</f>
        <v>20</v>
      </c>
      <c r="O12" s="12">
        <f>SUM(M12+N12)</f>
        <v>205.72222222222223</v>
      </c>
    </row>
    <row r="15" spans="1:17" ht="30">
      <c r="A15" s="1" t="s">
        <v>1</v>
      </c>
      <c r="B15" s="2" t="s">
        <v>2</v>
      </c>
      <c r="C15" s="2" t="s">
        <v>3</v>
      </c>
      <c r="D15" s="3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3" t="s">
        <v>12</v>
      </c>
      <c r="M15" s="5" t="s">
        <v>13</v>
      </c>
      <c r="N15" s="2" t="s">
        <v>14</v>
      </c>
      <c r="O15" s="6" t="s">
        <v>15</v>
      </c>
    </row>
    <row r="16" spans="1:17">
      <c r="A16" s="16" t="s">
        <v>25</v>
      </c>
      <c r="B16" s="25" t="s">
        <v>49</v>
      </c>
      <c r="C16" s="17">
        <v>45563</v>
      </c>
      <c r="D16" s="24" t="s">
        <v>29</v>
      </c>
      <c r="E16" s="18">
        <v>190</v>
      </c>
      <c r="F16" s="18">
        <v>191</v>
      </c>
      <c r="G16" s="18">
        <v>195</v>
      </c>
      <c r="H16" s="18">
        <v>189</v>
      </c>
      <c r="I16" s="18">
        <v>189</v>
      </c>
      <c r="J16" s="18">
        <v>193</v>
      </c>
      <c r="K16" s="19">
        <v>6</v>
      </c>
      <c r="L16" s="19">
        <v>1147</v>
      </c>
      <c r="M16" s="20">
        <v>191.16666666666666</v>
      </c>
      <c r="N16" s="21">
        <v>6</v>
      </c>
      <c r="O16" s="22">
        <v>197.16666666666666</v>
      </c>
    </row>
    <row r="17" spans="1:15">
      <c r="A17" s="70" t="s">
        <v>51</v>
      </c>
      <c r="B17" s="62" t="s">
        <v>49</v>
      </c>
      <c r="C17" s="63">
        <v>45619</v>
      </c>
      <c r="D17" s="71" t="s">
        <v>50</v>
      </c>
      <c r="E17" s="59">
        <v>181</v>
      </c>
      <c r="F17" s="59">
        <v>198</v>
      </c>
      <c r="G17" s="59">
        <v>187</v>
      </c>
      <c r="H17" s="59">
        <v>183</v>
      </c>
      <c r="I17" s="59">
        <v>188</v>
      </c>
      <c r="J17" s="59">
        <v>194</v>
      </c>
      <c r="K17" s="65">
        <v>6</v>
      </c>
      <c r="L17" s="65">
        <v>1131</v>
      </c>
      <c r="M17" s="66">
        <v>188.5</v>
      </c>
      <c r="N17" s="67">
        <v>10</v>
      </c>
      <c r="O17" s="68">
        <v>198.5</v>
      </c>
    </row>
    <row r="19" spans="1:15">
      <c r="K19" s="7">
        <f>SUM(K16:K18)</f>
        <v>12</v>
      </c>
      <c r="L19" s="7">
        <f>SUM(L16:L18)</f>
        <v>2278</v>
      </c>
      <c r="M19" s="12">
        <f>SUM(L19/K19)</f>
        <v>189.83333333333334</v>
      </c>
      <c r="N19" s="7">
        <f>SUM(N16:N18)</f>
        <v>16</v>
      </c>
      <c r="O19" s="12">
        <f>SUM(M19+N19)</f>
        <v>205.83333333333334</v>
      </c>
    </row>
  </sheetData>
  <protectedRanges>
    <protectedRange sqref="E2:J2 B2:C2" name="Range1_6_1"/>
    <protectedRange sqref="D2" name="Range1_1_4_1"/>
    <protectedRange sqref="E8:J8 B8:C8" name="Range1_6_2"/>
    <protectedRange sqref="D8" name="Range1_1_4_2"/>
    <protectedRange sqref="I9:J9 B9:D9" name="Range1_8_1"/>
    <protectedRange sqref="E9:H9" name="Range1_3_2_2"/>
    <protectedRange sqref="B16:J16" name="Range1_8_1_1"/>
  </protectedRanges>
  <hyperlinks>
    <hyperlink ref="Q1" location="'Mississippi Adult Rankings 2024'!A1" display="Back to Ranking" xr:uid="{DC4FF47E-7EF0-4B2D-86AA-FE64B9021B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2E2D14-69A4-43CB-8A0D-93790EB166B9}">
          <x14:formula1>
            <xm:f>'C:\Users\abra2\Desktop\ABRA Files and More\AUTO BENCH REST ASSOCIATION FILE\ABRA 2019\Georgia\[Georgia Results 01 19 20.xlsm]DATA SHEET'!#REF!</xm:f>
          </x14:formula1>
          <xm:sqref>B1 B7 B15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AE2D-224C-44C5-B3A1-3F385B0DC9CD}">
  <dimension ref="A1:Q20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27</v>
      </c>
      <c r="B2" s="25" t="s">
        <v>40</v>
      </c>
      <c r="C2" s="17">
        <v>45318</v>
      </c>
      <c r="D2" s="24" t="s">
        <v>29</v>
      </c>
      <c r="E2" s="18">
        <v>198</v>
      </c>
      <c r="F2" s="18">
        <v>197</v>
      </c>
      <c r="G2" s="18">
        <v>199</v>
      </c>
      <c r="H2" s="18">
        <v>196</v>
      </c>
      <c r="I2" s="18">
        <v>193</v>
      </c>
      <c r="J2" s="18"/>
      <c r="K2" s="19">
        <v>5</v>
      </c>
      <c r="L2" s="19">
        <v>983</v>
      </c>
      <c r="M2" s="20">
        <v>196.6</v>
      </c>
      <c r="N2" s="21">
        <v>2</v>
      </c>
      <c r="O2" s="22">
        <v>198.6</v>
      </c>
    </row>
    <row r="3" spans="1:17">
      <c r="A3" s="16" t="s">
        <v>46</v>
      </c>
      <c r="B3" s="25" t="s">
        <v>40</v>
      </c>
      <c r="C3" s="17">
        <v>45374</v>
      </c>
      <c r="D3" s="24" t="s">
        <v>29</v>
      </c>
      <c r="E3" s="18">
        <v>196</v>
      </c>
      <c r="F3" s="18">
        <v>193</v>
      </c>
      <c r="G3" s="18">
        <v>193</v>
      </c>
      <c r="H3" s="18">
        <v>197</v>
      </c>
      <c r="I3" s="18">
        <v>190</v>
      </c>
      <c r="J3" s="18"/>
      <c r="K3" s="19">
        <v>5</v>
      </c>
      <c r="L3" s="19">
        <v>969</v>
      </c>
      <c r="M3" s="20">
        <v>193.8</v>
      </c>
      <c r="N3" s="21">
        <v>2</v>
      </c>
      <c r="O3" s="22">
        <v>195.8</v>
      </c>
    </row>
    <row r="5" spans="1:17">
      <c r="K5" s="7">
        <f>SUM(K2:K4)</f>
        <v>10</v>
      </c>
      <c r="L5" s="7">
        <f>SUM(L2:L4)</f>
        <v>1952</v>
      </c>
      <c r="M5" s="12">
        <f>SUM(L5/K5)</f>
        <v>195.2</v>
      </c>
      <c r="N5" s="7">
        <f>SUM(N2:N4)</f>
        <v>4</v>
      </c>
      <c r="O5" s="12">
        <f>SUM(M5+N5)</f>
        <v>199.2</v>
      </c>
    </row>
    <row r="8" spans="1:17" ht="30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>
      <c r="A9" s="16" t="s">
        <v>25</v>
      </c>
      <c r="B9" s="25" t="s">
        <v>40</v>
      </c>
      <c r="C9" s="17">
        <v>45318</v>
      </c>
      <c r="D9" s="24" t="s">
        <v>29</v>
      </c>
      <c r="E9" s="18">
        <v>196</v>
      </c>
      <c r="F9" s="18">
        <v>191</v>
      </c>
      <c r="G9" s="18">
        <v>193</v>
      </c>
      <c r="H9" s="18">
        <v>189</v>
      </c>
      <c r="I9" s="18">
        <v>192</v>
      </c>
      <c r="J9" s="18"/>
      <c r="K9" s="19">
        <v>5</v>
      </c>
      <c r="L9" s="19">
        <v>961</v>
      </c>
      <c r="M9" s="20">
        <v>192.2</v>
      </c>
      <c r="N9" s="21">
        <v>3</v>
      </c>
      <c r="O9" s="22">
        <v>195.2</v>
      </c>
    </row>
    <row r="11" spans="1:17">
      <c r="K11" s="7">
        <f>SUM(K9:K10)</f>
        <v>5</v>
      </c>
      <c r="L11" s="7">
        <f>SUM(L9:L10)</f>
        <v>961</v>
      </c>
      <c r="M11" s="12">
        <f>SUM(L11/K11)</f>
        <v>192.2</v>
      </c>
      <c r="N11" s="7">
        <f>SUM(N9:N10)</f>
        <v>3</v>
      </c>
      <c r="O11" s="12">
        <f>SUM(M11+N11)</f>
        <v>195.2</v>
      </c>
    </row>
    <row r="14" spans="1:17" ht="30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>
      <c r="A15" s="16" t="s">
        <v>26</v>
      </c>
      <c r="B15" s="25" t="s">
        <v>40</v>
      </c>
      <c r="C15" s="17">
        <v>45409</v>
      </c>
      <c r="D15" s="24" t="s">
        <v>29</v>
      </c>
      <c r="E15" s="18">
        <v>194</v>
      </c>
      <c r="F15" s="18">
        <v>195</v>
      </c>
      <c r="G15" s="18">
        <v>198</v>
      </c>
      <c r="H15" s="18">
        <v>195</v>
      </c>
      <c r="I15" s="18">
        <v>198</v>
      </c>
      <c r="J15" s="18">
        <v>194</v>
      </c>
      <c r="K15" s="19">
        <v>6</v>
      </c>
      <c r="L15" s="19">
        <v>1174</v>
      </c>
      <c r="M15" s="20">
        <v>195.66666666666666</v>
      </c>
      <c r="N15" s="21">
        <v>26</v>
      </c>
      <c r="O15" s="22">
        <v>221.66666666666666</v>
      </c>
    </row>
    <row r="16" spans="1:17">
      <c r="A16" s="16" t="s">
        <v>26</v>
      </c>
      <c r="B16" s="25" t="s">
        <v>40</v>
      </c>
      <c r="C16" s="17">
        <v>45563</v>
      </c>
      <c r="D16" s="24" t="s">
        <v>29</v>
      </c>
      <c r="E16" s="18">
        <v>195</v>
      </c>
      <c r="F16" s="35">
        <v>200</v>
      </c>
      <c r="G16" s="18">
        <v>199</v>
      </c>
      <c r="H16" s="18">
        <v>195</v>
      </c>
      <c r="I16" s="18">
        <v>195</v>
      </c>
      <c r="J16" s="18">
        <v>197</v>
      </c>
      <c r="K16" s="19">
        <v>6</v>
      </c>
      <c r="L16" s="19">
        <v>1181</v>
      </c>
      <c r="M16" s="20">
        <v>196.83333333333334</v>
      </c>
      <c r="N16" s="21">
        <v>30</v>
      </c>
      <c r="O16" s="22">
        <v>226.83333333333334</v>
      </c>
    </row>
    <row r="17" spans="1:15">
      <c r="A17" s="16" t="s">
        <v>26</v>
      </c>
      <c r="B17" s="25" t="s">
        <v>38</v>
      </c>
      <c r="C17" s="17">
        <v>45618</v>
      </c>
      <c r="D17" s="24" t="s">
        <v>50</v>
      </c>
      <c r="E17" s="59">
        <v>197</v>
      </c>
      <c r="F17" s="59">
        <v>197</v>
      </c>
      <c r="G17" s="59">
        <v>197</v>
      </c>
      <c r="H17" s="59"/>
      <c r="I17" s="59"/>
      <c r="J17" s="59"/>
      <c r="K17" s="19">
        <v>3</v>
      </c>
      <c r="L17" s="19">
        <v>591</v>
      </c>
      <c r="M17" s="20">
        <v>197</v>
      </c>
      <c r="N17" s="21">
        <v>11</v>
      </c>
      <c r="O17" s="22">
        <v>208</v>
      </c>
    </row>
    <row r="18" spans="1:15">
      <c r="A18" s="16" t="s">
        <v>26</v>
      </c>
      <c r="B18" s="25" t="s">
        <v>38</v>
      </c>
      <c r="C18" s="17">
        <v>45619</v>
      </c>
      <c r="D18" s="24" t="s">
        <v>50</v>
      </c>
      <c r="E18" s="59">
        <v>195</v>
      </c>
      <c r="F18" s="59">
        <v>199</v>
      </c>
      <c r="G18" s="59">
        <v>198</v>
      </c>
      <c r="H18" s="59">
        <v>198</v>
      </c>
      <c r="I18" s="59">
        <v>197.001</v>
      </c>
      <c r="J18" s="59">
        <v>197</v>
      </c>
      <c r="K18" s="19">
        <v>6</v>
      </c>
      <c r="L18" s="19">
        <v>1184.001</v>
      </c>
      <c r="M18" s="20">
        <v>197.33349999999999</v>
      </c>
      <c r="N18" s="21">
        <v>34</v>
      </c>
      <c r="O18" s="22">
        <v>231.33349999999999</v>
      </c>
    </row>
    <row r="20" spans="1:15">
      <c r="K20" s="7">
        <f>SUM(K15:K19)</f>
        <v>21</v>
      </c>
      <c r="L20" s="7">
        <f>SUM(L15:L19)</f>
        <v>4130.0010000000002</v>
      </c>
      <c r="M20" s="12">
        <f>SUM(L20/K20)</f>
        <v>196.66671428571431</v>
      </c>
      <c r="N20" s="7">
        <f>SUM(N15:N19)</f>
        <v>101</v>
      </c>
      <c r="O20" s="12">
        <f>SUM(M20+N20)</f>
        <v>297.66671428571431</v>
      </c>
    </row>
  </sheetData>
  <protectedRanges>
    <protectedRange sqref="I2:J2 B2:C2 B9:C9" name="Range1_10_1"/>
    <protectedRange sqref="D2 D9" name="Range1_1_8_1"/>
    <protectedRange sqref="E2:H2" name="Range1_3_3_1"/>
    <protectedRange sqref="E9:J9" name="Range1_12"/>
    <protectedRange sqref="B3:C3 E3:J3" name="Range1_2"/>
    <protectedRange sqref="D3" name="Range1_1_1"/>
    <protectedRange sqref="E15:J15 B15:C15" name="Range1_6"/>
    <protectedRange sqref="D15" name="Range1_1_4"/>
    <protectedRange sqref="I16:J16 B16:D16" name="Range1_8_1"/>
    <protectedRange sqref="E16:H16" name="Range1_3_2_2"/>
    <protectedRange sqref="E17:J17 B17:C17" name="Range1_49"/>
    <protectedRange sqref="D17" name="Range1_1_32"/>
    <protectedRange sqref="E18:J18 B18:C18" name="Range1_9"/>
    <protectedRange sqref="D18" name="Range1_1_7"/>
  </protectedRanges>
  <hyperlinks>
    <hyperlink ref="Q1" location="'Mississippi Adult Rankings 2024'!A1" display="Back to Ranking" xr:uid="{001F0FE3-5F5A-46C6-A49A-2E6F82B893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F3372C-991D-4582-8A5C-9A2070E087ED}">
          <x14:formula1>
            <xm:f>'C:\Users\abra2\Desktop\ABRA Files and More\AUTO BENCH REST ASSOCIATION FILE\ABRA 2019\Georgia\[Georgia Results 01 19 20.xlsm]DATA SHEET'!#REF!</xm:f>
          </x14:formula1>
          <xm:sqref>B1 B8 B14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ED36-FE52-49E2-9533-6C1F68A35FDA}">
  <dimension ref="A1:Q11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27</v>
      </c>
      <c r="B2" s="25" t="s">
        <v>52</v>
      </c>
      <c r="C2" s="17">
        <v>45618</v>
      </c>
      <c r="D2" s="24" t="s">
        <v>50</v>
      </c>
      <c r="E2" s="18">
        <v>195</v>
      </c>
      <c r="F2" s="18">
        <v>197</v>
      </c>
      <c r="G2" s="18">
        <v>197</v>
      </c>
      <c r="H2" s="18"/>
      <c r="I2" s="18"/>
      <c r="J2" s="18"/>
      <c r="K2" s="19">
        <v>3</v>
      </c>
      <c r="L2" s="19">
        <v>589</v>
      </c>
      <c r="M2" s="20">
        <v>196.33333333333334</v>
      </c>
      <c r="N2" s="21">
        <v>3</v>
      </c>
      <c r="O2" s="22">
        <v>199.33333333333334</v>
      </c>
    </row>
    <row r="3" spans="1:17">
      <c r="A3" s="16" t="s">
        <v>27</v>
      </c>
      <c r="B3" s="25" t="s">
        <v>52</v>
      </c>
      <c r="C3" s="17">
        <v>45619</v>
      </c>
      <c r="D3" s="24" t="s">
        <v>50</v>
      </c>
      <c r="E3" s="18">
        <v>195</v>
      </c>
      <c r="F3" s="18">
        <v>198</v>
      </c>
      <c r="G3" s="18">
        <v>194</v>
      </c>
      <c r="H3" s="18">
        <v>195</v>
      </c>
      <c r="I3" s="18">
        <v>196</v>
      </c>
      <c r="J3" s="18">
        <v>196</v>
      </c>
      <c r="K3" s="19">
        <v>6</v>
      </c>
      <c r="L3" s="19">
        <v>1174</v>
      </c>
      <c r="M3" s="20">
        <v>195.66666666666666</v>
      </c>
      <c r="N3" s="21">
        <v>6</v>
      </c>
      <c r="O3" s="22">
        <v>201.66666666666666</v>
      </c>
    </row>
    <row r="5" spans="1:17">
      <c r="K5" s="7">
        <f>SUM(K2:K4)</f>
        <v>9</v>
      </c>
      <c r="L5" s="7">
        <f>SUM(L2:L4)</f>
        <v>1763</v>
      </c>
      <c r="M5" s="12">
        <f>SUM(L5/K5)</f>
        <v>195.88888888888889</v>
      </c>
      <c r="N5" s="7">
        <f>SUM(N2:N4)</f>
        <v>9</v>
      </c>
      <c r="O5" s="12">
        <f>SUM(M5+N5)</f>
        <v>204.88888888888889</v>
      </c>
    </row>
    <row r="8" spans="1:17" ht="30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>
      <c r="A9" s="70" t="s">
        <v>51</v>
      </c>
      <c r="B9" s="62" t="s">
        <v>52</v>
      </c>
      <c r="C9" s="63">
        <v>45618</v>
      </c>
      <c r="D9" s="71" t="s">
        <v>50</v>
      </c>
      <c r="E9" s="59">
        <v>188</v>
      </c>
      <c r="F9" s="59">
        <v>189</v>
      </c>
      <c r="G9" s="59">
        <v>191</v>
      </c>
      <c r="H9" s="59"/>
      <c r="I9" s="59"/>
      <c r="J9" s="59"/>
      <c r="K9" s="65">
        <v>3</v>
      </c>
      <c r="L9" s="65">
        <v>568</v>
      </c>
      <c r="M9" s="66">
        <v>189.33333333333334</v>
      </c>
      <c r="N9" s="67">
        <v>4</v>
      </c>
      <c r="O9" s="68">
        <v>193.33333333333334</v>
      </c>
    </row>
    <row r="11" spans="1:17">
      <c r="K11" s="7">
        <f>SUM(K9:K10)</f>
        <v>3</v>
      </c>
      <c r="L11" s="7">
        <f>SUM(L9:L10)</f>
        <v>568</v>
      </c>
      <c r="M11" s="12">
        <f>SUM(L11/K11)</f>
        <v>189.33333333333334</v>
      </c>
      <c r="N11" s="7">
        <f>SUM(N9:N10)</f>
        <v>4</v>
      </c>
      <c r="O11" s="12">
        <f>SUM(M11+N11)</f>
        <v>193.33333333333334</v>
      </c>
    </row>
  </sheetData>
  <protectedRanges>
    <protectedRange sqref="E2:J2 B2:C2" name="Range1_49"/>
    <protectedRange sqref="D2" name="Range1_1_32"/>
    <protectedRange sqref="E3:J3 B3:C3" name="Range1_9"/>
    <protectedRange sqref="D3" name="Range1_1_7"/>
    <protectedRange sqref="E9:J9 B9:C9" name="Range1_50"/>
    <protectedRange sqref="D9" name="Range1_1_33"/>
  </protectedRanges>
  <hyperlinks>
    <hyperlink ref="Q1" location="'Mississippi Adult Rankings 2024'!A1" display="Back to Ranking" xr:uid="{8333EC9E-FBEC-4201-B336-4DD724B0889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B5FF9B-00B9-4F9D-BAC7-7F10CC6A9FBA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C787-864C-40A2-941C-3020E9833840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26</v>
      </c>
      <c r="B2" s="25" t="s">
        <v>45</v>
      </c>
      <c r="C2" s="17">
        <v>45318</v>
      </c>
      <c r="D2" s="24" t="s">
        <v>29</v>
      </c>
      <c r="E2" s="38">
        <v>193</v>
      </c>
      <c r="F2" s="38">
        <v>194</v>
      </c>
      <c r="G2" s="38">
        <v>196</v>
      </c>
      <c r="H2" s="38">
        <v>194</v>
      </c>
      <c r="I2" s="38">
        <v>195</v>
      </c>
      <c r="J2" s="38"/>
      <c r="K2" s="19">
        <v>5</v>
      </c>
      <c r="L2" s="19">
        <v>972</v>
      </c>
      <c r="M2" s="20">
        <v>194.4</v>
      </c>
      <c r="N2" s="21">
        <v>3</v>
      </c>
      <c r="O2" s="22">
        <v>197.4</v>
      </c>
    </row>
    <row r="4" spans="1:17">
      <c r="K4" s="7">
        <f>SUM(K2:K3)</f>
        <v>5</v>
      </c>
      <c r="L4" s="7">
        <f>SUM(L2:L3)</f>
        <v>972</v>
      </c>
      <c r="M4" s="12">
        <f>SUM(L4/K4)</f>
        <v>194.4</v>
      </c>
      <c r="N4" s="7">
        <f>SUM(N2:N3)</f>
        <v>3</v>
      </c>
      <c r="O4" s="12">
        <f>SUM(M4+N4)</f>
        <v>197.4</v>
      </c>
    </row>
  </sheetData>
  <protectedRanges>
    <protectedRange sqref="B2:C2" name="Range1_11"/>
    <protectedRange sqref="D2" name="Range1_1_9"/>
    <protectedRange sqref="E2:J2" name="Range1_11_2"/>
  </protectedRanges>
  <hyperlinks>
    <hyperlink ref="Q1" location="'Mississippi Adult Rankings 2024'!A1" display="Back to Ranking" xr:uid="{C510C49A-D269-4C5B-8AE8-66D4064E71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BFB53E-BF47-49D0-A94F-8469BA7741E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3A65-858C-42A8-B0CA-D1011D04A574}">
  <dimension ref="A1:Q4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26</v>
      </c>
      <c r="B2" s="62" t="s">
        <v>53</v>
      </c>
      <c r="C2" s="63">
        <v>45618</v>
      </c>
      <c r="D2" s="64" t="s">
        <v>50</v>
      </c>
      <c r="E2" s="59">
        <v>193</v>
      </c>
      <c r="F2" s="59">
        <v>194</v>
      </c>
      <c r="G2" s="59">
        <v>196</v>
      </c>
      <c r="H2" s="59"/>
      <c r="I2" s="59"/>
      <c r="J2" s="59"/>
      <c r="K2" s="65">
        <v>3</v>
      </c>
      <c r="L2" s="65">
        <v>583</v>
      </c>
      <c r="M2" s="66">
        <v>194.33333333333334</v>
      </c>
      <c r="N2" s="67">
        <v>4</v>
      </c>
      <c r="O2" s="68">
        <v>198.33333333333334</v>
      </c>
    </row>
    <row r="4" spans="1:17">
      <c r="K4" s="7">
        <f>SUM(K2:K3)</f>
        <v>3</v>
      </c>
      <c r="L4" s="7">
        <f>SUM(L2:L3)</f>
        <v>583</v>
      </c>
      <c r="M4" s="12">
        <f>SUM(L4/K4)</f>
        <v>194.33333333333334</v>
      </c>
      <c r="N4" s="7">
        <f>SUM(N2:N3)</f>
        <v>4</v>
      </c>
      <c r="O4" s="12">
        <f>SUM(M4+N4)</f>
        <v>198.33333333333334</v>
      </c>
    </row>
  </sheetData>
  <protectedRanges>
    <protectedRange sqref="E2:J2 B2:C2" name="Range1_49"/>
    <protectedRange sqref="D2" name="Range1_1_32"/>
  </protectedRanges>
  <hyperlinks>
    <hyperlink ref="Q1" location="'Mississippi Adult Rankings 2024'!A1" display="Back to Ranking" xr:uid="{264A4560-CB1A-4C15-BA52-7A98E59D8A3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5DF8D4-C236-4361-8D5D-268B064A72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DEC8-344E-4242-8D2E-B973D199E69C}">
  <dimension ref="A1:Q10"/>
  <sheetViews>
    <sheetView workbookViewId="0">
      <selection activeCell="Q1" sqref="Q1"/>
    </sheetView>
  </sheetViews>
  <sheetFormatPr defaultRowHeight="1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3" t="s">
        <v>21</v>
      </c>
    </row>
    <row r="2" spans="1:17">
      <c r="A2" s="16" t="s">
        <v>26</v>
      </c>
      <c r="B2" s="62" t="s">
        <v>54</v>
      </c>
      <c r="C2" s="63">
        <v>45619</v>
      </c>
      <c r="D2" s="64" t="s">
        <v>50</v>
      </c>
      <c r="E2" s="59">
        <v>192</v>
      </c>
      <c r="F2" s="59">
        <v>195</v>
      </c>
      <c r="G2" s="59">
        <v>192</v>
      </c>
      <c r="H2" s="59">
        <v>194</v>
      </c>
      <c r="I2" s="59">
        <v>197</v>
      </c>
      <c r="J2" s="59">
        <v>193</v>
      </c>
      <c r="K2" s="65">
        <v>6</v>
      </c>
      <c r="L2" s="65">
        <v>1163</v>
      </c>
      <c r="M2" s="66">
        <v>193.83333333333334</v>
      </c>
      <c r="N2" s="67">
        <v>8</v>
      </c>
      <c r="O2" s="68">
        <v>201.83333333333334</v>
      </c>
    </row>
    <row r="4" spans="1:17">
      <c r="K4" s="7">
        <f>SUM(K2:K3)</f>
        <v>6</v>
      </c>
      <c r="L4" s="7">
        <f>SUM(L2:L3)</f>
        <v>1163</v>
      </c>
      <c r="M4" s="12">
        <f>SUM(L4/K4)</f>
        <v>193.83333333333334</v>
      </c>
      <c r="N4" s="7">
        <f>SUM(N2:N3)</f>
        <v>8</v>
      </c>
      <c r="O4" s="12">
        <f>SUM(M4+N4)</f>
        <v>201.83333333333334</v>
      </c>
    </row>
    <row r="7" spans="1:17" ht="30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>
      <c r="A8" s="70" t="s">
        <v>51</v>
      </c>
      <c r="B8" s="62" t="s">
        <v>54</v>
      </c>
      <c r="C8" s="63">
        <v>45619</v>
      </c>
      <c r="D8" s="71" t="s">
        <v>50</v>
      </c>
      <c r="E8" s="59">
        <v>196</v>
      </c>
      <c r="F8" s="59">
        <v>195</v>
      </c>
      <c r="G8" s="59">
        <v>195</v>
      </c>
      <c r="H8" s="59">
        <v>193</v>
      </c>
      <c r="I8" s="59">
        <v>188.001</v>
      </c>
      <c r="J8" s="59">
        <v>195</v>
      </c>
      <c r="K8" s="65">
        <v>6</v>
      </c>
      <c r="L8" s="65">
        <v>1162.001</v>
      </c>
      <c r="M8" s="66">
        <v>193.66683333333333</v>
      </c>
      <c r="N8" s="67">
        <v>8</v>
      </c>
      <c r="O8" s="68">
        <v>201.66683333333333</v>
      </c>
    </row>
    <row r="10" spans="1:17">
      <c r="K10" s="7">
        <f>SUM(K8:K9)</f>
        <v>6</v>
      </c>
      <c r="L10" s="7">
        <f>SUM(L8:L9)</f>
        <v>1162.001</v>
      </c>
      <c r="M10" s="12">
        <f>SUM(L10/K10)</f>
        <v>193.66683333333333</v>
      </c>
      <c r="N10" s="7">
        <f>SUM(N8:N9)</f>
        <v>8</v>
      </c>
      <c r="O10" s="12">
        <f>SUM(M10+N10)</f>
        <v>201.66683333333333</v>
      </c>
    </row>
  </sheetData>
  <protectedRanges>
    <protectedRange sqref="E2:J2 B2:C2" name="Range1_9"/>
    <protectedRange sqref="D2" name="Range1_1_7"/>
  </protectedRanges>
  <hyperlinks>
    <hyperlink ref="Q1" location="'Mississippi Adult Rankings 2024'!A1" display="Back to Ranking" xr:uid="{E7102EAE-0457-4C8E-989A-02DA15AF643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51BECA-365A-4FAE-9B6E-7E5FE5285ABC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Mississippi Adult Rankings 2024</vt:lpstr>
      <vt:lpstr>Blank</vt:lpstr>
      <vt:lpstr>Bobby Young</vt:lpstr>
      <vt:lpstr>Bud Stell</vt:lpstr>
      <vt:lpstr>Casey Spivey</vt:lpstr>
      <vt:lpstr>Charles Knight</vt:lpstr>
      <vt:lpstr>Don Tucker</vt:lpstr>
      <vt:lpstr>David Bourland</vt:lpstr>
      <vt:lpstr>Dean Irvin</vt:lpstr>
      <vt:lpstr>Freddy Geiselbreth</vt:lpstr>
      <vt:lpstr>John Laseter</vt:lpstr>
      <vt:lpstr>Josh Jackson</vt:lpstr>
      <vt:lpstr>Keith Wilbanks</vt:lpstr>
      <vt:lpstr>Larry McGill</vt:lpstr>
      <vt:lpstr>Mark Crownover</vt:lpstr>
      <vt:lpstr>Nathan Jones</vt:lpstr>
      <vt:lpstr>Tommy Cole</vt:lpstr>
      <vt:lpstr>Tyler Thornton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2024-11-24T00:42:06Z</dcterms:modified>
</cp:coreProperties>
</file>