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3404f90be3b13787/Documents/ABRA 2025 State Match Info/Mississippi 2025/"/>
    </mc:Choice>
  </mc:AlternateContent>
  <xr:revisionPtr revIDLastSave="139" documentId="8_{46A3FB99-F62F-4C8E-AB44-1321266FF694}" xr6:coauthVersionLast="47" xr6:coauthVersionMax="47" xr10:uidLastSave="{C02D0457-033E-4C2D-AE94-3C516D79A6FB}"/>
  <bookViews>
    <workbookView xWindow="28680" yWindow="-900" windowWidth="29040" windowHeight="15720" xr2:uid="{A35FAFAA-3A44-445C-BAAA-3002DD1ECE94}"/>
  </bookViews>
  <sheets>
    <sheet name="Mississippi 2025" sheetId="1" r:id="rId1"/>
    <sheet name="Bobby Young" sheetId="246" r:id="rId2"/>
    <sheet name="Brady Penton" sheetId="247" r:id="rId3"/>
    <sheet name="Charlie Huebner" sheetId="238" r:id="rId4"/>
    <sheet name="Christopher Swol" sheetId="251" r:id="rId5"/>
    <sheet name="David Hallman" sheetId="245" r:id="rId6"/>
    <sheet name="Freddy Geiselbreth" sheetId="248" r:id="rId7"/>
    <sheet name="Jamie Penton" sheetId="244" r:id="rId8"/>
    <sheet name="Tim Evans" sheetId="250" r:id="rId9"/>
    <sheet name="Tyler Thorton" sheetId="249" r:id="rId10"/>
  </sheets>
  <definedNames>
    <definedName name="_xlnm._FilterDatabase" localSheetId="0" hidden="1">'Mississippi 2025'!$C$13:$I$13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7" i="1" l="1"/>
  <c r="H7" i="1"/>
  <c r="G7" i="1"/>
  <c r="F7" i="1"/>
  <c r="E7" i="1"/>
  <c r="D7" i="1"/>
  <c r="U4" i="251"/>
  <c r="T4" i="251"/>
  <c r="R4" i="251"/>
  <c r="Q4" i="251"/>
  <c r="I31" i="1"/>
  <c r="H31" i="1"/>
  <c r="G31" i="1"/>
  <c r="F31" i="1"/>
  <c r="E31" i="1"/>
  <c r="I30" i="1"/>
  <c r="H30" i="1"/>
  <c r="G30" i="1"/>
  <c r="F30" i="1"/>
  <c r="E30" i="1"/>
  <c r="D31" i="1"/>
  <c r="U4" i="250"/>
  <c r="T4" i="250"/>
  <c r="R4" i="250"/>
  <c r="S4" i="250" s="1"/>
  <c r="V4" i="250" s="1"/>
  <c r="Q4" i="250"/>
  <c r="D30" i="1"/>
  <c r="U4" i="249"/>
  <c r="T4" i="249"/>
  <c r="R4" i="249"/>
  <c r="Q4" i="249"/>
  <c r="I23" i="1"/>
  <c r="H23" i="1"/>
  <c r="G23" i="1"/>
  <c r="F23" i="1"/>
  <c r="E23" i="1"/>
  <c r="D23" i="1"/>
  <c r="U4" i="248"/>
  <c r="T4" i="248"/>
  <c r="R4" i="248"/>
  <c r="S4" i="248" s="1"/>
  <c r="V4" i="248" s="1"/>
  <c r="Q4" i="248"/>
  <c r="U6" i="247"/>
  <c r="H38" i="1" s="1"/>
  <c r="T6" i="247"/>
  <c r="G38" i="1" s="1"/>
  <c r="R6" i="247"/>
  <c r="Q6" i="247"/>
  <c r="D38" i="1" s="1"/>
  <c r="U4" i="246"/>
  <c r="H22" i="1" s="1"/>
  <c r="T4" i="246"/>
  <c r="G22" i="1" s="1"/>
  <c r="R4" i="246"/>
  <c r="E22" i="1" s="1"/>
  <c r="Q4" i="246"/>
  <c r="D22" i="1" s="1"/>
  <c r="U5" i="245"/>
  <c r="H15" i="1" s="1"/>
  <c r="T5" i="245"/>
  <c r="G15" i="1" s="1"/>
  <c r="R5" i="245"/>
  <c r="E15" i="1" s="1"/>
  <c r="Q5" i="245"/>
  <c r="D15" i="1" s="1"/>
  <c r="U5" i="244"/>
  <c r="H14" i="1" s="1"/>
  <c r="T5" i="244"/>
  <c r="G14" i="1" s="1"/>
  <c r="R5" i="244"/>
  <c r="E14" i="1" s="1"/>
  <c r="Q5" i="244"/>
  <c r="D14" i="1" s="1"/>
  <c r="U6" i="238"/>
  <c r="H6" i="1" s="1"/>
  <c r="T6" i="238"/>
  <c r="G6" i="1" s="1"/>
  <c r="R6" i="238"/>
  <c r="E6" i="1" s="1"/>
  <c r="Q6" i="238"/>
  <c r="D6" i="1" s="1"/>
  <c r="S4" i="251" l="1"/>
  <c r="V4" i="251" s="1"/>
  <c r="S4" i="249"/>
  <c r="V4" i="249" s="1"/>
  <c r="S6" i="247"/>
  <c r="V6" i="247" s="1"/>
  <c r="I38" i="1" s="1"/>
  <c r="S6" i="238"/>
  <c r="V6" i="238" s="1"/>
  <c r="I6" i="1" s="1"/>
  <c r="S5" i="244"/>
  <c r="E38" i="1"/>
  <c r="S4" i="246"/>
  <c r="S5" i="245"/>
  <c r="F38" i="1" l="1"/>
  <c r="F6" i="1"/>
  <c r="V4" i="246"/>
  <c r="I22" i="1" s="1"/>
  <c r="F22" i="1"/>
  <c r="V5" i="244"/>
  <c r="I14" i="1" s="1"/>
  <c r="F14" i="1"/>
  <c r="V5" i="245"/>
  <c r="I15" i="1" s="1"/>
  <c r="F15" i="1"/>
</calcChain>
</file>

<file path=xl/sharedStrings.xml><?xml version="1.0" encoding="utf-8"?>
<sst xmlns="http://schemas.openxmlformats.org/spreadsheetml/2006/main" count="326" uniqueCount="51">
  <si>
    <t>Rank</t>
  </si>
  <si>
    <t>Class</t>
  </si>
  <si>
    <t>Competitor</t>
  </si>
  <si>
    <t>Date</t>
  </si>
  <si>
    <t>Range Location</t>
  </si>
  <si>
    <t>AGG</t>
  </si>
  <si>
    <t>Points</t>
  </si>
  <si>
    <t>Target Total</t>
  </si>
  <si>
    <t>Agg</t>
  </si>
  <si>
    <t>Agg + Points</t>
  </si>
  <si>
    <t># Of Targets</t>
  </si>
  <si>
    <t>Outlaw Lt</t>
  </si>
  <si>
    <t>Outlaw Lite</t>
  </si>
  <si>
    <t xml:space="preserve"> </t>
  </si>
  <si>
    <t>Outlaw Heavy</t>
  </si>
  <si>
    <t xml:space="preserve">Outlaw Hvy </t>
  </si>
  <si>
    <t xml:space="preserve">Factory </t>
  </si>
  <si>
    <t>Factory</t>
  </si>
  <si>
    <t>Mississippi</t>
  </si>
  <si>
    <t>ABRA OUTLAW HEAVY RANKING 2025</t>
  </si>
  <si>
    <t>ABRA OUTLAW LITE RANKING 2025</t>
  </si>
  <si>
    <t>ABRA OUTLAW FACTORY RANKING 2025</t>
  </si>
  <si>
    <t>ABRA UNLIMITED RANKING 2025</t>
  </si>
  <si>
    <t>ABRA FACTORY RANKING 2025</t>
  </si>
  <si>
    <t>TGT 1</t>
  </si>
  <si>
    <t>X</t>
  </si>
  <si>
    <t>TGT 2</t>
  </si>
  <si>
    <t>TGT 3</t>
  </si>
  <si>
    <t>TGT 4</t>
  </si>
  <si>
    <t>TGT 5</t>
  </si>
  <si>
    <t>TGT 6</t>
  </si>
  <si>
    <t># TGTs</t>
  </si>
  <si>
    <t>TGT Tot</t>
  </si>
  <si>
    <t>Tot  X</t>
  </si>
  <si>
    <t>AGG + Pts</t>
  </si>
  <si>
    <t>Charlie Huebner</t>
  </si>
  <si>
    <t>Beaumont, MS</t>
  </si>
  <si>
    <t>X-Count</t>
  </si>
  <si>
    <t>Jamie Penton</t>
  </si>
  <si>
    <t>David Hallman</t>
  </si>
  <si>
    <t>Return to Rankings</t>
  </si>
  <si>
    <t>Bobby Young</t>
  </si>
  <si>
    <t>Outlaw Factory</t>
  </si>
  <si>
    <t>Outlaw Fac</t>
  </si>
  <si>
    <t>Brady Penton</t>
  </si>
  <si>
    <t>Freddy Geiselbreth</t>
  </si>
  <si>
    <t>Unlimited</t>
  </si>
  <si>
    <t>Tyler Thorton</t>
  </si>
  <si>
    <t>Tim Evans</t>
  </si>
  <si>
    <t xml:space="preserve">Unlimited </t>
  </si>
  <si>
    <t>Christopher Swol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</si>
</sst>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22"/>
      <color theme="1"/>
      <name val="Arial"/>
      <family val="2"/>
    </font>
    <font>
      <b/>
      <sz val="14"/>
      <color theme="1"/>
      <name val="Arial"/>
      <family val="2"/>
    </font>
    <font>
      <b/>
      <u/>
      <sz val="11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9"/>
      <color theme="0"/>
      <name val="Arial"/>
      <family val="2"/>
    </font>
    <font>
      <sz val="10"/>
      <color theme="1"/>
      <name val="Arial"/>
      <family val="2"/>
    </font>
    <font>
      <b/>
      <u/>
      <sz val="11"/>
      <color theme="0"/>
      <name val="Calibri"/>
      <family val="2"/>
      <scheme val="minor"/>
    </font>
    <font>
      <sz val="2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63">
    <xf numFmtId="0" fontId="0" fillId="0" borderId="0" xfId="0"/>
    <xf numFmtId="0" fontId="2" fillId="0" borderId="1" xfId="0" applyFont="1" applyBorder="1" applyAlignment="1">
      <alignment horizontal="center" wrapText="1" shrinkToFit="1"/>
    </xf>
    <xf numFmtId="0" fontId="2" fillId="0" borderId="1" xfId="0" applyFont="1" applyBorder="1" applyAlignment="1" applyProtection="1">
      <alignment horizontal="center"/>
      <protection locked="0"/>
    </xf>
    <xf numFmtId="14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 wrapText="1"/>
    </xf>
    <xf numFmtId="1" fontId="2" fillId="0" borderId="1" xfId="0" applyNumberFormat="1" applyFont="1" applyBorder="1" applyAlignment="1" applyProtection="1">
      <alignment horizontal="center"/>
      <protection locked="0"/>
    </xf>
    <xf numFmtId="1" fontId="2" fillId="0" borderId="1" xfId="0" applyNumberFormat="1" applyFont="1" applyBorder="1" applyAlignment="1" applyProtection="1">
      <alignment horizontal="center" wrapText="1"/>
      <protection hidden="1"/>
    </xf>
    <xf numFmtId="2" fontId="2" fillId="0" borderId="1" xfId="0" applyNumberFormat="1" applyFont="1" applyBorder="1" applyAlignment="1" applyProtection="1">
      <alignment horizontal="center"/>
      <protection hidden="1"/>
    </xf>
    <xf numFmtId="1" fontId="2" fillId="0" borderId="1" xfId="0" applyNumberFormat="1" applyFont="1" applyBorder="1" applyAlignment="1" applyProtection="1">
      <alignment horizontal="center"/>
      <protection hidden="1"/>
    </xf>
    <xf numFmtId="2" fontId="2" fillId="0" borderId="1" xfId="0" applyNumberFormat="1" applyFont="1" applyBorder="1" applyAlignment="1" applyProtection="1">
      <alignment horizontal="center" wrapText="1"/>
      <protection hidden="1"/>
    </xf>
    <xf numFmtId="0" fontId="3" fillId="2" borderId="0" xfId="0" applyFont="1" applyFill="1" applyAlignment="1">
      <alignment horizontal="center"/>
    </xf>
    <xf numFmtId="2" fontId="3" fillId="2" borderId="0" xfId="0" applyNumberFormat="1" applyFont="1" applyFill="1" applyAlignment="1">
      <alignment horizontal="center"/>
    </xf>
    <xf numFmtId="0" fontId="4" fillId="0" borderId="0" xfId="0" applyFont="1"/>
    <xf numFmtId="0" fontId="6" fillId="2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2" fontId="3" fillId="0" borderId="0" xfId="0" applyNumberFormat="1" applyFont="1" applyAlignment="1">
      <alignment horizontal="center"/>
    </xf>
    <xf numFmtId="1" fontId="3" fillId="0" borderId="0" xfId="0" applyNumberFormat="1" applyFont="1" applyAlignment="1">
      <alignment horizontal="center"/>
    </xf>
    <xf numFmtId="0" fontId="7" fillId="0" borderId="0" xfId="1" applyFont="1" applyBorder="1" applyAlignment="1" applyProtection="1">
      <alignment horizontal="center"/>
      <protection locked="0"/>
    </xf>
    <xf numFmtId="0" fontId="8" fillId="0" borderId="0" xfId="0" applyFont="1" applyAlignment="1">
      <alignment horizontal="center"/>
    </xf>
    <xf numFmtId="2" fontId="8" fillId="0" borderId="0" xfId="0" applyNumberFormat="1" applyFont="1" applyAlignment="1">
      <alignment horizontal="center"/>
    </xf>
    <xf numFmtId="1" fontId="8" fillId="0" borderId="0" xfId="0" applyNumberFormat="1" applyFont="1" applyAlignment="1">
      <alignment horizontal="center"/>
    </xf>
    <xf numFmtId="1" fontId="3" fillId="2" borderId="0" xfId="0" applyNumberFormat="1" applyFont="1" applyFill="1" applyAlignment="1">
      <alignment horizontal="center"/>
    </xf>
    <xf numFmtId="1" fontId="11" fillId="0" borderId="1" xfId="0" applyNumberFormat="1" applyFont="1" applyBorder="1" applyAlignment="1" applyProtection="1">
      <alignment horizontal="center"/>
      <protection locked="0"/>
    </xf>
    <xf numFmtId="1" fontId="11" fillId="0" borderId="1" xfId="0" applyNumberFormat="1" applyFont="1" applyBorder="1" applyAlignment="1">
      <alignment horizontal="center" vertical="center"/>
    </xf>
    <xf numFmtId="1" fontId="9" fillId="0" borderId="1" xfId="0" applyNumberFormat="1" applyFont="1" applyBorder="1" applyAlignment="1" applyProtection="1">
      <alignment horizontal="center" vertical="center"/>
      <protection locked="0"/>
    </xf>
    <xf numFmtId="2" fontId="12" fillId="2" borderId="2" xfId="1" applyNumberFormat="1" applyFont="1" applyFill="1" applyBorder="1" applyAlignment="1" applyProtection="1">
      <alignment horizontal="center" vertical="center"/>
      <protection hidden="1"/>
    </xf>
    <xf numFmtId="1" fontId="9" fillId="0" borderId="1" xfId="0" applyNumberFormat="1" applyFont="1" applyBorder="1" applyAlignment="1" applyProtection="1">
      <alignment horizontal="center"/>
      <protection locked="0"/>
    </xf>
    <xf numFmtId="0" fontId="10" fillId="2" borderId="3" xfId="0" applyFont="1" applyFill="1" applyBorder="1" applyAlignment="1">
      <alignment horizontal="center" vertical="center" wrapText="1" shrinkToFit="1"/>
    </xf>
    <xf numFmtId="0" fontId="10" fillId="2" borderId="3" xfId="0" applyFont="1" applyFill="1" applyBorder="1" applyAlignment="1" applyProtection="1">
      <alignment horizontal="center" vertical="center"/>
      <protection locked="0"/>
    </xf>
    <xf numFmtId="0" fontId="10" fillId="2" borderId="3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 wrapText="1"/>
    </xf>
    <xf numFmtId="1" fontId="10" fillId="2" borderId="3" xfId="0" applyNumberFormat="1" applyFont="1" applyFill="1" applyBorder="1" applyAlignment="1">
      <alignment horizontal="center" vertical="center"/>
    </xf>
    <xf numFmtId="1" fontId="10" fillId="2" borderId="3" xfId="0" applyNumberFormat="1" applyFont="1" applyFill="1" applyBorder="1" applyAlignment="1" applyProtection="1">
      <alignment horizontal="center" vertical="center" wrapText="1"/>
      <protection hidden="1"/>
    </xf>
    <xf numFmtId="0" fontId="10" fillId="2" borderId="3" xfId="0" applyFont="1" applyFill="1" applyBorder="1" applyAlignment="1" applyProtection="1">
      <alignment horizontal="center" vertical="center"/>
      <protection hidden="1"/>
    </xf>
    <xf numFmtId="2" fontId="10" fillId="2" borderId="3" xfId="0" applyNumberFormat="1" applyFont="1" applyFill="1" applyBorder="1" applyAlignment="1" applyProtection="1">
      <alignment horizontal="center" vertical="center"/>
      <protection hidden="1"/>
    </xf>
    <xf numFmtId="0" fontId="7" fillId="0" borderId="0" xfId="1" applyFont="1" applyFill="1" applyAlignment="1">
      <alignment horizontal="center"/>
    </xf>
    <xf numFmtId="0" fontId="7" fillId="0" borderId="0" xfId="1" applyFont="1" applyAlignment="1">
      <alignment horizontal="center"/>
    </xf>
    <xf numFmtId="0" fontId="2" fillId="0" borderId="1" xfId="0" applyFon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15" fillId="0" borderId="1" xfId="0" applyFont="1" applyBorder="1" applyAlignment="1" applyProtection="1">
      <alignment horizontal="center" vertical="center"/>
      <protection locked="0"/>
    </xf>
    <xf numFmtId="1" fontId="11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2" fontId="11" fillId="0" borderId="0" xfId="0" applyNumberFormat="1" applyFont="1" applyAlignment="1">
      <alignment horizontal="center"/>
    </xf>
    <xf numFmtId="0" fontId="11" fillId="0" borderId="1" xfId="0" applyFont="1" applyBorder="1" applyAlignment="1" applyProtection="1">
      <alignment horizontal="center" vertical="center"/>
      <protection locked="0"/>
    </xf>
    <xf numFmtId="0" fontId="5" fillId="2" borderId="0" xfId="0" applyFont="1" applyFill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6" fillId="2" borderId="0" xfId="0" applyFont="1" applyFill="1" applyAlignment="1">
      <alignment horizontal="center"/>
    </xf>
    <xf numFmtId="0" fontId="14" fillId="0" borderId="0" xfId="0" applyFont="1" applyAlignment="1">
      <alignment horizontal="center"/>
    </xf>
    <xf numFmtId="1" fontId="11" fillId="0" borderId="1" xfId="0" applyNumberFormat="1" applyFont="1" applyBorder="1" applyAlignment="1">
      <alignment horizontal="center"/>
    </xf>
    <xf numFmtId="0" fontId="2" fillId="0" borderId="1" xfId="0" applyFont="1" applyFill="1" applyBorder="1" applyAlignment="1">
      <alignment horizontal="center" wrapText="1" shrinkToFit="1"/>
    </xf>
    <xf numFmtId="0" fontId="2" fillId="0" borderId="1" xfId="0" applyFont="1" applyFill="1" applyBorder="1" applyAlignment="1" applyProtection="1">
      <alignment horizontal="center"/>
      <protection locked="0"/>
    </xf>
    <xf numFmtId="14" fontId="2" fillId="0" borderId="1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 wrapText="1"/>
    </xf>
    <xf numFmtId="1" fontId="2" fillId="0" borderId="1" xfId="0" applyNumberFormat="1" applyFont="1" applyFill="1" applyBorder="1" applyAlignment="1" applyProtection="1">
      <alignment horizontal="center"/>
      <protection locked="0"/>
    </xf>
    <xf numFmtId="1" fontId="11" fillId="0" borderId="1" xfId="0" applyNumberFormat="1" applyFont="1" applyFill="1" applyBorder="1" applyAlignment="1" applyProtection="1">
      <alignment horizontal="center"/>
      <protection locked="0"/>
    </xf>
    <xf numFmtId="1" fontId="2" fillId="0" borderId="1" xfId="0" applyNumberFormat="1" applyFont="1" applyFill="1" applyBorder="1" applyAlignment="1" applyProtection="1">
      <alignment horizontal="center" wrapText="1"/>
      <protection hidden="1"/>
    </xf>
    <xf numFmtId="2" fontId="2" fillId="0" borderId="1" xfId="0" applyNumberFormat="1" applyFont="1" applyFill="1" applyBorder="1" applyAlignment="1" applyProtection="1">
      <alignment horizontal="center"/>
      <protection hidden="1"/>
    </xf>
    <xf numFmtId="1" fontId="11" fillId="0" borderId="1" xfId="0" applyNumberFormat="1" applyFont="1" applyFill="1" applyBorder="1" applyAlignment="1">
      <alignment horizontal="center"/>
    </xf>
    <xf numFmtId="1" fontId="2" fillId="0" borderId="1" xfId="0" applyNumberFormat="1" applyFont="1" applyFill="1" applyBorder="1" applyAlignment="1" applyProtection="1">
      <alignment horizontal="center"/>
      <protection hidden="1"/>
    </xf>
    <xf numFmtId="2" fontId="2" fillId="0" borderId="1" xfId="0" applyNumberFormat="1" applyFont="1" applyFill="1" applyBorder="1" applyAlignment="1" applyProtection="1">
      <alignment horizontal="center" wrapText="1"/>
      <protection hidden="1"/>
    </xf>
    <xf numFmtId="1" fontId="9" fillId="0" borderId="1" xfId="0" applyNumberFormat="1" applyFont="1" applyFill="1" applyBorder="1" applyAlignment="1" applyProtection="1">
      <alignment horizontal="center" vertical="center"/>
      <protection locked="0"/>
    </xf>
    <xf numFmtId="1" fontId="9" fillId="0" borderId="1" xfId="0" applyNumberFormat="1" applyFont="1" applyFill="1" applyBorder="1" applyAlignment="1" applyProtection="1">
      <alignment horizontal="center"/>
      <protection locked="0"/>
    </xf>
    <xf numFmtId="1" fontId="16" fillId="0" borderId="1" xfId="0" applyNumberFormat="1" applyFont="1" applyFill="1" applyBorder="1" applyAlignment="1" applyProtection="1">
      <alignment horizontal="center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DA8036-B2EE-4A22-AD86-AFA6151597BA}">
  <sheetPr codeName="Sheet16"/>
  <dimension ref="A1:I39"/>
  <sheetViews>
    <sheetView tabSelected="1" workbookViewId="0"/>
  </sheetViews>
  <sheetFormatPr defaultColWidth="9.140625" defaultRowHeight="15" x14ac:dyDescent="0.25"/>
  <cols>
    <col min="1" max="1" width="9.140625" style="14"/>
    <col min="2" max="2" width="17.28515625" style="14" customWidth="1"/>
    <col min="3" max="3" width="23.42578125" style="14" customWidth="1"/>
    <col min="4" max="4" width="15.7109375" style="14" bestFit="1" customWidth="1"/>
    <col min="5" max="5" width="16.140625" style="14" bestFit="1" customWidth="1"/>
    <col min="6" max="7" width="9.140625" style="15"/>
    <col min="8" max="8" width="9.140625" style="16"/>
    <col min="9" max="9" width="16.28515625" style="15" bestFit="1" customWidth="1"/>
    <col min="10" max="16384" width="9.140625" style="12"/>
  </cols>
  <sheetData>
    <row r="1" spans="1:9" x14ac:dyDescent="0.25">
      <c r="A1" s="10" t="s">
        <v>13</v>
      </c>
      <c r="B1" s="10"/>
      <c r="C1" s="10"/>
      <c r="D1" s="10"/>
      <c r="E1" s="10"/>
      <c r="F1" s="11"/>
      <c r="G1" s="11"/>
      <c r="H1" s="21"/>
      <c r="I1" s="11"/>
    </row>
    <row r="2" spans="1:9" ht="28.5" x14ac:dyDescent="0.2">
      <c r="A2" s="44" t="s">
        <v>19</v>
      </c>
      <c r="B2" s="45"/>
      <c r="C2" s="45"/>
      <c r="D2" s="45"/>
      <c r="E2" s="45"/>
      <c r="F2" s="45"/>
      <c r="G2" s="45"/>
      <c r="H2" s="45"/>
      <c r="I2" s="45"/>
    </row>
    <row r="3" spans="1:9" ht="18.75" x14ac:dyDescent="0.3">
      <c r="A3" s="46" t="s">
        <v>18</v>
      </c>
      <c r="B3" s="47"/>
      <c r="C3" s="47"/>
      <c r="D3" s="47"/>
      <c r="E3" s="47"/>
      <c r="F3" s="47"/>
      <c r="G3" s="47"/>
      <c r="H3" s="47"/>
      <c r="I3" s="47"/>
    </row>
    <row r="4" spans="1:9" x14ac:dyDescent="0.25">
      <c r="A4" s="10"/>
      <c r="B4" s="10"/>
      <c r="C4" s="10"/>
      <c r="D4" s="10"/>
      <c r="E4" s="10"/>
      <c r="F4" s="11"/>
      <c r="G4" s="11"/>
      <c r="H4" s="21"/>
      <c r="I4" s="11"/>
    </row>
    <row r="5" spans="1:9" x14ac:dyDescent="0.25">
      <c r="A5" s="18" t="s">
        <v>0</v>
      </c>
      <c r="B5" s="18" t="s">
        <v>1</v>
      </c>
      <c r="C5" s="18" t="s">
        <v>2</v>
      </c>
      <c r="D5" s="18" t="s">
        <v>10</v>
      </c>
      <c r="E5" s="18" t="s">
        <v>7</v>
      </c>
      <c r="F5" s="19" t="s">
        <v>8</v>
      </c>
      <c r="G5" s="19" t="s">
        <v>37</v>
      </c>
      <c r="H5" s="20" t="s">
        <v>6</v>
      </c>
      <c r="I5" s="19" t="s">
        <v>9</v>
      </c>
    </row>
    <row r="6" spans="1:9" x14ac:dyDescent="0.25">
      <c r="A6" s="18">
        <v>1</v>
      </c>
      <c r="B6" s="18" t="s">
        <v>14</v>
      </c>
      <c r="C6" s="35" t="s">
        <v>35</v>
      </c>
      <c r="D6" s="20">
        <f>SUM('Charlie Huebner'!Q6)</f>
        <v>8</v>
      </c>
      <c r="E6" s="20">
        <f>SUM('Charlie Huebner'!R6)</f>
        <v>1543</v>
      </c>
      <c r="F6" s="19">
        <f>SUM('Charlie Huebner'!S6)</f>
        <v>192.875</v>
      </c>
      <c r="G6" s="20">
        <f>SUM('Charlie Huebner'!T6)</f>
        <v>12</v>
      </c>
      <c r="H6" s="20">
        <f>SUM('Charlie Huebner'!U6)</f>
        <v>19</v>
      </c>
      <c r="I6" s="19">
        <f>SUM('Charlie Huebner'!V6)</f>
        <v>211.875</v>
      </c>
    </row>
    <row r="7" spans="1:9" x14ac:dyDescent="0.25">
      <c r="A7" s="18">
        <v>2</v>
      </c>
      <c r="B7" s="18" t="s">
        <v>14</v>
      </c>
      <c r="C7" s="35" t="s">
        <v>50</v>
      </c>
      <c r="D7" s="20">
        <f>SUM('Christopher Swol'!Q4)</f>
        <v>2</v>
      </c>
      <c r="E7" s="20">
        <f>SUM('Christopher Swol'!R4)</f>
        <v>351</v>
      </c>
      <c r="F7" s="19">
        <f>SUM('Christopher Swol'!S4)</f>
        <v>175.5</v>
      </c>
      <c r="G7" s="20">
        <f>SUM('Christopher Swol'!T4)</f>
        <v>2</v>
      </c>
      <c r="H7" s="20">
        <f>SUM('Christopher Swol'!U4)</f>
        <v>4</v>
      </c>
      <c r="I7" s="19">
        <f>SUM('Christopher Swol'!V4)</f>
        <v>179.5</v>
      </c>
    </row>
    <row r="9" spans="1:9" x14ac:dyDescent="0.25">
      <c r="A9" s="10"/>
      <c r="B9" s="10"/>
      <c r="C9" s="10"/>
      <c r="D9" s="10"/>
      <c r="E9" s="10"/>
      <c r="F9" s="11"/>
      <c r="G9" s="11"/>
      <c r="H9" s="21"/>
      <c r="I9" s="11"/>
    </row>
    <row r="10" spans="1:9" ht="28.5" x14ac:dyDescent="0.2">
      <c r="A10" s="44" t="s">
        <v>20</v>
      </c>
      <c r="B10" s="45"/>
      <c r="C10" s="45"/>
      <c r="D10" s="45"/>
      <c r="E10" s="45"/>
      <c r="F10" s="45"/>
      <c r="G10" s="45"/>
      <c r="H10" s="45"/>
      <c r="I10" s="45"/>
    </row>
    <row r="11" spans="1:9" ht="18.75" x14ac:dyDescent="0.3">
      <c r="A11" s="46" t="s">
        <v>18</v>
      </c>
      <c r="B11" s="47"/>
      <c r="C11" s="47"/>
      <c r="D11" s="47"/>
      <c r="E11" s="47"/>
      <c r="F11" s="47"/>
      <c r="G11" s="47"/>
      <c r="H11" s="47"/>
      <c r="I11" s="47"/>
    </row>
    <row r="12" spans="1:9" ht="18" x14ac:dyDescent="0.25">
      <c r="A12" s="10"/>
      <c r="B12" s="10"/>
      <c r="C12" s="10"/>
      <c r="D12" s="13"/>
      <c r="E12" s="10"/>
      <c r="F12" s="11"/>
      <c r="G12" s="11"/>
      <c r="H12" s="21"/>
      <c r="I12" s="11"/>
    </row>
    <row r="13" spans="1:9" x14ac:dyDescent="0.25">
      <c r="A13" s="18" t="s">
        <v>0</v>
      </c>
      <c r="B13" s="18" t="s">
        <v>1</v>
      </c>
      <c r="C13" s="18" t="s">
        <v>2</v>
      </c>
      <c r="D13" s="18" t="s">
        <v>10</v>
      </c>
      <c r="E13" s="18" t="s">
        <v>7</v>
      </c>
      <c r="F13" s="19" t="s">
        <v>8</v>
      </c>
      <c r="G13" s="19" t="s">
        <v>37</v>
      </c>
      <c r="H13" s="20" t="s">
        <v>6</v>
      </c>
      <c r="I13" s="19" t="s">
        <v>9</v>
      </c>
    </row>
    <row r="14" spans="1:9" x14ac:dyDescent="0.25">
      <c r="A14" s="18">
        <v>1</v>
      </c>
      <c r="B14" s="18" t="s">
        <v>12</v>
      </c>
      <c r="C14" s="17" t="s">
        <v>38</v>
      </c>
      <c r="D14" s="20">
        <f>SUM('Jamie Penton'!Q5)</f>
        <v>6</v>
      </c>
      <c r="E14" s="20">
        <f>SUM('Jamie Penton'!R5)</f>
        <v>1168</v>
      </c>
      <c r="F14" s="19">
        <f>SUM('Jamie Penton'!S5)</f>
        <v>194.66666666666666</v>
      </c>
      <c r="G14" s="20">
        <f>SUM('Jamie Penton'!T5)</f>
        <v>17</v>
      </c>
      <c r="H14" s="20">
        <f>SUM('Jamie Penton'!U5)</f>
        <v>14</v>
      </c>
      <c r="I14" s="19">
        <f>SUM('Jamie Penton'!V5)</f>
        <v>208.66666666666666</v>
      </c>
    </row>
    <row r="15" spans="1:9" x14ac:dyDescent="0.25">
      <c r="A15" s="18">
        <v>2</v>
      </c>
      <c r="B15" s="18" t="s">
        <v>12</v>
      </c>
      <c r="C15" s="17" t="s">
        <v>39</v>
      </c>
      <c r="D15" s="20">
        <f>SUM('David Hallman'!Q5)</f>
        <v>4</v>
      </c>
      <c r="E15" s="20">
        <f>SUM('David Hallman'!R5)</f>
        <v>736</v>
      </c>
      <c r="F15" s="19">
        <f>SUM('David Hallman'!S5)</f>
        <v>184</v>
      </c>
      <c r="G15" s="20">
        <f>SUM('David Hallman'!T5)</f>
        <v>3</v>
      </c>
      <c r="H15" s="20">
        <f>SUM('David Hallman'!U5)</f>
        <v>9</v>
      </c>
      <c r="I15" s="19">
        <f>SUM('David Hallman'!V5)</f>
        <v>193</v>
      </c>
    </row>
    <row r="17" spans="1:9" x14ac:dyDescent="0.25">
      <c r="A17" s="10"/>
      <c r="B17" s="10"/>
      <c r="C17" s="10"/>
      <c r="D17" s="10"/>
      <c r="E17" s="10"/>
      <c r="F17" s="11"/>
      <c r="G17" s="11"/>
      <c r="H17" s="21"/>
      <c r="I17" s="11"/>
    </row>
    <row r="18" spans="1:9" ht="28.5" x14ac:dyDescent="0.2">
      <c r="A18" s="44" t="s">
        <v>21</v>
      </c>
      <c r="B18" s="45"/>
      <c r="C18" s="45"/>
      <c r="D18" s="45"/>
      <c r="E18" s="45"/>
      <c r="F18" s="45"/>
      <c r="G18" s="45"/>
      <c r="H18" s="45"/>
      <c r="I18" s="45"/>
    </row>
    <row r="19" spans="1:9" ht="18.75" x14ac:dyDescent="0.3">
      <c r="A19" s="46" t="s">
        <v>18</v>
      </c>
      <c r="B19" s="47"/>
      <c r="C19" s="47"/>
      <c r="D19" s="47"/>
      <c r="E19" s="47"/>
      <c r="F19" s="47"/>
      <c r="G19" s="47"/>
      <c r="H19" s="47"/>
      <c r="I19" s="47"/>
    </row>
    <row r="20" spans="1:9" ht="18" x14ac:dyDescent="0.25">
      <c r="A20" s="10"/>
      <c r="B20" s="10"/>
      <c r="C20" s="10"/>
      <c r="D20" s="13"/>
      <c r="E20" s="10"/>
      <c r="F20" s="11"/>
      <c r="G20" s="11"/>
      <c r="H20" s="21"/>
      <c r="I20" s="11"/>
    </row>
    <row r="21" spans="1:9" x14ac:dyDescent="0.25">
      <c r="A21" s="18" t="s">
        <v>0</v>
      </c>
      <c r="B21" s="18" t="s">
        <v>1</v>
      </c>
      <c r="C21" s="18" t="s">
        <v>2</v>
      </c>
      <c r="D21" s="18" t="s">
        <v>10</v>
      </c>
      <c r="E21" s="18" t="s">
        <v>7</v>
      </c>
      <c r="F21" s="19" t="s">
        <v>8</v>
      </c>
      <c r="G21" s="19" t="s">
        <v>37</v>
      </c>
      <c r="H21" s="20" t="s">
        <v>6</v>
      </c>
      <c r="I21" s="19" t="s">
        <v>9</v>
      </c>
    </row>
    <row r="22" spans="1:9" x14ac:dyDescent="0.25">
      <c r="A22" s="14">
        <v>1</v>
      </c>
      <c r="B22" s="14" t="s">
        <v>42</v>
      </c>
      <c r="C22" s="36" t="s">
        <v>41</v>
      </c>
      <c r="D22" s="16">
        <f>SUM('Bobby Young'!Q4)</f>
        <v>2</v>
      </c>
      <c r="E22" s="16">
        <f>SUM('Bobby Young'!R4)</f>
        <v>371</v>
      </c>
      <c r="F22" s="15">
        <f>SUM('Bobby Young'!S4)</f>
        <v>185.5</v>
      </c>
      <c r="G22" s="16">
        <f>SUM('Bobby Young'!T4)</f>
        <v>4</v>
      </c>
      <c r="H22" s="16">
        <f>SUM('Bobby Young'!U4)</f>
        <v>5</v>
      </c>
      <c r="I22" s="15">
        <f>SUM('Bobby Young'!V4)</f>
        <v>190.5</v>
      </c>
    </row>
    <row r="23" spans="1:9" x14ac:dyDescent="0.25">
      <c r="A23" s="14">
        <v>2</v>
      </c>
      <c r="B23" s="14" t="s">
        <v>42</v>
      </c>
      <c r="C23" s="36" t="s">
        <v>45</v>
      </c>
      <c r="D23" s="16">
        <f>SUM('Freddy Geiselbreth'!Q4)</f>
        <v>4</v>
      </c>
      <c r="E23" s="16">
        <f>SUM('Freddy Geiselbreth'!R4)</f>
        <v>662</v>
      </c>
      <c r="F23" s="15">
        <f>SUM('Freddy Geiselbreth'!S4)</f>
        <v>165.5</v>
      </c>
      <c r="G23" s="16">
        <f>SUM('Freddy Geiselbreth'!T4)</f>
        <v>0</v>
      </c>
      <c r="H23" s="16">
        <f>SUM('Freddy Geiselbreth'!U4)</f>
        <v>5</v>
      </c>
      <c r="I23" s="15">
        <f>SUM('Freddy Geiselbreth'!V4)</f>
        <v>170.5</v>
      </c>
    </row>
    <row r="25" spans="1:9" x14ac:dyDescent="0.25">
      <c r="A25" s="10"/>
      <c r="B25" s="10"/>
      <c r="C25" s="10"/>
      <c r="D25" s="10"/>
      <c r="E25" s="10"/>
      <c r="F25" s="11"/>
      <c r="G25" s="11"/>
      <c r="H25" s="21"/>
      <c r="I25" s="11"/>
    </row>
    <row r="26" spans="1:9" ht="28.5" x14ac:dyDescent="0.2">
      <c r="A26" s="44" t="s">
        <v>22</v>
      </c>
      <c r="B26" s="45"/>
      <c r="C26" s="45"/>
      <c r="D26" s="45"/>
      <c r="E26" s="45"/>
      <c r="F26" s="45"/>
      <c r="G26" s="45"/>
      <c r="H26" s="45"/>
      <c r="I26" s="45"/>
    </row>
    <row r="27" spans="1:9" ht="18.75" x14ac:dyDescent="0.3">
      <c r="A27" s="46" t="s">
        <v>18</v>
      </c>
      <c r="B27" s="47"/>
      <c r="C27" s="47"/>
      <c r="D27" s="47"/>
      <c r="E27" s="47"/>
      <c r="F27" s="47"/>
      <c r="G27" s="47"/>
      <c r="H27" s="47"/>
      <c r="I27" s="47"/>
    </row>
    <row r="28" spans="1:9" x14ac:dyDescent="0.25">
      <c r="A28" s="10"/>
      <c r="B28" s="10"/>
      <c r="C28" s="10"/>
      <c r="D28" s="10"/>
      <c r="E28" s="10"/>
      <c r="F28" s="11"/>
      <c r="G28" s="11"/>
      <c r="H28" s="21"/>
      <c r="I28" s="11"/>
    </row>
    <row r="29" spans="1:9" x14ac:dyDescent="0.25">
      <c r="A29" s="18" t="s">
        <v>0</v>
      </c>
      <c r="B29" s="18" t="s">
        <v>1</v>
      </c>
      <c r="C29" s="18" t="s">
        <v>2</v>
      </c>
      <c r="D29" s="18" t="s">
        <v>10</v>
      </c>
      <c r="E29" s="18" t="s">
        <v>7</v>
      </c>
      <c r="F29" s="19" t="s">
        <v>8</v>
      </c>
      <c r="G29" s="19" t="s">
        <v>37</v>
      </c>
      <c r="H29" s="20" t="s">
        <v>6</v>
      </c>
      <c r="I29" s="19" t="s">
        <v>9</v>
      </c>
    </row>
    <row r="30" spans="1:9" x14ac:dyDescent="0.25">
      <c r="A30" s="14">
        <v>1</v>
      </c>
      <c r="B30" s="14" t="s">
        <v>46</v>
      </c>
      <c r="C30" s="36" t="s">
        <v>47</v>
      </c>
      <c r="D30" s="16">
        <f>SUM('Tyler Thorton'!Q4)</f>
        <v>4</v>
      </c>
      <c r="E30" s="16">
        <f>SUM('Tyler Thorton'!R4)</f>
        <v>760</v>
      </c>
      <c r="F30" s="15">
        <f>SUM('Tyler Thorton'!S4)</f>
        <v>190</v>
      </c>
      <c r="G30" s="16">
        <f>SUM('Tyler Thorton'!T4)</f>
        <v>5</v>
      </c>
      <c r="H30" s="16">
        <f>SUM('Tyler Thorton'!U4)</f>
        <v>13</v>
      </c>
      <c r="I30" s="15">
        <f>SUM('Tyler Thorton'!V4)</f>
        <v>203</v>
      </c>
    </row>
    <row r="31" spans="1:9" x14ac:dyDescent="0.25">
      <c r="A31" s="14">
        <v>2</v>
      </c>
      <c r="B31" s="14" t="s">
        <v>46</v>
      </c>
      <c r="C31" s="36" t="s">
        <v>48</v>
      </c>
      <c r="D31" s="16">
        <f>SUM('Tim Evans'!Q4)</f>
        <v>4</v>
      </c>
      <c r="E31" s="16">
        <f>SUM('Tim Evans'!R4)</f>
        <v>683</v>
      </c>
      <c r="F31" s="15">
        <f>SUM('Tim Evans'!S4)</f>
        <v>170.75</v>
      </c>
      <c r="G31" s="16">
        <f>SUM('Tim Evans'!T4)</f>
        <v>1</v>
      </c>
      <c r="H31" s="16">
        <f>SUM('Tim Evans'!U4)</f>
        <v>4</v>
      </c>
      <c r="I31" s="15">
        <f>SUM('Tim Evans'!V4)</f>
        <v>174.75</v>
      </c>
    </row>
    <row r="32" spans="1:9" x14ac:dyDescent="0.25">
      <c r="C32" s="17"/>
    </row>
    <row r="33" spans="1:9" x14ac:dyDescent="0.25">
      <c r="A33" s="10"/>
      <c r="B33" s="10"/>
      <c r="C33" s="10"/>
      <c r="D33" s="10"/>
      <c r="E33" s="10"/>
      <c r="F33" s="11"/>
      <c r="G33" s="11"/>
      <c r="H33" s="21"/>
      <c r="I33" s="11"/>
    </row>
    <row r="34" spans="1:9" ht="28.5" x14ac:dyDescent="0.2">
      <c r="A34" s="44" t="s">
        <v>23</v>
      </c>
      <c r="B34" s="45"/>
      <c r="C34" s="45"/>
      <c r="D34" s="45"/>
      <c r="E34" s="45"/>
      <c r="F34" s="45"/>
      <c r="G34" s="45"/>
      <c r="H34" s="45"/>
      <c r="I34" s="45"/>
    </row>
    <row r="35" spans="1:9" ht="18.75" x14ac:dyDescent="0.3">
      <c r="A35" s="46" t="s">
        <v>18</v>
      </c>
      <c r="B35" s="47"/>
      <c r="C35" s="47"/>
      <c r="D35" s="47"/>
      <c r="E35" s="47"/>
      <c r="F35" s="47"/>
      <c r="G35" s="47"/>
      <c r="H35" s="47"/>
      <c r="I35" s="47"/>
    </row>
    <row r="36" spans="1:9" x14ac:dyDescent="0.25">
      <c r="A36" s="10"/>
      <c r="B36" s="10"/>
      <c r="C36" s="10"/>
      <c r="D36" s="10"/>
      <c r="E36" s="10"/>
      <c r="F36" s="11"/>
      <c r="G36" s="11"/>
      <c r="H36" s="21"/>
      <c r="I36" s="11"/>
    </row>
    <row r="37" spans="1:9" x14ac:dyDescent="0.25">
      <c r="A37" s="18" t="s">
        <v>0</v>
      </c>
      <c r="B37" s="18" t="s">
        <v>1</v>
      </c>
      <c r="C37" s="18" t="s">
        <v>2</v>
      </c>
      <c r="D37" s="18" t="s">
        <v>10</v>
      </c>
      <c r="E37" s="18" t="s">
        <v>7</v>
      </c>
      <c r="F37" s="19" t="s">
        <v>8</v>
      </c>
      <c r="G37" s="19" t="s">
        <v>37</v>
      </c>
      <c r="H37" s="20" t="s">
        <v>6</v>
      </c>
      <c r="I37" s="19" t="s">
        <v>9</v>
      </c>
    </row>
    <row r="38" spans="1:9" x14ac:dyDescent="0.25">
      <c r="A38" s="14">
        <v>1</v>
      </c>
      <c r="B38" s="14" t="s">
        <v>17</v>
      </c>
      <c r="C38" s="36" t="s">
        <v>44</v>
      </c>
      <c r="D38" s="16">
        <f>SUM('Brady Penton'!Q6)</f>
        <v>8</v>
      </c>
      <c r="E38" s="16">
        <f>SUM('Brady Penton'!R6)</f>
        <v>1518</v>
      </c>
      <c r="F38" s="15">
        <f>SUM('Brady Penton'!S6)</f>
        <v>189.75</v>
      </c>
      <c r="G38" s="16">
        <f>SUM('Brady Penton'!T6)</f>
        <v>19</v>
      </c>
      <c r="H38" s="16">
        <f>SUM('Brady Penton'!U6)</f>
        <v>15</v>
      </c>
      <c r="I38" s="15">
        <f>SUM('Brady Penton'!V6)</f>
        <v>204.75</v>
      </c>
    </row>
    <row r="39" spans="1:9" x14ac:dyDescent="0.25">
      <c r="C39" s="17"/>
      <c r="D39" s="16"/>
      <c r="E39" s="16"/>
    </row>
  </sheetData>
  <protectedRanges>
    <protectedRange algorithmName="SHA-512" hashValue="ON39YdpmFHfN9f47KpiRvqrKx0V9+erV1CNkpWzYhW/Qyc6aT8rEyCrvauWSYGZK2ia3o7vd3akF07acHAFpOA==" saltValue="yVW9XmDwTqEnmpSGai0KYg==" spinCount="100000" sqref="C6:C7" name="Range1_8"/>
    <protectedRange algorithmName="SHA-512" hashValue="ON39YdpmFHfN9f47KpiRvqrKx0V9+erV1CNkpWzYhW/Qyc6aT8rEyCrvauWSYGZK2ia3o7vd3akF07acHAFpOA==" saltValue="yVW9XmDwTqEnmpSGai0KYg==" spinCount="100000" sqref="C14:C15" name="Range1_9_1_1"/>
    <protectedRange algorithmName="SHA-512" hashValue="ON39YdpmFHfN9f47KpiRvqrKx0V9+erV1CNkpWzYhW/Qyc6aT8rEyCrvauWSYGZK2ia3o7vd3akF07acHAFpOA==" saltValue="yVW9XmDwTqEnmpSGai0KYg==" spinCount="100000" sqref="C38" name="Range1_5"/>
    <protectedRange algorithmName="SHA-512" hashValue="ON39YdpmFHfN9f47KpiRvqrKx0V9+erV1CNkpWzYhW/Qyc6aT8rEyCrvauWSYGZK2ia3o7vd3akF07acHAFpOA==" saltValue="yVW9XmDwTqEnmpSGai0KYg==" spinCount="100000" sqref="C32" name="Range1_7_3"/>
  </protectedRanges>
  <sortState xmlns:xlrd2="http://schemas.microsoft.com/office/spreadsheetml/2017/richdata2" ref="C6:I6">
    <sortCondition descending="1" ref="I6"/>
  </sortState>
  <mergeCells count="10">
    <mergeCell ref="A26:I26"/>
    <mergeCell ref="A27:I27"/>
    <mergeCell ref="A34:I34"/>
    <mergeCell ref="A35:I35"/>
    <mergeCell ref="A2:I2"/>
    <mergeCell ref="A3:I3"/>
    <mergeCell ref="A10:I10"/>
    <mergeCell ref="A11:I11"/>
    <mergeCell ref="A18:I18"/>
    <mergeCell ref="A19:I19"/>
  </mergeCells>
  <hyperlinks>
    <hyperlink ref="C6" location="'Charlie Huebner'!A1" display="Charlie Huebner" xr:uid="{3232B396-C9A0-4FA4-A396-2D867A20F59D}"/>
    <hyperlink ref="C14" location="'Jamie Penton'!A1" display="Jamie Penton" xr:uid="{B8190515-DF1B-4676-9D75-814534C84944}"/>
    <hyperlink ref="C15" location="'David Hallman'!A1" display="David Hallman" xr:uid="{C43CECD1-7C10-45AD-8908-E001AA8FDD77}"/>
    <hyperlink ref="C22" location="'Bobby Young'!A1" display="Bobby Young" xr:uid="{099463A6-F892-4C32-9A08-F62DAE369A16}"/>
    <hyperlink ref="C38" location="'Brady Penton'!A1" display="Brady Penton" xr:uid="{547BFA70-94F4-4FAE-9A94-501CFC8FDAEA}"/>
    <hyperlink ref="C23" location="'Freddy Geiselbreth'!A1" display="Freddy Geiselbreth" xr:uid="{5A76D10A-ACE8-4527-A861-1ACDC4692030}"/>
    <hyperlink ref="C30" location="'Tyler Thorton'!A1" display="Tyler Thorton" xr:uid="{923B8280-DD84-469E-B409-DA35C257B58D}"/>
    <hyperlink ref="C31" location="'Tim Evans'!A1" display="Tim Evans" xr:uid="{BB4FD138-140C-4FAC-9E65-FCF5AFE380EE}"/>
    <hyperlink ref="C7" location="'Christopher Swol'!A1" display="Christopher Swol" xr:uid="{46320F63-40D9-4F8C-AA33-BE0575C6C6A2}"/>
  </hyperlink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30DDDC-22F4-44ED-8BC7-DD1A78FE4EE9}">
  <dimension ref="A1:X4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2.14062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7" t="s">
        <v>1</v>
      </c>
      <c r="B1" s="28" t="s">
        <v>2</v>
      </c>
      <c r="C1" s="29" t="s">
        <v>3</v>
      </c>
      <c r="D1" s="30" t="s">
        <v>4</v>
      </c>
      <c r="E1" s="31" t="s">
        <v>24</v>
      </c>
      <c r="F1" s="31" t="s">
        <v>25</v>
      </c>
      <c r="G1" s="31" t="s">
        <v>26</v>
      </c>
      <c r="H1" s="31" t="s">
        <v>25</v>
      </c>
      <c r="I1" s="31" t="s">
        <v>27</v>
      </c>
      <c r="J1" s="31" t="s">
        <v>25</v>
      </c>
      <c r="K1" s="31" t="s">
        <v>28</v>
      </c>
      <c r="L1" s="31" t="s">
        <v>25</v>
      </c>
      <c r="M1" s="31" t="s">
        <v>29</v>
      </c>
      <c r="N1" s="31" t="s">
        <v>25</v>
      </c>
      <c r="O1" s="31" t="s">
        <v>30</v>
      </c>
      <c r="P1" s="31" t="s">
        <v>25</v>
      </c>
      <c r="Q1" s="32" t="s">
        <v>31</v>
      </c>
      <c r="R1" s="33" t="s">
        <v>32</v>
      </c>
      <c r="S1" s="34" t="s">
        <v>5</v>
      </c>
      <c r="T1" s="34" t="s">
        <v>33</v>
      </c>
      <c r="U1" s="33" t="s">
        <v>6</v>
      </c>
      <c r="V1" s="34" t="s">
        <v>34</v>
      </c>
      <c r="X1" s="25" t="s">
        <v>40</v>
      </c>
    </row>
    <row r="2" spans="1:24" x14ac:dyDescent="0.25">
      <c r="A2" s="1" t="s">
        <v>49</v>
      </c>
      <c r="B2" s="2" t="s">
        <v>47</v>
      </c>
      <c r="C2" s="3">
        <v>45668</v>
      </c>
      <c r="D2" s="4" t="s">
        <v>36</v>
      </c>
      <c r="E2" s="37">
        <v>195</v>
      </c>
      <c r="F2" s="43">
        <v>2</v>
      </c>
      <c r="G2" s="37">
        <v>189</v>
      </c>
      <c r="H2" s="43">
        <v>1</v>
      </c>
      <c r="I2" s="37">
        <v>188</v>
      </c>
      <c r="J2" s="43">
        <v>1</v>
      </c>
      <c r="K2" s="37">
        <v>188</v>
      </c>
      <c r="L2" s="43">
        <v>1</v>
      </c>
      <c r="M2" s="39"/>
      <c r="N2" s="38"/>
      <c r="O2" s="39"/>
      <c r="P2" s="38"/>
      <c r="Q2" s="6">
        <v>4</v>
      </c>
      <c r="R2" s="6">
        <v>760</v>
      </c>
      <c r="S2" s="7">
        <v>190</v>
      </c>
      <c r="T2" s="23">
        <v>5</v>
      </c>
      <c r="U2" s="8">
        <v>13</v>
      </c>
      <c r="V2" s="9">
        <v>203</v>
      </c>
    </row>
    <row r="4" spans="1:24" x14ac:dyDescent="0.25">
      <c r="Q4" s="40">
        <f>SUM(Q2:Q3)</f>
        <v>4</v>
      </c>
      <c r="R4" s="40">
        <f>SUM(R2:R3)</f>
        <v>760</v>
      </c>
      <c r="S4" s="41">
        <f>SUM(R4/Q4)</f>
        <v>190</v>
      </c>
      <c r="T4" s="40">
        <f>SUM(T2:T3)</f>
        <v>5</v>
      </c>
      <c r="U4" s="40">
        <f>SUM(U2:U3)</f>
        <v>13</v>
      </c>
      <c r="V4" s="42">
        <f>SUM(S4+U4)</f>
        <v>203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</protectedRanges>
  <hyperlinks>
    <hyperlink ref="X1" location="'Mississippi 2025'!A1" display="Return to Rankings" xr:uid="{EDEB05C4-BEBC-41E6-92FA-18BB73F7AD23}"/>
  </hyperlink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98B989-3D7B-464F-BE52-BDD93D926CD2}">
  <dimension ref="A1:X4"/>
  <sheetViews>
    <sheetView workbookViewId="0">
      <selection activeCell="Q5" sqref="Q5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8.140625" bestFit="1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7" t="s">
        <v>1</v>
      </c>
      <c r="B1" s="28" t="s">
        <v>2</v>
      </c>
      <c r="C1" s="29" t="s">
        <v>3</v>
      </c>
      <c r="D1" s="30" t="s">
        <v>4</v>
      </c>
      <c r="E1" s="31" t="s">
        <v>24</v>
      </c>
      <c r="F1" s="31" t="s">
        <v>25</v>
      </c>
      <c r="G1" s="31" t="s">
        <v>26</v>
      </c>
      <c r="H1" s="31" t="s">
        <v>25</v>
      </c>
      <c r="I1" s="31" t="s">
        <v>27</v>
      </c>
      <c r="J1" s="31" t="s">
        <v>25</v>
      </c>
      <c r="K1" s="31" t="s">
        <v>28</v>
      </c>
      <c r="L1" s="31" t="s">
        <v>25</v>
      </c>
      <c r="M1" s="31" t="s">
        <v>29</v>
      </c>
      <c r="N1" s="31" t="s">
        <v>25</v>
      </c>
      <c r="O1" s="31" t="s">
        <v>30</v>
      </c>
      <c r="P1" s="31" t="s">
        <v>25</v>
      </c>
      <c r="Q1" s="32" t="s">
        <v>31</v>
      </c>
      <c r="R1" s="33" t="s">
        <v>32</v>
      </c>
      <c r="S1" s="34" t="s">
        <v>5</v>
      </c>
      <c r="T1" s="34" t="s">
        <v>33</v>
      </c>
      <c r="U1" s="33" t="s">
        <v>6</v>
      </c>
      <c r="V1" s="34" t="s">
        <v>34</v>
      </c>
      <c r="X1" s="25" t="s">
        <v>40</v>
      </c>
    </row>
    <row r="2" spans="1:24" x14ac:dyDescent="0.25">
      <c r="A2" s="1" t="s">
        <v>43</v>
      </c>
      <c r="B2" s="2" t="s">
        <v>41</v>
      </c>
      <c r="C2" s="3">
        <v>45660</v>
      </c>
      <c r="D2" s="4" t="s">
        <v>36</v>
      </c>
      <c r="E2" s="5">
        <v>182</v>
      </c>
      <c r="F2" s="22">
        <v>2</v>
      </c>
      <c r="G2" s="5">
        <v>189</v>
      </c>
      <c r="H2" s="22">
        <v>2</v>
      </c>
      <c r="I2" s="5"/>
      <c r="J2" s="22"/>
      <c r="K2" s="5"/>
      <c r="L2" s="22"/>
      <c r="M2" s="5"/>
      <c r="N2" s="22"/>
      <c r="O2" s="5"/>
      <c r="P2" s="22"/>
      <c r="Q2" s="6">
        <v>2</v>
      </c>
      <c r="R2" s="6">
        <v>371</v>
      </c>
      <c r="S2" s="7">
        <v>185.5</v>
      </c>
      <c r="T2" s="23">
        <v>4</v>
      </c>
      <c r="U2" s="8">
        <v>5</v>
      </c>
      <c r="V2" s="9">
        <v>190.5</v>
      </c>
    </row>
    <row r="4" spans="1:24" x14ac:dyDescent="0.25">
      <c r="Q4" s="40">
        <f>SUM(Q2:Q3)</f>
        <v>2</v>
      </c>
      <c r="R4" s="40">
        <f>SUM(R2:R3)</f>
        <v>371</v>
      </c>
      <c r="S4" s="41">
        <f>SUM(R4/Q4)</f>
        <v>185.5</v>
      </c>
      <c r="T4" s="40">
        <f>SUM(T2:T3)</f>
        <v>4</v>
      </c>
      <c r="U4" s="40">
        <f>SUM(U2:U3)</f>
        <v>5</v>
      </c>
      <c r="V4" s="42">
        <f>SUM(S4+U4)</f>
        <v>190.5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algorithmName="SHA-512" hashValue="ON39YdpmFHfN9f47KpiRvqrKx0V9+erV1CNkpWzYhW/Qyc6aT8rEyCrvauWSYGZK2ia3o7vd3akF07acHAFpOA==" saltValue="yVW9XmDwTqEnmpSGai0KYg==" spinCount="100000" sqref="B2:C2 E2:P2" name="Range1_6_1_1"/>
    <protectedRange algorithmName="SHA-512" hashValue="ON39YdpmFHfN9f47KpiRvqrKx0V9+erV1CNkpWzYhW/Qyc6aT8rEyCrvauWSYGZK2ia3o7vd3akF07acHAFpOA==" saltValue="yVW9XmDwTqEnmpSGai0KYg==" spinCount="100000" sqref="D2" name="Range1_1_10_1_1"/>
    <protectedRange algorithmName="SHA-512" hashValue="ON39YdpmFHfN9f47KpiRvqrKx0V9+erV1CNkpWzYhW/Qyc6aT8rEyCrvauWSYGZK2ia3o7vd3akF07acHAFpOA==" saltValue="yVW9XmDwTqEnmpSGai0KYg==" spinCount="100000" sqref="T2" name="Range1_3_5_14_1_1"/>
  </protectedRanges>
  <hyperlinks>
    <hyperlink ref="X1" location="'Mississippi 2025'!A1" display="Return to Rankings" xr:uid="{022BB383-7863-4F44-BF3C-01BB55315D8A}"/>
  </hyperlinks>
  <pageMargins left="0.7" right="0.7" top="0.75" bottom="0.7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C56555-9770-460F-8026-80671CC871FC}">
  <dimension ref="A1:X6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2.710937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7" t="s">
        <v>1</v>
      </c>
      <c r="B1" s="28" t="s">
        <v>2</v>
      </c>
      <c r="C1" s="29" t="s">
        <v>3</v>
      </c>
      <c r="D1" s="30" t="s">
        <v>4</v>
      </c>
      <c r="E1" s="31" t="s">
        <v>24</v>
      </c>
      <c r="F1" s="31" t="s">
        <v>25</v>
      </c>
      <c r="G1" s="31" t="s">
        <v>26</v>
      </c>
      <c r="H1" s="31" t="s">
        <v>25</v>
      </c>
      <c r="I1" s="31" t="s">
        <v>27</v>
      </c>
      <c r="J1" s="31" t="s">
        <v>25</v>
      </c>
      <c r="K1" s="31" t="s">
        <v>28</v>
      </c>
      <c r="L1" s="31" t="s">
        <v>25</v>
      </c>
      <c r="M1" s="31" t="s">
        <v>29</v>
      </c>
      <c r="N1" s="31" t="s">
        <v>25</v>
      </c>
      <c r="O1" s="31" t="s">
        <v>30</v>
      </c>
      <c r="P1" s="31" t="s">
        <v>25</v>
      </c>
      <c r="Q1" s="32" t="s">
        <v>31</v>
      </c>
      <c r="R1" s="33" t="s">
        <v>32</v>
      </c>
      <c r="S1" s="34" t="s">
        <v>5</v>
      </c>
      <c r="T1" s="34" t="s">
        <v>33</v>
      </c>
      <c r="U1" s="33" t="s">
        <v>6</v>
      </c>
      <c r="V1" s="34" t="s">
        <v>34</v>
      </c>
      <c r="X1" s="25" t="s">
        <v>40</v>
      </c>
    </row>
    <row r="2" spans="1:24" x14ac:dyDescent="0.25">
      <c r="A2" s="1" t="s">
        <v>16</v>
      </c>
      <c r="B2" s="2" t="s">
        <v>44</v>
      </c>
      <c r="C2" s="3">
        <v>45660</v>
      </c>
      <c r="D2" s="4" t="s">
        <v>36</v>
      </c>
      <c r="E2" s="5">
        <v>189</v>
      </c>
      <c r="F2" s="22">
        <v>4</v>
      </c>
      <c r="G2" s="37">
        <v>190</v>
      </c>
      <c r="H2" s="22">
        <v>4</v>
      </c>
      <c r="I2" s="5"/>
      <c r="J2" s="22"/>
      <c r="K2" s="5"/>
      <c r="L2" s="22"/>
      <c r="M2" s="5"/>
      <c r="N2" s="22"/>
      <c r="O2" s="5"/>
      <c r="P2" s="22"/>
      <c r="Q2" s="6">
        <v>2</v>
      </c>
      <c r="R2" s="6">
        <v>379</v>
      </c>
      <c r="S2" s="7">
        <v>189.5</v>
      </c>
      <c r="T2" s="23">
        <v>8</v>
      </c>
      <c r="U2" s="8">
        <v>5</v>
      </c>
      <c r="V2" s="9">
        <v>194.5</v>
      </c>
    </row>
    <row r="3" spans="1:24" x14ac:dyDescent="0.25">
      <c r="A3" s="1" t="s">
        <v>16</v>
      </c>
      <c r="B3" s="2" t="s">
        <v>44</v>
      </c>
      <c r="C3" s="3">
        <v>45668</v>
      </c>
      <c r="D3" s="4" t="s">
        <v>36</v>
      </c>
      <c r="E3" s="5">
        <v>188</v>
      </c>
      <c r="F3" s="22">
        <v>0</v>
      </c>
      <c r="G3" s="37">
        <v>188</v>
      </c>
      <c r="H3" s="22">
        <v>2</v>
      </c>
      <c r="I3" s="5">
        <v>189</v>
      </c>
      <c r="J3" s="22">
        <v>0</v>
      </c>
      <c r="K3" s="5">
        <v>189</v>
      </c>
      <c r="L3" s="22">
        <v>1</v>
      </c>
      <c r="M3" s="5"/>
      <c r="N3" s="22"/>
      <c r="O3" s="5"/>
      <c r="P3" s="22"/>
      <c r="Q3" s="6">
        <v>4</v>
      </c>
      <c r="R3" s="6">
        <v>754</v>
      </c>
      <c r="S3" s="7">
        <v>188.5</v>
      </c>
      <c r="T3" s="23">
        <v>3</v>
      </c>
      <c r="U3" s="8">
        <v>5</v>
      </c>
      <c r="V3" s="9">
        <v>193.5</v>
      </c>
    </row>
    <row r="4" spans="1:24" x14ac:dyDescent="0.25">
      <c r="A4" s="49" t="s">
        <v>16</v>
      </c>
      <c r="B4" s="50" t="s">
        <v>44</v>
      </c>
      <c r="C4" s="51">
        <v>45674</v>
      </c>
      <c r="D4" s="52" t="s">
        <v>36</v>
      </c>
      <c r="E4" s="62">
        <v>193</v>
      </c>
      <c r="F4" s="54">
        <v>4</v>
      </c>
      <c r="G4" s="53">
        <v>192</v>
      </c>
      <c r="H4" s="54">
        <v>4</v>
      </c>
      <c r="I4" s="53"/>
      <c r="J4" s="54"/>
      <c r="K4" s="53"/>
      <c r="L4" s="54"/>
      <c r="M4" s="53"/>
      <c r="N4" s="54"/>
      <c r="O4" s="53"/>
      <c r="P4" s="54"/>
      <c r="Q4" s="55">
        <v>2</v>
      </c>
      <c r="R4" s="55">
        <v>385</v>
      </c>
      <c r="S4" s="56">
        <v>192.5</v>
      </c>
      <c r="T4" s="57">
        <v>8</v>
      </c>
      <c r="U4" s="58">
        <v>5</v>
      </c>
      <c r="V4" s="59">
        <v>197.5</v>
      </c>
    </row>
    <row r="6" spans="1:24" x14ac:dyDescent="0.25">
      <c r="Q6" s="40">
        <f>SUM(Q2:Q5)</f>
        <v>8</v>
      </c>
      <c r="R6" s="40">
        <f>SUM(R2:R5)</f>
        <v>1518</v>
      </c>
      <c r="S6" s="41">
        <f>SUM(R6/Q6)</f>
        <v>189.75</v>
      </c>
      <c r="T6" s="40">
        <f>SUM(T2:T5)</f>
        <v>19</v>
      </c>
      <c r="U6" s="40">
        <f>SUM(U2:U5)</f>
        <v>15</v>
      </c>
      <c r="V6" s="42">
        <f>SUM(S6+U6)</f>
        <v>204.75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algorithmName="SHA-512" hashValue="ON39YdpmFHfN9f47KpiRvqrKx0V9+erV1CNkpWzYhW/Qyc6aT8rEyCrvauWSYGZK2ia3o7vd3akF07acHAFpOA==" saltValue="yVW9XmDwTqEnmpSGai0KYg==" spinCount="100000" sqref="E2:F2 H2:P2 B2:C2" name="Range1_7_1"/>
    <protectedRange algorithmName="SHA-512" hashValue="ON39YdpmFHfN9f47KpiRvqrKx0V9+erV1CNkpWzYhW/Qyc6aT8rEyCrvauWSYGZK2ia3o7vd3akF07acHAFpOA==" saltValue="yVW9XmDwTqEnmpSGai0KYg==" spinCount="100000" sqref="D2" name="Range1_1_11_1"/>
    <protectedRange algorithmName="SHA-512" hashValue="ON39YdpmFHfN9f47KpiRvqrKx0V9+erV1CNkpWzYhW/Qyc6aT8rEyCrvauWSYGZK2ia3o7vd3akF07acHAFpOA==" saltValue="yVW9XmDwTqEnmpSGai0KYg==" spinCount="100000" sqref="T2" name="Range1_3_5_15_1"/>
  </protectedRanges>
  <hyperlinks>
    <hyperlink ref="X1" location="'Mississippi 2025'!A1" display="Return to Rankings" xr:uid="{4598B379-4766-41BC-8506-85CFE84C2BAB}"/>
  </hyperlinks>
  <pageMargins left="0.7" right="0.7" top="0.75" bottom="0.75" header="0.3" footer="0.3"/>
  <pageSetup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950454-F594-4534-8983-3200C4F883F8}">
  <dimension ref="A1:X6"/>
  <sheetViews>
    <sheetView workbookViewId="0"/>
  </sheetViews>
  <sheetFormatPr defaultColWidth="11.140625" defaultRowHeight="15" x14ac:dyDescent="0.25"/>
  <cols>
    <col min="1" max="1" width="12.5703125" customWidth="1"/>
    <col min="2" max="2" width="20" customWidth="1"/>
    <col min="3" max="3" width="14.8554687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x14ac:dyDescent="0.25">
      <c r="A1" s="27" t="s">
        <v>1</v>
      </c>
      <c r="B1" s="28" t="s">
        <v>2</v>
      </c>
      <c r="C1" s="29" t="s">
        <v>3</v>
      </c>
      <c r="D1" s="30" t="s">
        <v>4</v>
      </c>
      <c r="E1" s="31" t="s">
        <v>24</v>
      </c>
      <c r="F1" s="31" t="s">
        <v>25</v>
      </c>
      <c r="G1" s="31" t="s">
        <v>26</v>
      </c>
      <c r="H1" s="31" t="s">
        <v>25</v>
      </c>
      <c r="I1" s="31" t="s">
        <v>27</v>
      </c>
      <c r="J1" s="31" t="s">
        <v>25</v>
      </c>
      <c r="K1" s="31" t="s">
        <v>28</v>
      </c>
      <c r="L1" s="31" t="s">
        <v>25</v>
      </c>
      <c r="M1" s="31" t="s">
        <v>29</v>
      </c>
      <c r="N1" s="31" t="s">
        <v>25</v>
      </c>
      <c r="O1" s="31" t="s">
        <v>30</v>
      </c>
      <c r="P1" s="31" t="s">
        <v>25</v>
      </c>
      <c r="Q1" s="32" t="s">
        <v>31</v>
      </c>
      <c r="R1" s="33" t="s">
        <v>32</v>
      </c>
      <c r="S1" s="34" t="s">
        <v>5</v>
      </c>
      <c r="T1" s="34" t="s">
        <v>33</v>
      </c>
      <c r="U1" s="33" t="s">
        <v>6</v>
      </c>
      <c r="V1" s="34" t="s">
        <v>34</v>
      </c>
      <c r="X1" s="25" t="s">
        <v>40</v>
      </c>
    </row>
    <row r="2" spans="1:24" x14ac:dyDescent="0.25">
      <c r="A2" s="1" t="s">
        <v>15</v>
      </c>
      <c r="B2" s="2" t="s">
        <v>35</v>
      </c>
      <c r="C2" s="3">
        <v>45660</v>
      </c>
      <c r="D2" s="4" t="s">
        <v>36</v>
      </c>
      <c r="E2" s="5">
        <v>195</v>
      </c>
      <c r="F2" s="22">
        <v>1</v>
      </c>
      <c r="G2" s="5">
        <v>194</v>
      </c>
      <c r="H2" s="22">
        <v>2</v>
      </c>
      <c r="I2" s="5"/>
      <c r="J2" s="22"/>
      <c r="K2" s="5"/>
      <c r="L2" s="22"/>
      <c r="M2" s="5"/>
      <c r="N2" s="22"/>
      <c r="O2" s="5"/>
      <c r="P2" s="22"/>
      <c r="Q2" s="6">
        <v>2</v>
      </c>
      <c r="R2" s="6">
        <v>389</v>
      </c>
      <c r="S2" s="7">
        <v>194.5</v>
      </c>
      <c r="T2" s="23">
        <v>3</v>
      </c>
      <c r="U2" s="8">
        <v>5</v>
      </c>
      <c r="V2" s="9">
        <v>199.5</v>
      </c>
    </row>
    <row r="3" spans="1:24" x14ac:dyDescent="0.25">
      <c r="A3" s="1" t="s">
        <v>15</v>
      </c>
      <c r="B3" s="2" t="s">
        <v>35</v>
      </c>
      <c r="C3" s="3">
        <v>45668</v>
      </c>
      <c r="D3" s="4" t="s">
        <v>36</v>
      </c>
      <c r="E3" s="5">
        <v>194</v>
      </c>
      <c r="F3" s="22">
        <v>1</v>
      </c>
      <c r="G3" s="5">
        <v>193</v>
      </c>
      <c r="H3" s="22">
        <v>2</v>
      </c>
      <c r="I3" s="5">
        <v>191</v>
      </c>
      <c r="J3" s="22">
        <v>1</v>
      </c>
      <c r="K3" s="5">
        <v>191</v>
      </c>
      <c r="L3" s="22">
        <v>1</v>
      </c>
      <c r="M3" s="5"/>
      <c r="N3" s="22"/>
      <c r="O3" s="5"/>
      <c r="P3" s="22"/>
      <c r="Q3" s="6">
        <v>4</v>
      </c>
      <c r="R3" s="6">
        <v>769</v>
      </c>
      <c r="S3" s="7">
        <v>192.25</v>
      </c>
      <c r="T3" s="23">
        <v>5</v>
      </c>
      <c r="U3" s="8">
        <v>5</v>
      </c>
      <c r="V3" s="9">
        <v>197.25</v>
      </c>
    </row>
    <row r="4" spans="1:24" x14ac:dyDescent="0.25">
      <c r="A4" s="49" t="s">
        <v>15</v>
      </c>
      <c r="B4" s="50" t="s">
        <v>35</v>
      </c>
      <c r="C4" s="51">
        <v>45674</v>
      </c>
      <c r="D4" s="52" t="s">
        <v>36</v>
      </c>
      <c r="E4" s="53">
        <v>191</v>
      </c>
      <c r="F4" s="54">
        <v>3</v>
      </c>
      <c r="G4" s="53">
        <v>194</v>
      </c>
      <c r="H4" s="54">
        <v>1</v>
      </c>
      <c r="I4" s="53"/>
      <c r="J4" s="54"/>
      <c r="K4" s="53"/>
      <c r="L4" s="54"/>
      <c r="M4" s="53"/>
      <c r="N4" s="54"/>
      <c r="O4" s="53"/>
      <c r="P4" s="54"/>
      <c r="Q4" s="55">
        <v>2</v>
      </c>
      <c r="R4" s="55">
        <v>385</v>
      </c>
      <c r="S4" s="56">
        <v>192.5</v>
      </c>
      <c r="T4" s="57">
        <v>4</v>
      </c>
      <c r="U4" s="58">
        <v>9</v>
      </c>
      <c r="V4" s="59">
        <v>201.5</v>
      </c>
    </row>
    <row r="6" spans="1:24" x14ac:dyDescent="0.25">
      <c r="Q6" s="40">
        <f>SUM(Q2:Q5)</f>
        <v>8</v>
      </c>
      <c r="R6" s="40">
        <f>SUM(R2:R5)</f>
        <v>1543</v>
      </c>
      <c r="S6" s="41">
        <f>SUM(R6/Q6)</f>
        <v>192.875</v>
      </c>
      <c r="T6" s="40">
        <f>SUM(T2:T5)</f>
        <v>12</v>
      </c>
      <c r="U6" s="40">
        <f>SUM(U2:U5)</f>
        <v>19</v>
      </c>
      <c r="V6" s="42">
        <f>SUM(S6+U6)</f>
        <v>211.875</v>
      </c>
    </row>
  </sheetData>
  <protectedRanges>
    <protectedRange algorithmName="SHA-512" hashValue="ON39YdpmFHfN9f47KpiRvqrKx0V9+erV1CNkpWzYhW/Qyc6aT8rEyCrvauWSYGZK2ia3o7vd3akF07acHAFpOA==" saltValue="yVW9XmDwTqEnmpSGai0KYg==" spinCount="100000" sqref="B1 B2:C2" name="Range1_2_1_1"/>
    <protectedRange algorithmName="SHA-512" hashValue="ON39YdpmFHfN9f47KpiRvqrKx0V9+erV1CNkpWzYhW/Qyc6aT8rEyCrvauWSYGZK2ia3o7vd3akF07acHAFpOA==" saltValue="yVW9XmDwTqEnmpSGai0KYg==" spinCount="100000" sqref="D2" name="Range1_1_8_1_1"/>
    <protectedRange algorithmName="SHA-512" hashValue="ON39YdpmFHfN9f47KpiRvqrKx0V9+erV1CNkpWzYhW/Qyc6aT8rEyCrvauWSYGZK2ia3o7vd3akF07acHAFpOA==" saltValue="yVW9XmDwTqEnmpSGai0KYg==" spinCount="100000" sqref="P2" name="Range1_3_3_1_1"/>
    <protectedRange algorithmName="SHA-512" hashValue="ON39YdpmFHfN9f47KpiRvqrKx0V9+erV1CNkpWzYhW/Qyc6aT8rEyCrvauWSYGZK2ia3o7vd3akF07acHAFpOA==" saltValue="yVW9XmDwTqEnmpSGai0KYg==" spinCount="100000" sqref="E2:O2 T2" name="Range1_3_5_12_1_1"/>
  </protectedRanges>
  <hyperlinks>
    <hyperlink ref="X1" location="'Mississippi 2025'!A1" display="Return to Rankings" xr:uid="{9C7F3DD1-8F52-4245-935B-21B6A4E45ECC}"/>
  </hyperlinks>
  <pageMargins left="0.7" right="0.7" top="0.75" bottom="0.75" header="0.3" footer="0.3"/>
  <pageSetup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17F535-92BD-4866-AE7D-C6D979A78180}">
  <dimension ref="A1:X4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4.8554687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x14ac:dyDescent="0.25">
      <c r="A1" s="27" t="s">
        <v>1</v>
      </c>
      <c r="B1" s="28" t="s">
        <v>2</v>
      </c>
      <c r="C1" s="29" t="s">
        <v>3</v>
      </c>
      <c r="D1" s="30" t="s">
        <v>4</v>
      </c>
      <c r="E1" s="31" t="s">
        <v>24</v>
      </c>
      <c r="F1" s="31" t="s">
        <v>25</v>
      </c>
      <c r="G1" s="31" t="s">
        <v>26</v>
      </c>
      <c r="H1" s="31" t="s">
        <v>25</v>
      </c>
      <c r="I1" s="31" t="s">
        <v>27</v>
      </c>
      <c r="J1" s="31" t="s">
        <v>25</v>
      </c>
      <c r="K1" s="31" t="s">
        <v>28</v>
      </c>
      <c r="L1" s="31" t="s">
        <v>25</v>
      </c>
      <c r="M1" s="31" t="s">
        <v>29</v>
      </c>
      <c r="N1" s="31" t="s">
        <v>25</v>
      </c>
      <c r="O1" s="31" t="s">
        <v>30</v>
      </c>
      <c r="P1" s="31" t="s">
        <v>25</v>
      </c>
      <c r="Q1" s="32" t="s">
        <v>31</v>
      </c>
      <c r="R1" s="33" t="s">
        <v>32</v>
      </c>
      <c r="S1" s="34" t="s">
        <v>5</v>
      </c>
      <c r="T1" s="34" t="s">
        <v>33</v>
      </c>
      <c r="U1" s="33" t="s">
        <v>6</v>
      </c>
      <c r="V1" s="34" t="s">
        <v>34</v>
      </c>
      <c r="X1" s="25" t="s">
        <v>40</v>
      </c>
    </row>
    <row r="2" spans="1:24" x14ac:dyDescent="0.25">
      <c r="A2" s="1" t="s">
        <v>15</v>
      </c>
      <c r="B2" s="2" t="s">
        <v>50</v>
      </c>
      <c r="C2" s="3">
        <v>45674</v>
      </c>
      <c r="D2" s="4" t="s">
        <v>36</v>
      </c>
      <c r="E2" s="5">
        <v>166</v>
      </c>
      <c r="F2" s="22">
        <v>0</v>
      </c>
      <c r="G2" s="5">
        <v>185</v>
      </c>
      <c r="H2" s="22">
        <v>2</v>
      </c>
      <c r="I2" s="5"/>
      <c r="J2" s="22"/>
      <c r="K2" s="5"/>
      <c r="L2" s="22"/>
      <c r="M2" s="5"/>
      <c r="N2" s="22"/>
      <c r="O2" s="5"/>
      <c r="P2" s="22"/>
      <c r="Q2" s="6">
        <v>2</v>
      </c>
      <c r="R2" s="6">
        <v>351</v>
      </c>
      <c r="S2" s="7">
        <v>175.5</v>
      </c>
      <c r="T2" s="48">
        <v>2</v>
      </c>
      <c r="U2" s="8">
        <v>4</v>
      </c>
      <c r="V2" s="9">
        <v>179.5</v>
      </c>
    </row>
    <row r="4" spans="1:24" x14ac:dyDescent="0.25">
      <c r="Q4" s="40">
        <f>SUM(Q2:Q3)</f>
        <v>2</v>
      </c>
      <c r="R4" s="40">
        <f>SUM(R2:R3)</f>
        <v>351</v>
      </c>
      <c r="S4" s="41">
        <f>SUM(R4/Q4)</f>
        <v>175.5</v>
      </c>
      <c r="T4" s="40">
        <f>SUM(T2:T3)</f>
        <v>2</v>
      </c>
      <c r="U4" s="40">
        <f>SUM(U2:U3)</f>
        <v>4</v>
      </c>
      <c r="V4" s="42">
        <f>SUM(S4+U4)</f>
        <v>179.5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</protectedRanges>
  <hyperlinks>
    <hyperlink ref="X1" location="'Mississippi 2025'!A1" display="Return to Rankings" xr:uid="{FBCC5405-F30C-4544-8DF6-D10F72DB8A34}"/>
  </hyperlinks>
  <pageMargins left="0.7" right="0.7" top="0.75" bottom="0.75" header="0.3" footer="0.3"/>
  <pageSetup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EDE0F8-F93A-4383-98C3-7E7C9D9BF978}">
  <dimension ref="A1:X5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0.2851562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7" t="s">
        <v>1</v>
      </c>
      <c r="B1" s="28" t="s">
        <v>2</v>
      </c>
      <c r="C1" s="29" t="s">
        <v>3</v>
      </c>
      <c r="D1" s="30" t="s">
        <v>4</v>
      </c>
      <c r="E1" s="31" t="s">
        <v>24</v>
      </c>
      <c r="F1" s="31" t="s">
        <v>25</v>
      </c>
      <c r="G1" s="31" t="s">
        <v>26</v>
      </c>
      <c r="H1" s="31" t="s">
        <v>25</v>
      </c>
      <c r="I1" s="31" t="s">
        <v>27</v>
      </c>
      <c r="J1" s="31" t="s">
        <v>25</v>
      </c>
      <c r="K1" s="31" t="s">
        <v>28</v>
      </c>
      <c r="L1" s="31" t="s">
        <v>25</v>
      </c>
      <c r="M1" s="31" t="s">
        <v>29</v>
      </c>
      <c r="N1" s="31" t="s">
        <v>25</v>
      </c>
      <c r="O1" s="31" t="s">
        <v>30</v>
      </c>
      <c r="P1" s="31" t="s">
        <v>25</v>
      </c>
      <c r="Q1" s="32" t="s">
        <v>31</v>
      </c>
      <c r="R1" s="33" t="s">
        <v>32</v>
      </c>
      <c r="S1" s="34" t="s">
        <v>5</v>
      </c>
      <c r="T1" s="34" t="s">
        <v>33</v>
      </c>
      <c r="U1" s="33" t="s">
        <v>6</v>
      </c>
      <c r="V1" s="34" t="s">
        <v>34</v>
      </c>
      <c r="X1" s="25" t="s">
        <v>40</v>
      </c>
    </row>
    <row r="2" spans="1:24" x14ac:dyDescent="0.25">
      <c r="A2" s="1" t="s">
        <v>11</v>
      </c>
      <c r="B2" s="2" t="s">
        <v>39</v>
      </c>
      <c r="C2" s="3">
        <v>45660</v>
      </c>
      <c r="D2" s="4" t="s">
        <v>36</v>
      </c>
      <c r="E2" s="5">
        <v>183</v>
      </c>
      <c r="F2" s="22">
        <v>1</v>
      </c>
      <c r="G2" s="26">
        <v>183</v>
      </c>
      <c r="H2" s="22">
        <v>1</v>
      </c>
      <c r="I2" s="5"/>
      <c r="J2" s="22"/>
      <c r="K2" s="5"/>
      <c r="L2" s="22"/>
      <c r="M2" s="5"/>
      <c r="N2" s="22"/>
      <c r="O2" s="5"/>
      <c r="P2" s="22"/>
      <c r="Q2" s="6">
        <v>2</v>
      </c>
      <c r="R2" s="6">
        <v>366</v>
      </c>
      <c r="S2" s="7">
        <v>183</v>
      </c>
      <c r="T2" s="23">
        <v>2</v>
      </c>
      <c r="U2" s="8">
        <v>4</v>
      </c>
      <c r="V2" s="9">
        <v>187</v>
      </c>
    </row>
    <row r="3" spans="1:24" x14ac:dyDescent="0.25">
      <c r="A3" s="49" t="s">
        <v>11</v>
      </c>
      <c r="B3" s="50" t="s">
        <v>39</v>
      </c>
      <c r="C3" s="51">
        <v>45674</v>
      </c>
      <c r="D3" s="52" t="s">
        <v>36</v>
      </c>
      <c r="E3" s="60">
        <v>184</v>
      </c>
      <c r="F3" s="54">
        <v>1</v>
      </c>
      <c r="G3" s="60">
        <v>186</v>
      </c>
      <c r="H3" s="54"/>
      <c r="I3" s="53"/>
      <c r="J3" s="54"/>
      <c r="K3" s="61"/>
      <c r="L3" s="54"/>
      <c r="M3" s="61"/>
      <c r="N3" s="54"/>
      <c r="O3" s="53"/>
      <c r="P3" s="54"/>
      <c r="Q3" s="55">
        <v>2</v>
      </c>
      <c r="R3" s="55">
        <v>370</v>
      </c>
      <c r="S3" s="56">
        <v>185</v>
      </c>
      <c r="T3" s="57">
        <v>1</v>
      </c>
      <c r="U3" s="58">
        <v>5</v>
      </c>
      <c r="V3" s="59">
        <v>190</v>
      </c>
    </row>
    <row r="5" spans="1:24" x14ac:dyDescent="0.25">
      <c r="Q5" s="40">
        <f>SUM(Q2:Q4)</f>
        <v>4</v>
      </c>
      <c r="R5" s="40">
        <f>SUM(R2:R4)</f>
        <v>736</v>
      </c>
      <c r="S5" s="41">
        <f>SUM(R5/Q5)</f>
        <v>184</v>
      </c>
      <c r="T5" s="40">
        <f>SUM(T2:T4)</f>
        <v>3</v>
      </c>
      <c r="U5" s="40">
        <f>SUM(U2:U4)</f>
        <v>9</v>
      </c>
      <c r="V5" s="42">
        <f>SUM(S5+U5)</f>
        <v>193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algorithmName="SHA-512" hashValue="ON39YdpmFHfN9f47KpiRvqrKx0V9+erV1CNkpWzYhW/Qyc6aT8rEyCrvauWSYGZK2ia3o7vd3akF07acHAFpOA==" saltValue="yVW9XmDwTqEnmpSGai0KYg==" spinCount="100000" sqref="B2:C2" name="Range1_5_1"/>
    <protectedRange algorithmName="SHA-512" hashValue="ON39YdpmFHfN9f47KpiRvqrKx0V9+erV1CNkpWzYhW/Qyc6aT8rEyCrvauWSYGZK2ia3o7vd3akF07acHAFpOA==" saltValue="yVW9XmDwTqEnmpSGai0KYg==" spinCount="100000" sqref="D2" name="Range1_1_9_1"/>
    <protectedRange algorithmName="SHA-512" hashValue="ON39YdpmFHfN9f47KpiRvqrKx0V9+erV1CNkpWzYhW/Qyc6aT8rEyCrvauWSYGZK2ia3o7vd3akF07acHAFpOA==" saltValue="yVW9XmDwTqEnmpSGai0KYg==" spinCount="100000" sqref="E2 G2:O2" name="Range1_33_1_2_1"/>
    <protectedRange algorithmName="SHA-512" hashValue="ON39YdpmFHfN9f47KpiRvqrKx0V9+erV1CNkpWzYhW/Qyc6aT8rEyCrvauWSYGZK2ia3o7vd3akF07acHAFpOA==" saltValue="yVW9XmDwTqEnmpSGai0KYg==" spinCount="100000" sqref="T2" name="Range1_3_5_13_1"/>
  </protectedRanges>
  <hyperlinks>
    <hyperlink ref="X1" location="'Mississippi 2025'!A1" display="Return to Rankings" xr:uid="{33D2FB98-1C62-4488-A261-3EF88BE91533}"/>
  </hyperlinks>
  <pageMargins left="0.7" right="0.7" top="0.75" bottom="0.75" header="0.3" footer="0.3"/>
  <pageSetup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F9BE4D-B0CC-478A-A147-3BF8E5D3CBF9}">
  <dimension ref="A1:X4"/>
  <sheetViews>
    <sheetView workbookViewId="0">
      <selection activeCell="Q5" sqref="Q5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2.4257812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7" t="s">
        <v>1</v>
      </c>
      <c r="B1" s="28" t="s">
        <v>2</v>
      </c>
      <c r="C1" s="29" t="s">
        <v>3</v>
      </c>
      <c r="D1" s="30" t="s">
        <v>4</v>
      </c>
      <c r="E1" s="31" t="s">
        <v>24</v>
      </c>
      <c r="F1" s="31" t="s">
        <v>25</v>
      </c>
      <c r="G1" s="31" t="s">
        <v>26</v>
      </c>
      <c r="H1" s="31" t="s">
        <v>25</v>
      </c>
      <c r="I1" s="31" t="s">
        <v>27</v>
      </c>
      <c r="J1" s="31" t="s">
        <v>25</v>
      </c>
      <c r="K1" s="31" t="s">
        <v>28</v>
      </c>
      <c r="L1" s="31" t="s">
        <v>25</v>
      </c>
      <c r="M1" s="31" t="s">
        <v>29</v>
      </c>
      <c r="N1" s="31" t="s">
        <v>25</v>
      </c>
      <c r="O1" s="31" t="s">
        <v>30</v>
      </c>
      <c r="P1" s="31" t="s">
        <v>25</v>
      </c>
      <c r="Q1" s="32" t="s">
        <v>31</v>
      </c>
      <c r="R1" s="33" t="s">
        <v>32</v>
      </c>
      <c r="S1" s="34" t="s">
        <v>5</v>
      </c>
      <c r="T1" s="34" t="s">
        <v>33</v>
      </c>
      <c r="U1" s="33" t="s">
        <v>6</v>
      </c>
      <c r="V1" s="34" t="s">
        <v>34</v>
      </c>
      <c r="X1" s="25" t="s">
        <v>40</v>
      </c>
    </row>
    <row r="2" spans="1:24" x14ac:dyDescent="0.25">
      <c r="A2" s="1" t="s">
        <v>43</v>
      </c>
      <c r="B2" s="2" t="s">
        <v>45</v>
      </c>
      <c r="C2" s="3">
        <v>45668</v>
      </c>
      <c r="D2" s="4" t="s">
        <v>36</v>
      </c>
      <c r="E2" s="5">
        <v>171</v>
      </c>
      <c r="F2" s="22">
        <v>0</v>
      </c>
      <c r="G2" s="5">
        <v>173</v>
      </c>
      <c r="H2" s="22">
        <v>0</v>
      </c>
      <c r="I2" s="5">
        <v>155</v>
      </c>
      <c r="J2" s="22">
        <v>0</v>
      </c>
      <c r="K2" s="5">
        <v>163</v>
      </c>
      <c r="L2" s="22">
        <v>0</v>
      </c>
      <c r="M2" s="5"/>
      <c r="N2" s="22"/>
      <c r="O2" s="5"/>
      <c r="P2" s="22"/>
      <c r="Q2" s="6">
        <v>4</v>
      </c>
      <c r="R2" s="6">
        <v>662</v>
      </c>
      <c r="S2" s="7">
        <v>165.5</v>
      </c>
      <c r="T2" s="23">
        <v>0</v>
      </c>
      <c r="U2" s="8">
        <v>5</v>
      </c>
      <c r="V2" s="9">
        <v>170.5</v>
      </c>
    </row>
    <row r="4" spans="1:24" x14ac:dyDescent="0.25">
      <c r="Q4" s="40">
        <f>SUM(Q2:Q3)</f>
        <v>4</v>
      </c>
      <c r="R4" s="40">
        <f>SUM(R2:R3)</f>
        <v>662</v>
      </c>
      <c r="S4" s="41">
        <f>SUM(R4/Q4)</f>
        <v>165.5</v>
      </c>
      <c r="T4" s="40">
        <f>SUM(T2:T3)</f>
        <v>0</v>
      </c>
      <c r="U4" s="40">
        <f>SUM(U2:U3)</f>
        <v>5</v>
      </c>
      <c r="V4" s="42">
        <f>SUM(S4+U4)</f>
        <v>170.5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</protectedRanges>
  <hyperlinks>
    <hyperlink ref="X1" location="'Mississippi 2025'!A1" display="Return to Rankings" xr:uid="{CFB3B838-1A63-44EF-8B65-27F50CE6D3F9}"/>
  </hyperlinks>
  <pageMargins left="0.7" right="0.7" top="0.75" bottom="0.75" header="0.3" footer="0.3"/>
  <pageSetup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AAFDA0-444F-468A-A28B-26C3BF674189}">
  <dimension ref="A1:X5"/>
  <sheetViews>
    <sheetView workbookViewId="0">
      <selection activeCell="Q6" sqref="Q6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1.710937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7" t="s">
        <v>1</v>
      </c>
      <c r="B1" s="28" t="s">
        <v>2</v>
      </c>
      <c r="C1" s="29" t="s">
        <v>3</v>
      </c>
      <c r="D1" s="30" t="s">
        <v>4</v>
      </c>
      <c r="E1" s="31" t="s">
        <v>24</v>
      </c>
      <c r="F1" s="31" t="s">
        <v>25</v>
      </c>
      <c r="G1" s="31" t="s">
        <v>26</v>
      </c>
      <c r="H1" s="31" t="s">
        <v>25</v>
      </c>
      <c r="I1" s="31" t="s">
        <v>27</v>
      </c>
      <c r="J1" s="31" t="s">
        <v>25</v>
      </c>
      <c r="K1" s="31" t="s">
        <v>28</v>
      </c>
      <c r="L1" s="31" t="s">
        <v>25</v>
      </c>
      <c r="M1" s="31" t="s">
        <v>29</v>
      </c>
      <c r="N1" s="31" t="s">
        <v>25</v>
      </c>
      <c r="O1" s="31" t="s">
        <v>30</v>
      </c>
      <c r="P1" s="31" t="s">
        <v>25</v>
      </c>
      <c r="Q1" s="32" t="s">
        <v>31</v>
      </c>
      <c r="R1" s="33" t="s">
        <v>32</v>
      </c>
      <c r="S1" s="34" t="s">
        <v>5</v>
      </c>
      <c r="T1" s="34" t="s">
        <v>33</v>
      </c>
      <c r="U1" s="33" t="s">
        <v>6</v>
      </c>
      <c r="V1" s="34" t="s">
        <v>34</v>
      </c>
      <c r="X1" s="25" t="s">
        <v>40</v>
      </c>
    </row>
    <row r="2" spans="1:24" x14ac:dyDescent="0.25">
      <c r="A2" s="1" t="s">
        <v>11</v>
      </c>
      <c r="B2" s="2" t="s">
        <v>38</v>
      </c>
      <c r="C2" s="3">
        <v>45660</v>
      </c>
      <c r="D2" s="4" t="s">
        <v>36</v>
      </c>
      <c r="E2" s="5">
        <v>197</v>
      </c>
      <c r="F2" s="22">
        <v>4</v>
      </c>
      <c r="G2" s="24">
        <v>198</v>
      </c>
      <c r="H2" s="22">
        <v>0</v>
      </c>
      <c r="I2" s="5"/>
      <c r="J2" s="22"/>
      <c r="K2" s="5"/>
      <c r="L2" s="22"/>
      <c r="M2" s="5"/>
      <c r="N2" s="22"/>
      <c r="O2" s="5"/>
      <c r="P2" s="22"/>
      <c r="Q2" s="6">
        <v>2</v>
      </c>
      <c r="R2" s="6">
        <v>395</v>
      </c>
      <c r="S2" s="7">
        <v>197.5</v>
      </c>
      <c r="T2" s="23">
        <v>4</v>
      </c>
      <c r="U2" s="8">
        <v>9</v>
      </c>
      <c r="V2" s="9">
        <v>206.5</v>
      </c>
    </row>
    <row r="3" spans="1:24" x14ac:dyDescent="0.25">
      <c r="A3" s="1" t="s">
        <v>11</v>
      </c>
      <c r="B3" s="2" t="s">
        <v>38</v>
      </c>
      <c r="C3" s="3">
        <v>45668</v>
      </c>
      <c r="D3" s="4" t="s">
        <v>36</v>
      </c>
      <c r="E3" s="5">
        <v>192</v>
      </c>
      <c r="F3" s="22">
        <v>1</v>
      </c>
      <c r="G3" s="24">
        <v>196</v>
      </c>
      <c r="H3" s="22">
        <v>5</v>
      </c>
      <c r="I3" s="5">
        <v>191</v>
      </c>
      <c r="J3" s="22">
        <v>3</v>
      </c>
      <c r="K3" s="5">
        <v>194</v>
      </c>
      <c r="L3" s="22">
        <v>4</v>
      </c>
      <c r="M3" s="5"/>
      <c r="N3" s="22"/>
      <c r="O3" s="5"/>
      <c r="P3" s="22"/>
      <c r="Q3" s="6">
        <v>4</v>
      </c>
      <c r="R3" s="6">
        <v>773</v>
      </c>
      <c r="S3" s="7">
        <v>193.25</v>
      </c>
      <c r="T3" s="23">
        <v>13</v>
      </c>
      <c r="U3" s="8">
        <v>5</v>
      </c>
      <c r="V3" s="9">
        <v>198.25</v>
      </c>
    </row>
    <row r="5" spans="1:24" x14ac:dyDescent="0.25">
      <c r="Q5" s="40">
        <f>SUM(Q2:Q4)</f>
        <v>6</v>
      </c>
      <c r="R5" s="40">
        <f>SUM(R2:R4)</f>
        <v>1168</v>
      </c>
      <c r="S5" s="41">
        <f>SUM(R5/Q5)</f>
        <v>194.66666666666666</v>
      </c>
      <c r="T5" s="40">
        <f>SUM(T2:T4)</f>
        <v>17</v>
      </c>
      <c r="U5" s="40">
        <f>SUM(U2:U4)</f>
        <v>14</v>
      </c>
      <c r="V5" s="42">
        <f>SUM(S5+U5)</f>
        <v>208.66666666666666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algorithmName="SHA-512" hashValue="ON39YdpmFHfN9f47KpiRvqrKx0V9+erV1CNkpWzYhW/Qyc6aT8rEyCrvauWSYGZK2ia3o7vd3akF07acHAFpOA==" saltValue="yVW9XmDwTqEnmpSGai0KYg==" spinCount="100000" sqref="B2:C2" name="Range1_5_1"/>
    <protectedRange algorithmName="SHA-512" hashValue="ON39YdpmFHfN9f47KpiRvqrKx0V9+erV1CNkpWzYhW/Qyc6aT8rEyCrvauWSYGZK2ia3o7vd3akF07acHAFpOA==" saltValue="yVW9XmDwTqEnmpSGai0KYg==" spinCount="100000" sqref="D2" name="Range1_1_9_1"/>
    <protectedRange algorithmName="SHA-512" hashValue="ON39YdpmFHfN9f47KpiRvqrKx0V9+erV1CNkpWzYhW/Qyc6aT8rEyCrvauWSYGZK2ia3o7vd3akF07acHAFpOA==" saltValue="yVW9XmDwTqEnmpSGai0KYg==" spinCount="100000" sqref="T2" name="Range1_3_5_13_1"/>
  </protectedRanges>
  <hyperlinks>
    <hyperlink ref="X1" location="'Mississippi 2025'!A1" display="Return to Rankings" xr:uid="{2D5952D0-27BD-4774-AC9A-DF64028AE46D}"/>
  </hyperlinks>
  <pageMargins left="0.7" right="0.7" top="0.75" bottom="0.75" header="0.3" footer="0.3"/>
  <pageSetup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0BB585-B604-468C-81F2-CD36F2F0CA63}">
  <dimension ref="A1:X4"/>
  <sheetViews>
    <sheetView workbookViewId="0">
      <selection activeCell="Q5" sqref="Q5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2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7" t="s">
        <v>1</v>
      </c>
      <c r="B1" s="28" t="s">
        <v>2</v>
      </c>
      <c r="C1" s="29" t="s">
        <v>3</v>
      </c>
      <c r="D1" s="30" t="s">
        <v>4</v>
      </c>
      <c r="E1" s="31" t="s">
        <v>24</v>
      </c>
      <c r="F1" s="31" t="s">
        <v>25</v>
      </c>
      <c r="G1" s="31" t="s">
        <v>26</v>
      </c>
      <c r="H1" s="31" t="s">
        <v>25</v>
      </c>
      <c r="I1" s="31" t="s">
        <v>27</v>
      </c>
      <c r="J1" s="31" t="s">
        <v>25</v>
      </c>
      <c r="K1" s="31" t="s">
        <v>28</v>
      </c>
      <c r="L1" s="31" t="s">
        <v>25</v>
      </c>
      <c r="M1" s="31" t="s">
        <v>29</v>
      </c>
      <c r="N1" s="31" t="s">
        <v>25</v>
      </c>
      <c r="O1" s="31" t="s">
        <v>30</v>
      </c>
      <c r="P1" s="31" t="s">
        <v>25</v>
      </c>
      <c r="Q1" s="32" t="s">
        <v>31</v>
      </c>
      <c r="R1" s="33" t="s">
        <v>32</v>
      </c>
      <c r="S1" s="34" t="s">
        <v>5</v>
      </c>
      <c r="T1" s="34" t="s">
        <v>33</v>
      </c>
      <c r="U1" s="33" t="s">
        <v>6</v>
      </c>
      <c r="V1" s="34" t="s">
        <v>34</v>
      </c>
      <c r="X1" s="25" t="s">
        <v>40</v>
      </c>
    </row>
    <row r="2" spans="1:24" x14ac:dyDescent="0.25">
      <c r="A2" s="1" t="s">
        <v>49</v>
      </c>
      <c r="B2" s="2" t="s">
        <v>48</v>
      </c>
      <c r="C2" s="3">
        <v>45668</v>
      </c>
      <c r="D2" s="4" t="s">
        <v>36</v>
      </c>
      <c r="E2" s="37">
        <v>173</v>
      </c>
      <c r="F2" s="43">
        <v>0</v>
      </c>
      <c r="G2" s="37">
        <v>172</v>
      </c>
      <c r="H2" s="43">
        <v>0</v>
      </c>
      <c r="I2" s="37">
        <v>168</v>
      </c>
      <c r="J2" s="43">
        <v>0</v>
      </c>
      <c r="K2" s="37">
        <v>170</v>
      </c>
      <c r="L2" s="43">
        <v>1</v>
      </c>
      <c r="M2" s="39"/>
      <c r="N2" s="38"/>
      <c r="O2" s="39"/>
      <c r="P2" s="38"/>
      <c r="Q2" s="6">
        <v>4</v>
      </c>
      <c r="R2" s="6">
        <v>683</v>
      </c>
      <c r="S2" s="7">
        <v>170.75</v>
      </c>
      <c r="T2" s="23">
        <v>1</v>
      </c>
      <c r="U2" s="8">
        <v>4</v>
      </c>
      <c r="V2" s="9">
        <v>174.75</v>
      </c>
    </row>
    <row r="4" spans="1:24" x14ac:dyDescent="0.25">
      <c r="Q4" s="40">
        <f>SUM(Q2:Q3)</f>
        <v>4</v>
      </c>
      <c r="R4" s="40">
        <f>SUM(R2:R3)</f>
        <v>683</v>
      </c>
      <c r="S4" s="41">
        <f>SUM(R4/Q4)</f>
        <v>170.75</v>
      </c>
      <c r="T4" s="40">
        <f>SUM(T2:T3)</f>
        <v>1</v>
      </c>
      <c r="U4" s="40">
        <f>SUM(U2:U3)</f>
        <v>4</v>
      </c>
      <c r="V4" s="42">
        <f>SUM(S4+U4)</f>
        <v>174.75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</protectedRanges>
  <hyperlinks>
    <hyperlink ref="X1" location="'Mississippi 2025'!A1" display="Return to Rankings" xr:uid="{63800583-F9DD-4D8A-985F-FA1C316A31B2}"/>
  </hyperlink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Mississippi 2025</vt:lpstr>
      <vt:lpstr>Bobby Young</vt:lpstr>
      <vt:lpstr>Brady Penton</vt:lpstr>
      <vt:lpstr>Charlie Huebner</vt:lpstr>
      <vt:lpstr>Christopher Swol</vt:lpstr>
      <vt:lpstr>David Hallman</vt:lpstr>
      <vt:lpstr>Freddy Geiselbreth</vt:lpstr>
      <vt:lpstr>Jamie Penton</vt:lpstr>
      <vt:lpstr>Tim Evans</vt:lpstr>
      <vt:lpstr>Tyler Thorton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chacon</dc:creator>
  <cp:lastModifiedBy>Jerry Willeford</cp:lastModifiedBy>
  <dcterms:created xsi:type="dcterms:W3CDTF">2020-01-30T01:18:37Z</dcterms:created>
  <dcterms:modified xsi:type="dcterms:W3CDTF">2025-01-18T18:39:45Z</dcterms:modified>
</cp:coreProperties>
</file>