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4 State Match Info\National Rankings\"/>
    </mc:Choice>
  </mc:AlternateContent>
  <xr:revisionPtr revIDLastSave="0" documentId="13_ncr:1_{6AFB029B-B9E1-43D5-B58B-78EDE1D56CE1}" xr6:coauthVersionLast="47" xr6:coauthVersionMax="47" xr10:uidLastSave="{00000000-0000-0000-0000-000000000000}"/>
  <bookViews>
    <workbookView xWindow="28680" yWindow="360" windowWidth="25440" windowHeight="15270" xr2:uid="{A35FAFAA-3A44-445C-BAAA-3002DD1ECE94}"/>
  </bookViews>
  <sheets>
    <sheet name="National Rankings" sheetId="1" r:id="rId1"/>
    <sheet name="Anthony Cox" sheetId="587" r:id="rId2"/>
    <sheet name="Atley Sims" sheetId="642" r:id="rId3"/>
    <sheet name="Bert Farias" sheetId="478" r:id="rId4"/>
    <sheet name="Bill Cornwell" sheetId="521" r:id="rId5"/>
    <sheet name="Bob Benavidez" sheetId="592" r:id="rId6"/>
    <sheet name="Bob Custer" sheetId="612" r:id="rId7"/>
    <sheet name="Bob Huth" sheetId="557" r:id="rId8"/>
    <sheet name="Bobby Young" sheetId="645" r:id="rId9"/>
    <sheet name="Brad Muller" sheetId="498" r:id="rId10"/>
    <sheet name="Brady Penton" sheetId="488" r:id="rId11"/>
    <sheet name="Brandon Dubois" sheetId="553" r:id="rId12"/>
    <sheet name="Brandon Hayes" sheetId="476" r:id="rId13"/>
    <sheet name="Brenda Hayes" sheetId="652" r:id="rId14"/>
    <sheet name="Brent Lott" sheetId="489" r:id="rId15"/>
    <sheet name="Brett Cavins" sheetId="454" r:id="rId16"/>
    <sheet name="Brian Hagerty" sheetId="588" r:id="rId17"/>
    <sheet name="Brian Oliver" sheetId="678" r:id="rId18"/>
    <sheet name="Brian Thompson" sheetId="593" r:id="rId19"/>
    <sheet name="Bub King" sheetId="626" r:id="rId20"/>
    <sheet name="Carl Turner" sheetId="479" r:id="rId21"/>
    <sheet name="Casey Abell" sheetId="662" r:id="rId22"/>
    <sheet name="Cassidy Zwiebel" sheetId="672" r:id="rId23"/>
    <sheet name="Chad Fultz" sheetId="475" r:id="rId24"/>
    <sheet name="Chance Heath" sheetId="656" r:id="rId25"/>
    <sheet name="Charles Miller" sheetId="609" r:id="rId26"/>
    <sheet name="Charles Spann" sheetId="594" r:id="rId27"/>
    <sheet name="Charlie Barba" sheetId="534" r:id="rId28"/>
    <sheet name="Chris Bradley" sheetId="615" r:id="rId29"/>
    <sheet name="Chris Helton" sheetId="507" r:id="rId30"/>
    <sheet name="Chris Miller" sheetId="627" r:id="rId31"/>
    <sheet name="Chris Workman" sheetId="628" r:id="rId32"/>
    <sheet name="Chuck Brooks" sheetId="579" r:id="rId33"/>
    <sheet name="Chuck Kinnaird" sheetId="616" r:id="rId34"/>
    <sheet name="Chuck Miller" sheetId="558" r:id="rId35"/>
    <sheet name="Claudia Escoto" sheetId="499" r:id="rId36"/>
    <sheet name="Cody Dockery" sheetId="613" r:id="rId37"/>
    <sheet name="Cody Shields" sheetId="604" r:id="rId38"/>
    <sheet name="Connal Rowe" sheetId="500" r:id="rId39"/>
    <sheet name="Cory Applewhite" sheetId="610" r:id="rId40"/>
    <sheet name="Craig Bailey" sheetId="535" r:id="rId41"/>
    <sheet name="Curtis Jenkins" sheetId="600" r:id="rId42"/>
    <sheet name="Dale Taft" sheetId="634" r:id="rId43"/>
    <sheet name="Dan Patchin" sheetId="559" r:id="rId44"/>
    <sheet name="Dan Zimmerman" sheetId="622" r:id="rId45"/>
    <sheet name="Danny Sissom" sheetId="657" r:id="rId46"/>
    <sheet name="Darrell Franchuk" sheetId="522" r:id="rId47"/>
    <sheet name="Darrin Herald" sheetId="554" r:id="rId48"/>
    <sheet name="Dave Bachman" sheetId="555" r:id="rId49"/>
    <sheet name="Dave Eisenschmied" sheetId="490" r:id="rId50"/>
    <sheet name="David Baird" sheetId="595" r:id="rId51"/>
    <sheet name="David Barnes" sheetId="596" r:id="rId52"/>
    <sheet name="David Barney" sheetId="536" r:id="rId53"/>
    <sheet name="David Brooks" sheetId="537" r:id="rId54"/>
    <sheet name="David Ellwood" sheetId="589" r:id="rId55"/>
    <sheet name="David Fisher" sheetId="508" r:id="rId56"/>
    <sheet name="David Hallman" sheetId="619" r:id="rId57"/>
    <sheet name="David Joe" sheetId="501" r:id="rId58"/>
    <sheet name="David Keel" sheetId="509" r:id="rId59"/>
    <sheet name="David Strother" sheetId="156" r:id="rId60"/>
    <sheet name="Dean Irvin" sheetId="542" r:id="rId61"/>
    <sheet name="Dennis Cahill" sheetId="653" r:id="rId62"/>
    <sheet name="Dennis Cooper" sheetId="510" r:id="rId63"/>
    <sheet name="Dennis Pruett" sheetId="679" r:id="rId64"/>
    <sheet name="DJ Lemaster" sheetId="576" r:id="rId65"/>
    <sheet name="Don Tucker" sheetId="605" r:id="rId66"/>
    <sheet name="Doug Adams" sheetId="560" r:id="rId67"/>
    <sheet name="Ed Simeral" sheetId="561" r:id="rId68"/>
    <sheet name="Emory Viands" sheetId="538" r:id="rId69"/>
    <sheet name="Evelio McDonald" sheetId="663" r:id="rId70"/>
    <sheet name="Foster Arvin" sheetId="590" r:id="rId71"/>
    <sheet name="Freda Hopper" sheetId="597" r:id="rId72"/>
    <sheet name="Gary Gallion" sheetId="539" r:id="rId73"/>
    <sheet name="Gary Hicks" sheetId="157" r:id="rId74"/>
    <sheet name="Gerry Rodriguez" sheetId="487" r:id="rId75"/>
    <sheet name="Glen Bilyeu" sheetId="601" r:id="rId76"/>
    <sheet name="Glen Dawson" sheetId="543" r:id="rId77"/>
    <sheet name="Glenn Stinson" sheetId="480" r:id="rId78"/>
    <sheet name="Greg Chesher" sheetId="580" r:id="rId79"/>
    <sheet name="Greg George" sheetId="638" r:id="rId80"/>
    <sheet name="Greg Kaiser" sheetId="646" r:id="rId81"/>
    <sheet name="Greg Smetanko" sheetId="577" r:id="rId82"/>
    <sheet name="Harold Cook" sheetId="562" r:id="rId83"/>
    <sheet name="Harold Reynolds" sheetId="544" r:id="rId84"/>
    <sheet name="Heath Sexton" sheetId="647" r:id="rId85"/>
    <sheet name="Jack Hutchinson" sheetId="607" r:id="rId86"/>
    <sheet name="Jacob Jackson" sheetId="511" r:id="rId87"/>
    <sheet name="Jake Penton" sheetId="623" r:id="rId88"/>
    <sheet name="Jake Radwanski" sheetId="581" r:id="rId89"/>
    <sheet name="James Clarke" sheetId="602" r:id="rId90"/>
    <sheet name="James Lopez" sheetId="523" r:id="rId91"/>
    <sheet name="James Marsh" sheetId="582" r:id="rId92"/>
    <sheet name="Jamie Compton" sheetId="563" r:id="rId93"/>
    <sheet name="Jamie Penton" sheetId="491" r:id="rId94"/>
    <sheet name="Jamie Sims" sheetId="643" r:id="rId95"/>
    <sheet name="Jan Marsh" sheetId="598" r:id="rId96"/>
    <sheet name="Jason Rasnake" sheetId="583" r:id="rId97"/>
    <sheet name="Jason Shiver" sheetId="639" r:id="rId98"/>
    <sheet name="Jarrod Morgan" sheetId="512" r:id="rId99"/>
    <sheet name="Jeff Ralls" sheetId="513" r:id="rId100"/>
    <sheet name="Jeff Velasquez" sheetId="524" r:id="rId101"/>
    <sheet name="Jeremy Norman" sheetId="648" r:id="rId102"/>
    <sheet name="Jerry Thompson" sheetId="525" r:id="rId103"/>
    <sheet name="Jesse Zwiebel" sheetId="502" r:id="rId104"/>
    <sheet name="Jim Dupin II" sheetId="526" r:id="rId105"/>
    <sheet name="Jim Horner" sheetId="564" r:id="rId106"/>
    <sheet name="Jim Parnell" sheetId="527" r:id="rId107"/>
    <sheet name="Jim Peightal" sheetId="584" r:id="rId108"/>
    <sheet name="Jim Riggs" sheetId="664" r:id="rId109"/>
    <sheet name="Jim Stapleton" sheetId="617" r:id="rId110"/>
    <sheet name="Jim Stewart" sheetId="503" r:id="rId111"/>
    <sheet name="Jim Swaringin" sheetId="528" r:id="rId112"/>
    <sheet name="Jock Owings" sheetId="585" r:id="rId113"/>
    <sheet name="Joe Happel" sheetId="565" r:id="rId114"/>
    <sheet name="Joe McSwain" sheetId="545" r:id="rId115"/>
    <sheet name="Joe Rose" sheetId="591" r:id="rId116"/>
    <sheet name="Joe Wells" sheetId="566" r:id="rId117"/>
    <sheet name="Joe Yanez" sheetId="481" r:id="rId118"/>
    <sheet name="Joel Cosby" sheetId="629" r:id="rId119"/>
    <sheet name="John Herald" sheetId="482" r:id="rId120"/>
    <sheet name="John Hovan" sheetId="492" r:id="rId121"/>
    <sheet name="John Laseter" sheetId="675" r:id="rId122"/>
    <sheet name="John Mullins" sheetId="424" r:id="rId123"/>
    <sheet name="John Oren" sheetId="529" r:id="rId124"/>
    <sheet name="John Stapleton" sheetId="514" r:id="rId125"/>
    <sheet name="John Willoughby" sheetId="515" r:id="rId126"/>
    <sheet name="Jon Griffin" sheetId="578" r:id="rId127"/>
    <sheet name="Jon Landsaw" sheetId="477" r:id="rId128"/>
    <sheet name="Joseph Easterling" sheetId="658" r:id="rId129"/>
    <sheet name="JR Anderson" sheetId="493" r:id="rId130"/>
    <sheet name="Jr Boggs" sheetId="630" r:id="rId131"/>
    <sheet name="Juan Iracheta" sheetId="504" r:id="rId132"/>
    <sheet name="Kadin Harness" sheetId="659" r:id="rId133"/>
    <sheet name="Ken Donahue" sheetId="548" r:id="rId134"/>
    <sheet name="Ken Osmond" sheetId="620" r:id="rId135"/>
    <sheet name="Kenneth Eades" sheetId="649" r:id="rId136"/>
    <sheet name="Kent Flanery" sheetId="631" r:id="rId137"/>
    <sheet name="Kyle Banks" sheetId="650" r:id="rId138"/>
    <sheet name="Lance Forbes" sheetId="549" r:id="rId139"/>
    <sheet name="Landon Stone" sheetId="452" r:id="rId140"/>
    <sheet name="Larry McGill" sheetId="640" r:id="rId141"/>
    <sheet name="Louie Pinto" sheetId="556" r:id="rId142"/>
    <sheet name="Mark Adams" sheetId="635" r:id="rId143"/>
    <sheet name="Mark Crownover" sheetId="674" r:id="rId144"/>
    <sheet name="Mark Harrison" sheetId="567" r:id="rId145"/>
    <sheet name="Mark Zachman" sheetId="603" r:id="rId146"/>
    <sheet name="Marvin Batliner" sheetId="516" r:id="rId147"/>
    <sheet name="Matt Dingle" sheetId="568" r:id="rId148"/>
    <sheet name="Matt Dubose" sheetId="494" r:id="rId149"/>
    <sheet name="Matt Parmenter" sheetId="665" r:id="rId150"/>
    <sheet name="Melissa Allen" sheetId="624" r:id="rId151"/>
    <sheet name="Merlin Orr" sheetId="632" r:id="rId152"/>
    <sheet name="Michael Miller" sheetId="530" r:id="rId153"/>
    <sheet name="Mike Burns" sheetId="495" r:id="rId154"/>
    <sheet name="Mike Gross" sheetId="666" r:id="rId155"/>
    <sheet name="Mike Hibbard" sheetId="680" r:id="rId156"/>
    <sheet name="Mike Mosely" sheetId="625" r:id="rId157"/>
    <sheet name="Mike Urbas" sheetId="618" r:id="rId158"/>
    <sheet name="Nathan Jones" sheetId="676" r:id="rId159"/>
    <sheet name="Nolan Caudill" sheetId="681" r:id="rId160"/>
    <sheet name="Octavio Mejia" sheetId="550" r:id="rId161"/>
    <sheet name="Pack Jackson" sheetId="517" r:id="rId162"/>
    <sheet name="Patrick Driscoll" sheetId="673" r:id="rId163"/>
    <sheet name="Paul Hanlon" sheetId="667" r:id="rId164"/>
    <sheet name="Peter Wheeler" sheetId="569" r:id="rId165"/>
    <sheet name="Phil Lewis" sheetId="531" r:id="rId166"/>
    <sheet name="Philip Beekley" sheetId="505" r:id="rId167"/>
    <sheet name="Philip Dedmon" sheetId="611" r:id="rId168"/>
    <sheet name="Pitt Connelley" sheetId="668" r:id="rId169"/>
    <sheet name="Randy Bohall" sheetId="641" r:id="rId170"/>
    <sheet name="Randy Canter" sheetId="551" r:id="rId171"/>
    <sheet name="Ray Hayes" sheetId="651" r:id="rId172"/>
    <sheet name="Raymond Stewart" sheetId="546" r:id="rId173"/>
    <sheet name="Rich Smith" sheetId="614" r:id="rId174"/>
    <sheet name="Rick Korpi" sheetId="570" r:id="rId175"/>
    <sheet name="Ricky Finch" sheetId="636" r:id="rId176"/>
    <sheet name="Robert Benoit II" sheetId="532" r:id="rId177"/>
    <sheet name="Robert Jackson" sheetId="483" r:id="rId178"/>
    <sheet name="Rod Patterson" sheetId="682" r:id="rId179"/>
    <sheet name="Rod Weiss" sheetId="654" r:id="rId180"/>
    <sheet name="Roger Snider" sheetId="496" r:id="rId181"/>
    <sheet name="Ron Glenn" sheetId="571" r:id="rId182"/>
    <sheet name="Ron Hradesky" sheetId="572" r:id="rId183"/>
    <sheet name="Ronald Borden" sheetId="533" r:id="rId184"/>
    <sheet name="Rose Allbright" sheetId="547" r:id="rId185"/>
    <sheet name="Rose Batliner" sheetId="633" r:id="rId186"/>
    <sheet name="Royden Peabody" sheetId="669" r:id="rId187"/>
    <sheet name="Scott Jackson" sheetId="329" r:id="rId188"/>
    <sheet name="Scott Musick" sheetId="684" r:id="rId189"/>
    <sheet name="Scott Spencer" sheetId="518" r:id="rId190"/>
    <sheet name="Shawn Hudson" sheetId="586" r:id="rId191"/>
    <sheet name="Stan Hall" sheetId="506" r:id="rId192"/>
    <sheet name="Stephen Decoteau" sheetId="608" r:id="rId193"/>
    <sheet name="Stephen McLead" sheetId="677" r:id="rId194"/>
    <sheet name="Sterling Martin" sheetId="484" r:id="rId195"/>
    <sheet name="Steve Kiemele" sheetId="685" r:id="rId196"/>
    <sheet name="Steve Pennington" sheetId="637" r:id="rId197"/>
    <sheet name="Steven Travis" sheetId="644" r:id="rId198"/>
    <sheet name="Steven Washock Jr." sheetId="655" r:id="rId199"/>
    <sheet name="Steven Washock Sr" sheetId="573" r:id="rId200"/>
    <sheet name="Terry Boyd" sheetId="552" r:id="rId201"/>
    <sheet name="Terry Reynolds" sheetId="670" r:id="rId202"/>
    <sheet name="Thomas Adams" sheetId="574" r:id="rId203"/>
    <sheet name="Thomas Wallace" sheetId="497" r:id="rId204"/>
    <sheet name="Todd Lyons" sheetId="683" r:id="rId205"/>
    <sheet name="Tommy Brooks" sheetId="599" r:id="rId206"/>
    <sheet name="Tommy Easterling" sheetId="660" r:id="rId207"/>
    <sheet name="Tommy Fort" sheetId="485" r:id="rId208"/>
    <sheet name="Tommy Jackson" sheetId="519" r:id="rId209"/>
    <sheet name="Tony Kautz" sheetId="486" r:id="rId210"/>
    <sheet name="Tony Washock" sheetId="575" r:id="rId211"/>
    <sheet name="Traci Benoit" sheetId="621" r:id="rId212"/>
    <sheet name="Vince Lucero" sheetId="661" r:id="rId213"/>
    <sheet name="Vic Severino" sheetId="606" r:id="rId214"/>
    <sheet name="Wallace McDaniel" sheetId="671" r:id="rId215"/>
    <sheet name="Walter Smith" sheetId="541" r:id="rId216"/>
    <sheet name="William Cooper" sheetId="520" r:id="rId217"/>
  </sheets>
  <externalReferences>
    <externalReference r:id="rId218"/>
  </externalReferences>
  <definedNames>
    <definedName name="_xlnm._FilterDatabase" localSheetId="0" hidden="1">'National Rankings'!$C$5:$H$5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5" i="1" l="1"/>
  <c r="G115" i="1"/>
  <c r="F115" i="1"/>
  <c r="E115" i="1"/>
  <c r="G142" i="1"/>
  <c r="F142" i="1"/>
  <c r="E142" i="1"/>
  <c r="D115" i="1"/>
  <c r="N4" i="685"/>
  <c r="L4" i="685"/>
  <c r="M4" i="685" s="1"/>
  <c r="O4" i="685" s="1"/>
  <c r="K4" i="685"/>
  <c r="N5" i="684"/>
  <c r="L5" i="684"/>
  <c r="M5" i="684" s="1"/>
  <c r="O5" i="684" s="1"/>
  <c r="H142" i="1" s="1"/>
  <c r="K5" i="684"/>
  <c r="D142" i="1" s="1"/>
  <c r="N4" i="683"/>
  <c r="G194" i="1" s="1"/>
  <c r="L4" i="683"/>
  <c r="E194" i="1" s="1"/>
  <c r="K4" i="683"/>
  <c r="D194" i="1" s="1"/>
  <c r="N4" i="682"/>
  <c r="G218" i="1" s="1"/>
  <c r="L4" i="682"/>
  <c r="E218" i="1" s="1"/>
  <c r="K4" i="682"/>
  <c r="D218" i="1" s="1"/>
  <c r="N4" i="681"/>
  <c r="G197" i="1" s="1"/>
  <c r="L4" i="681"/>
  <c r="M4" i="681" s="1"/>
  <c r="K4" i="681"/>
  <c r="D197" i="1" s="1"/>
  <c r="N4" i="680"/>
  <c r="G219" i="1" s="1"/>
  <c r="L4" i="680"/>
  <c r="E219" i="1" s="1"/>
  <c r="K4" i="680"/>
  <c r="D219" i="1" s="1"/>
  <c r="N4" i="679"/>
  <c r="G174" i="1" s="1"/>
  <c r="L4" i="679"/>
  <c r="E174" i="1" s="1"/>
  <c r="K4" i="679"/>
  <c r="D174" i="1" s="1"/>
  <c r="N4" i="678"/>
  <c r="G173" i="1" s="1"/>
  <c r="L4" i="678"/>
  <c r="E173" i="1" s="1"/>
  <c r="K4" i="678"/>
  <c r="D173" i="1" s="1"/>
  <c r="N4" i="677"/>
  <c r="G176" i="1" s="1"/>
  <c r="L4" i="677"/>
  <c r="K4" i="677"/>
  <c r="D176" i="1" s="1"/>
  <c r="N4" i="676"/>
  <c r="G132" i="1" s="1"/>
  <c r="L4" i="676"/>
  <c r="E132" i="1" s="1"/>
  <c r="K4" i="676"/>
  <c r="D132" i="1" s="1"/>
  <c r="N6" i="675"/>
  <c r="G99" i="1" s="1"/>
  <c r="L6" i="675"/>
  <c r="E99" i="1" s="1"/>
  <c r="K6" i="675"/>
  <c r="D99" i="1" s="1"/>
  <c r="N4" i="674"/>
  <c r="G201" i="1" s="1"/>
  <c r="L4" i="674"/>
  <c r="K4" i="674"/>
  <c r="D201" i="1" s="1"/>
  <c r="N4" i="673"/>
  <c r="G181" i="1" s="1"/>
  <c r="L4" i="673"/>
  <c r="K4" i="673"/>
  <c r="D181" i="1" s="1"/>
  <c r="N4" i="672"/>
  <c r="G141" i="1" s="1"/>
  <c r="L4" i="672"/>
  <c r="E141" i="1" s="1"/>
  <c r="K4" i="672"/>
  <c r="D141" i="1" s="1"/>
  <c r="N4" i="671"/>
  <c r="G202" i="1" s="1"/>
  <c r="L4" i="671"/>
  <c r="E202" i="1" s="1"/>
  <c r="K4" i="671"/>
  <c r="D202" i="1" s="1"/>
  <c r="N5" i="670"/>
  <c r="G156" i="1" s="1"/>
  <c r="L5" i="670"/>
  <c r="E156" i="1" s="1"/>
  <c r="K5" i="670"/>
  <c r="D156" i="1" s="1"/>
  <c r="N4" i="669"/>
  <c r="G130" i="1" s="1"/>
  <c r="L4" i="669"/>
  <c r="E130" i="1" s="1"/>
  <c r="K4" i="669"/>
  <c r="D130" i="1" s="1"/>
  <c r="N4" i="668"/>
  <c r="G145" i="1" s="1"/>
  <c r="L4" i="668"/>
  <c r="E145" i="1" s="1"/>
  <c r="K4" i="668"/>
  <c r="D145" i="1" s="1"/>
  <c r="N5" i="667"/>
  <c r="G138" i="1" s="1"/>
  <c r="L5" i="667"/>
  <c r="E138" i="1" s="1"/>
  <c r="K5" i="667"/>
  <c r="D138" i="1" s="1"/>
  <c r="N6" i="666"/>
  <c r="G88" i="1" s="1"/>
  <c r="L6" i="666"/>
  <c r="E88" i="1" s="1"/>
  <c r="K6" i="666"/>
  <c r="D88" i="1" s="1"/>
  <c r="N4" i="665"/>
  <c r="G146" i="1" s="1"/>
  <c r="L4" i="665"/>
  <c r="K4" i="665"/>
  <c r="D146" i="1" s="1"/>
  <c r="N4" i="664"/>
  <c r="G209" i="1" s="1"/>
  <c r="L4" i="664"/>
  <c r="E209" i="1" s="1"/>
  <c r="K4" i="664"/>
  <c r="D209" i="1" s="1"/>
  <c r="N4" i="663"/>
  <c r="G100" i="1" s="1"/>
  <c r="L4" i="663"/>
  <c r="E100" i="1" s="1"/>
  <c r="K4" i="663"/>
  <c r="D100" i="1" s="1"/>
  <c r="N4" i="662"/>
  <c r="G196" i="1" s="1"/>
  <c r="L4" i="662"/>
  <c r="E196" i="1" s="1"/>
  <c r="K4" i="662"/>
  <c r="D196" i="1" s="1"/>
  <c r="N4" i="661"/>
  <c r="G200" i="1" s="1"/>
  <c r="L4" i="661"/>
  <c r="E200" i="1" s="1"/>
  <c r="K4" i="661"/>
  <c r="D200" i="1" s="1"/>
  <c r="N4" i="660"/>
  <c r="G215" i="1" s="1"/>
  <c r="L4" i="660"/>
  <c r="K4" i="660"/>
  <c r="D215" i="1" s="1"/>
  <c r="N4" i="659"/>
  <c r="G204" i="1" s="1"/>
  <c r="L4" i="659"/>
  <c r="K4" i="659"/>
  <c r="D204" i="1" s="1"/>
  <c r="N4" i="658"/>
  <c r="G213" i="1" s="1"/>
  <c r="L4" i="658"/>
  <c r="K4" i="658"/>
  <c r="D213" i="1" s="1"/>
  <c r="N4" i="657"/>
  <c r="G135" i="1" s="1"/>
  <c r="L4" i="657"/>
  <c r="K4" i="657"/>
  <c r="D135" i="1" s="1"/>
  <c r="N4" i="656"/>
  <c r="G168" i="1" s="1"/>
  <c r="L4" i="656"/>
  <c r="K4" i="656"/>
  <c r="D168" i="1" s="1"/>
  <c r="N4" i="655"/>
  <c r="G185" i="1" s="1"/>
  <c r="L4" i="655"/>
  <c r="E185" i="1" s="1"/>
  <c r="K4" i="655"/>
  <c r="D185" i="1" s="1"/>
  <c r="N4" i="654"/>
  <c r="G167" i="1" s="1"/>
  <c r="L4" i="654"/>
  <c r="E167" i="1" s="1"/>
  <c r="K4" i="654"/>
  <c r="D167" i="1" s="1"/>
  <c r="N8" i="653"/>
  <c r="G63" i="1" s="1"/>
  <c r="L8" i="653"/>
  <c r="E63" i="1" s="1"/>
  <c r="K8" i="653"/>
  <c r="D63" i="1" s="1"/>
  <c r="N4" i="652"/>
  <c r="G157" i="1" s="1"/>
  <c r="L4" i="652"/>
  <c r="K4" i="652"/>
  <c r="D157" i="1" s="1"/>
  <c r="N5" i="651"/>
  <c r="G117" i="1" s="1"/>
  <c r="L5" i="651"/>
  <c r="E117" i="1" s="1"/>
  <c r="K5" i="651"/>
  <c r="D117" i="1" s="1"/>
  <c r="N4" i="650"/>
  <c r="G121" i="1" s="1"/>
  <c r="L4" i="650"/>
  <c r="E121" i="1" s="1"/>
  <c r="K4" i="650"/>
  <c r="D121" i="1" s="1"/>
  <c r="N5" i="649"/>
  <c r="G149" i="1" s="1"/>
  <c r="L5" i="649"/>
  <c r="E149" i="1" s="1"/>
  <c r="K5" i="649"/>
  <c r="D149" i="1" s="1"/>
  <c r="N5" i="648"/>
  <c r="G85" i="1" s="1"/>
  <c r="L5" i="648"/>
  <c r="E85" i="1" s="1"/>
  <c r="K5" i="648"/>
  <c r="D85" i="1" s="1"/>
  <c r="N11" i="647"/>
  <c r="G46" i="1" s="1"/>
  <c r="L11" i="647"/>
  <c r="E46" i="1" s="1"/>
  <c r="K11" i="647"/>
  <c r="D46" i="1" s="1"/>
  <c r="N5" i="646"/>
  <c r="G210" i="1" s="1"/>
  <c r="L5" i="646"/>
  <c r="E210" i="1" s="1"/>
  <c r="K5" i="646"/>
  <c r="D210" i="1" s="1"/>
  <c r="N5" i="645"/>
  <c r="G127" i="1" s="1"/>
  <c r="L5" i="645"/>
  <c r="E127" i="1" s="1"/>
  <c r="K5" i="645"/>
  <c r="D127" i="1" s="1"/>
  <c r="N4" i="644"/>
  <c r="G180" i="1" s="1"/>
  <c r="L4" i="644"/>
  <c r="E180" i="1" s="1"/>
  <c r="K4" i="644"/>
  <c r="D180" i="1" s="1"/>
  <c r="N5" i="643"/>
  <c r="G188" i="1" s="1"/>
  <c r="L5" i="643"/>
  <c r="E188" i="1" s="1"/>
  <c r="K5" i="643"/>
  <c r="D188" i="1" s="1"/>
  <c r="N5" i="642"/>
  <c r="G182" i="1" s="1"/>
  <c r="L5" i="642"/>
  <c r="E182" i="1" s="1"/>
  <c r="K5" i="642"/>
  <c r="D182" i="1" s="1"/>
  <c r="N4" i="641"/>
  <c r="G107" i="1" s="1"/>
  <c r="L4" i="641"/>
  <c r="E107" i="1" s="1"/>
  <c r="K4" i="641"/>
  <c r="D107" i="1" s="1"/>
  <c r="N5" i="640"/>
  <c r="G113" i="1" s="1"/>
  <c r="L5" i="640"/>
  <c r="K5" i="640"/>
  <c r="D113" i="1" s="1"/>
  <c r="N4" i="639"/>
  <c r="G105" i="1" s="1"/>
  <c r="L4" i="639"/>
  <c r="E105" i="1" s="1"/>
  <c r="K4" i="639"/>
  <c r="D105" i="1" s="1"/>
  <c r="N4" i="638"/>
  <c r="G97" i="1" s="1"/>
  <c r="L4" i="638"/>
  <c r="K4" i="638"/>
  <c r="D97" i="1" s="1"/>
  <c r="N5" i="637"/>
  <c r="G93" i="1" s="1"/>
  <c r="L5" i="637"/>
  <c r="E93" i="1" s="1"/>
  <c r="K5" i="637"/>
  <c r="D93" i="1" s="1"/>
  <c r="N10" i="636"/>
  <c r="G77" i="1" s="1"/>
  <c r="L10" i="636"/>
  <c r="K10" i="636"/>
  <c r="D77" i="1" s="1"/>
  <c r="N6" i="635"/>
  <c r="G112" i="1" s="1"/>
  <c r="L6" i="635"/>
  <c r="K6" i="635"/>
  <c r="D112" i="1" s="1"/>
  <c r="N5" i="634"/>
  <c r="G114" i="1" s="1"/>
  <c r="L5" i="634"/>
  <c r="K5" i="634"/>
  <c r="D114" i="1" s="1"/>
  <c r="N4" i="633"/>
  <c r="G143" i="1" s="1"/>
  <c r="L4" i="633"/>
  <c r="E143" i="1" s="1"/>
  <c r="K4" i="633"/>
  <c r="D143" i="1" s="1"/>
  <c r="N4" i="632"/>
  <c r="G120" i="1" s="1"/>
  <c r="L4" i="632"/>
  <c r="E120" i="1" s="1"/>
  <c r="K4" i="632"/>
  <c r="D120" i="1" s="1"/>
  <c r="N4" i="631"/>
  <c r="G160" i="1" s="1"/>
  <c r="L4" i="631"/>
  <c r="K4" i="631"/>
  <c r="D160" i="1" s="1"/>
  <c r="N4" i="630"/>
  <c r="G222" i="1" s="1"/>
  <c r="L4" i="630"/>
  <c r="E222" i="1" s="1"/>
  <c r="K4" i="630"/>
  <c r="D222" i="1" s="1"/>
  <c r="N4" i="629"/>
  <c r="G94" i="1" s="1"/>
  <c r="L4" i="629"/>
  <c r="E94" i="1" s="1"/>
  <c r="K4" i="629"/>
  <c r="D94" i="1" s="1"/>
  <c r="N4" i="628"/>
  <c r="G166" i="1" s="1"/>
  <c r="L4" i="628"/>
  <c r="K4" i="628"/>
  <c r="D166" i="1" s="1"/>
  <c r="N4" i="627"/>
  <c r="G220" i="1" s="1"/>
  <c r="L4" i="627"/>
  <c r="K4" i="627"/>
  <c r="D220" i="1" s="1"/>
  <c r="N4" i="626"/>
  <c r="G129" i="1" s="1"/>
  <c r="L4" i="626"/>
  <c r="E129" i="1" s="1"/>
  <c r="K4" i="626"/>
  <c r="D129" i="1" s="1"/>
  <c r="N7" i="625"/>
  <c r="G96" i="1" s="1"/>
  <c r="L7" i="625"/>
  <c r="K7" i="625"/>
  <c r="D96" i="1" s="1"/>
  <c r="N4" i="624"/>
  <c r="G189" i="1" s="1"/>
  <c r="L4" i="624"/>
  <c r="E189" i="1" s="1"/>
  <c r="K4" i="624"/>
  <c r="N4" i="623"/>
  <c r="G159" i="1" s="1"/>
  <c r="L4" i="623"/>
  <c r="E159" i="1" s="1"/>
  <c r="K4" i="623"/>
  <c r="D159" i="1" s="1"/>
  <c r="N5" i="622"/>
  <c r="G199" i="1" s="1"/>
  <c r="L5" i="622"/>
  <c r="K5" i="622"/>
  <c r="D199" i="1" s="1"/>
  <c r="N5" i="621"/>
  <c r="G206" i="1" s="1"/>
  <c r="L5" i="621"/>
  <c r="K5" i="621"/>
  <c r="D206" i="1" s="1"/>
  <c r="N17" i="620"/>
  <c r="G44" i="1" s="1"/>
  <c r="L17" i="620"/>
  <c r="E44" i="1" s="1"/>
  <c r="K17" i="620"/>
  <c r="D44" i="1" s="1"/>
  <c r="N17" i="619"/>
  <c r="G29" i="1" s="1"/>
  <c r="L17" i="619"/>
  <c r="E29" i="1" s="1"/>
  <c r="K17" i="619"/>
  <c r="D29" i="1" s="1"/>
  <c r="N14" i="578"/>
  <c r="G19" i="1" s="1"/>
  <c r="L14" i="578"/>
  <c r="E19" i="1" s="1"/>
  <c r="K14" i="578"/>
  <c r="D19" i="1" s="1"/>
  <c r="O4" i="681" l="1"/>
  <c r="H197" i="1" s="1"/>
  <c r="M4" i="682"/>
  <c r="E197" i="1"/>
  <c r="F197" i="1"/>
  <c r="M4" i="683"/>
  <c r="M4" i="680"/>
  <c r="M4" i="678"/>
  <c r="F173" i="1" s="1"/>
  <c r="M4" i="677"/>
  <c r="O4" i="677" s="1"/>
  <c r="H176" i="1" s="1"/>
  <c r="M4" i="679"/>
  <c r="M4" i="676"/>
  <c r="E176" i="1"/>
  <c r="M4" i="674"/>
  <c r="O4" i="674" s="1"/>
  <c r="H201" i="1" s="1"/>
  <c r="M6" i="675"/>
  <c r="E201" i="1"/>
  <c r="M4" i="673"/>
  <c r="M4" i="665"/>
  <c r="F146" i="1" s="1"/>
  <c r="M4" i="659"/>
  <c r="O4" i="659" s="1"/>
  <c r="H204" i="1" s="1"/>
  <c r="E181" i="1"/>
  <c r="M4" i="656"/>
  <c r="F168" i="1" s="1"/>
  <c r="M4" i="672"/>
  <c r="M4" i="624"/>
  <c r="O4" i="624" s="1"/>
  <c r="H189" i="1" s="1"/>
  <c r="E146" i="1"/>
  <c r="M4" i="671"/>
  <c r="M4" i="627"/>
  <c r="O4" i="627" s="1"/>
  <c r="H220" i="1" s="1"/>
  <c r="M4" i="669"/>
  <c r="M5" i="670"/>
  <c r="M5" i="621"/>
  <c r="O5" i="621" s="1"/>
  <c r="H206" i="1" s="1"/>
  <c r="M7" i="625"/>
  <c r="O7" i="625" s="1"/>
  <c r="H96" i="1" s="1"/>
  <c r="M5" i="643"/>
  <c r="O5" i="643" s="1"/>
  <c r="H188" i="1" s="1"/>
  <c r="M4" i="631"/>
  <c r="O4" i="631" s="1"/>
  <c r="H160" i="1" s="1"/>
  <c r="M4" i="668"/>
  <c r="F145" i="1" s="1"/>
  <c r="M4" i="638"/>
  <c r="O4" i="638" s="1"/>
  <c r="H97" i="1" s="1"/>
  <c r="M4" i="628"/>
  <c r="F166" i="1" s="1"/>
  <c r="M6" i="635"/>
  <c r="O6" i="635" s="1"/>
  <c r="H112" i="1" s="1"/>
  <c r="M10" i="636"/>
  <c r="F77" i="1" s="1"/>
  <c r="M5" i="649"/>
  <c r="E77" i="1"/>
  <c r="E206" i="1"/>
  <c r="D189" i="1"/>
  <c r="M4" i="626"/>
  <c r="E220" i="1"/>
  <c r="E97" i="1"/>
  <c r="M4" i="658"/>
  <c r="E213" i="1"/>
  <c r="M4" i="629"/>
  <c r="M4" i="652"/>
  <c r="M4" i="661"/>
  <c r="M4" i="664"/>
  <c r="M5" i="667"/>
  <c r="M5" i="622"/>
  <c r="O5" i="622" s="1"/>
  <c r="H199" i="1" s="1"/>
  <c r="E157" i="1"/>
  <c r="E166" i="1"/>
  <c r="E160" i="1"/>
  <c r="E168" i="1"/>
  <c r="E204" i="1"/>
  <c r="M4" i="633"/>
  <c r="M5" i="634"/>
  <c r="O5" i="634" s="1"/>
  <c r="H114" i="1" s="1"/>
  <c r="M5" i="640"/>
  <c r="O5" i="640" s="1"/>
  <c r="H113" i="1" s="1"/>
  <c r="M5" i="651"/>
  <c r="O4" i="665"/>
  <c r="H146" i="1" s="1"/>
  <c r="M4" i="644"/>
  <c r="M4" i="654"/>
  <c r="M4" i="657"/>
  <c r="M4" i="660"/>
  <c r="E135" i="1"/>
  <c r="E215" i="1"/>
  <c r="M6" i="666"/>
  <c r="M4" i="663"/>
  <c r="M4" i="662"/>
  <c r="M11" i="647"/>
  <c r="F46" i="1" s="1"/>
  <c r="E114" i="1"/>
  <c r="E113" i="1"/>
  <c r="M4" i="655"/>
  <c r="M8" i="653"/>
  <c r="F63" i="1" s="1"/>
  <c r="M4" i="650"/>
  <c r="M5" i="648"/>
  <c r="M5" i="646"/>
  <c r="M5" i="645"/>
  <c r="M5" i="642"/>
  <c r="E96" i="1"/>
  <c r="F96" i="1"/>
  <c r="E199" i="1"/>
  <c r="M4" i="641"/>
  <c r="M4" i="639"/>
  <c r="M5" i="637"/>
  <c r="E112" i="1"/>
  <c r="M17" i="620"/>
  <c r="M4" i="632"/>
  <c r="M4" i="630"/>
  <c r="M4" i="623"/>
  <c r="M17" i="619"/>
  <c r="F29" i="1" s="1"/>
  <c r="N4" i="618"/>
  <c r="G214" i="1" s="1"/>
  <c r="L4" i="618"/>
  <c r="E214" i="1" s="1"/>
  <c r="K4" i="618"/>
  <c r="D214" i="1" s="1"/>
  <c r="N7" i="617"/>
  <c r="G131" i="1" s="1"/>
  <c r="L7" i="617"/>
  <c r="K7" i="617"/>
  <c r="D131" i="1" s="1"/>
  <c r="N4" i="616"/>
  <c r="G193" i="1" s="1"/>
  <c r="L4" i="616"/>
  <c r="K4" i="616"/>
  <c r="D193" i="1" s="1"/>
  <c r="N5" i="615"/>
  <c r="G139" i="1" s="1"/>
  <c r="L5" i="615"/>
  <c r="E139" i="1" s="1"/>
  <c r="K5" i="615"/>
  <c r="D139" i="1" s="1"/>
  <c r="N5" i="614"/>
  <c r="G137" i="1" s="1"/>
  <c r="L5" i="614"/>
  <c r="E137" i="1" s="1"/>
  <c r="K5" i="614"/>
  <c r="D137" i="1" s="1"/>
  <c r="N4" i="613"/>
  <c r="G148" i="1" s="1"/>
  <c r="L4" i="613"/>
  <c r="K4" i="613"/>
  <c r="D148" i="1" s="1"/>
  <c r="N7" i="612"/>
  <c r="G90" i="1" s="1"/>
  <c r="L7" i="612"/>
  <c r="K7" i="612"/>
  <c r="D90" i="1" s="1"/>
  <c r="N6" i="611"/>
  <c r="G140" i="1" s="1"/>
  <c r="L6" i="611"/>
  <c r="K6" i="611"/>
  <c r="D140" i="1" s="1"/>
  <c r="N4" i="610"/>
  <c r="G153" i="1" s="1"/>
  <c r="L4" i="610"/>
  <c r="K4" i="610"/>
  <c r="D153" i="1" s="1"/>
  <c r="N4" i="609"/>
  <c r="G125" i="1" s="1"/>
  <c r="L4" i="609"/>
  <c r="E125" i="1" s="1"/>
  <c r="K4" i="609"/>
  <c r="D125" i="1" s="1"/>
  <c r="N4" i="608"/>
  <c r="G123" i="1" s="1"/>
  <c r="L4" i="608"/>
  <c r="E123" i="1" s="1"/>
  <c r="K4" i="608"/>
  <c r="D123" i="1" s="1"/>
  <c r="N4" i="607"/>
  <c r="G136" i="1" s="1"/>
  <c r="L4" i="607"/>
  <c r="K4" i="607"/>
  <c r="D136" i="1" s="1"/>
  <c r="N4" i="606"/>
  <c r="G203" i="1" s="1"/>
  <c r="L4" i="606"/>
  <c r="K4" i="606"/>
  <c r="D203" i="1" s="1"/>
  <c r="N9" i="605"/>
  <c r="G49" i="1" s="1"/>
  <c r="L9" i="605"/>
  <c r="E49" i="1" s="1"/>
  <c r="K9" i="605"/>
  <c r="D49" i="1" s="1"/>
  <c r="N7" i="604"/>
  <c r="G190" i="1" s="1"/>
  <c r="L7" i="604"/>
  <c r="E190" i="1" s="1"/>
  <c r="K7" i="604"/>
  <c r="D190" i="1" s="1"/>
  <c r="O6" i="578"/>
  <c r="O4" i="580"/>
  <c r="O7" i="539"/>
  <c r="O5" i="535"/>
  <c r="O3" i="594"/>
  <c r="N4" i="603"/>
  <c r="G207" i="1" s="1"/>
  <c r="L4" i="603"/>
  <c r="K4" i="603"/>
  <c r="D207" i="1" s="1"/>
  <c r="N8" i="602"/>
  <c r="G61" i="1" s="1"/>
  <c r="L8" i="602"/>
  <c r="E61" i="1" s="1"/>
  <c r="K8" i="602"/>
  <c r="D61" i="1" s="1"/>
  <c r="N4" i="601"/>
  <c r="G216" i="1" s="1"/>
  <c r="L4" i="601"/>
  <c r="K4" i="601"/>
  <c r="D216" i="1" s="1"/>
  <c r="N13" i="600"/>
  <c r="G22" i="1" s="1"/>
  <c r="L13" i="600"/>
  <c r="E22" i="1" s="1"/>
  <c r="K13" i="600"/>
  <c r="D22" i="1" s="1"/>
  <c r="N4" i="599"/>
  <c r="G110" i="1" s="1"/>
  <c r="L4" i="599"/>
  <c r="E110" i="1" s="1"/>
  <c r="K4" i="599"/>
  <c r="D110" i="1" s="1"/>
  <c r="N9" i="598"/>
  <c r="G62" i="1" s="1"/>
  <c r="L9" i="598"/>
  <c r="E62" i="1" s="1"/>
  <c r="K9" i="598"/>
  <c r="D62" i="1" s="1"/>
  <c r="N4" i="597"/>
  <c r="G217" i="1" s="1"/>
  <c r="L4" i="597"/>
  <c r="E217" i="1" s="1"/>
  <c r="K4" i="597"/>
  <c r="D217" i="1" s="1"/>
  <c r="N4" i="596"/>
  <c r="G187" i="1" s="1"/>
  <c r="L4" i="596"/>
  <c r="E187" i="1" s="1"/>
  <c r="K4" i="596"/>
  <c r="D187" i="1" s="1"/>
  <c r="N4" i="595"/>
  <c r="G161" i="1" s="1"/>
  <c r="L4" i="595"/>
  <c r="E161" i="1" s="1"/>
  <c r="K4" i="595"/>
  <c r="D161" i="1" s="1"/>
  <c r="O2" i="594"/>
  <c r="N10" i="594"/>
  <c r="G57" i="1" s="1"/>
  <c r="L10" i="594"/>
  <c r="E57" i="1" s="1"/>
  <c r="K10" i="594"/>
  <c r="D57" i="1" s="1"/>
  <c r="N4" i="593"/>
  <c r="G152" i="1" s="1"/>
  <c r="L4" i="593"/>
  <c r="E152" i="1" s="1"/>
  <c r="K4" i="593"/>
  <c r="D152" i="1" s="1"/>
  <c r="L2" i="592"/>
  <c r="K2" i="592"/>
  <c r="K6" i="592" s="1"/>
  <c r="D208" i="1" s="1"/>
  <c r="N6" i="592"/>
  <c r="G208" i="1" s="1"/>
  <c r="L4" i="550"/>
  <c r="L7" i="550" s="1"/>
  <c r="K4" i="550"/>
  <c r="K7" i="550" s="1"/>
  <c r="D198" i="1" s="1"/>
  <c r="L7" i="504"/>
  <c r="K7" i="504"/>
  <c r="K17" i="504" s="1"/>
  <c r="D14" i="1" s="1"/>
  <c r="O5" i="578"/>
  <c r="L9" i="481"/>
  <c r="L19" i="481" s="1"/>
  <c r="E37" i="1" s="1"/>
  <c r="K9" i="481"/>
  <c r="K19" i="481" s="1"/>
  <c r="D37" i="1" s="1"/>
  <c r="O3" i="580"/>
  <c r="O6" i="539"/>
  <c r="O4" i="535"/>
  <c r="N7" i="591"/>
  <c r="G109" i="1" s="1"/>
  <c r="L7" i="591"/>
  <c r="K7" i="591"/>
  <c r="D109" i="1" s="1"/>
  <c r="N14" i="590"/>
  <c r="G32" i="1" s="1"/>
  <c r="L14" i="590"/>
  <c r="K14" i="590"/>
  <c r="D32" i="1" s="1"/>
  <c r="N5" i="589"/>
  <c r="G165" i="1" s="1"/>
  <c r="L5" i="589"/>
  <c r="K5" i="589"/>
  <c r="D165" i="1" s="1"/>
  <c r="N5" i="588"/>
  <c r="G116" i="1" s="1"/>
  <c r="L5" i="588"/>
  <c r="K5" i="588"/>
  <c r="D116" i="1" s="1"/>
  <c r="N4" i="587"/>
  <c r="G178" i="1" s="1"/>
  <c r="L4" i="587"/>
  <c r="E178" i="1" s="1"/>
  <c r="K4" i="587"/>
  <c r="D178" i="1" s="1"/>
  <c r="N6" i="586"/>
  <c r="G91" i="1" s="1"/>
  <c r="L6" i="586"/>
  <c r="K6" i="586"/>
  <c r="D91" i="1" s="1"/>
  <c r="N4" i="585"/>
  <c r="G175" i="1" s="1"/>
  <c r="L4" i="585"/>
  <c r="E175" i="1" s="1"/>
  <c r="K4" i="585"/>
  <c r="D175" i="1" s="1"/>
  <c r="N5" i="584"/>
  <c r="G95" i="1" s="1"/>
  <c r="L5" i="584"/>
  <c r="E95" i="1" s="1"/>
  <c r="K5" i="584"/>
  <c r="D95" i="1" s="1"/>
  <c r="N5" i="583"/>
  <c r="G111" i="1" s="1"/>
  <c r="L5" i="583"/>
  <c r="E111" i="1" s="1"/>
  <c r="K5" i="583"/>
  <c r="D111" i="1" s="1"/>
  <c r="N10" i="582"/>
  <c r="G33" i="1" s="1"/>
  <c r="L10" i="582"/>
  <c r="E33" i="1" s="1"/>
  <c r="K10" i="582"/>
  <c r="D33" i="1" s="1"/>
  <c r="N12" i="581"/>
  <c r="G21" i="1" s="1"/>
  <c r="L12" i="581"/>
  <c r="E21" i="1" s="1"/>
  <c r="K12" i="581"/>
  <c r="D21" i="1" s="1"/>
  <c r="N12" i="580"/>
  <c r="G48" i="1" s="1"/>
  <c r="L12" i="580"/>
  <c r="E48" i="1" s="1"/>
  <c r="K12" i="580"/>
  <c r="D48" i="1" s="1"/>
  <c r="N6" i="579"/>
  <c r="G128" i="1" s="1"/>
  <c r="L6" i="579"/>
  <c r="K6" i="579"/>
  <c r="D128" i="1" s="1"/>
  <c r="N5" i="577"/>
  <c r="G119" i="1" s="1"/>
  <c r="L5" i="577"/>
  <c r="E119" i="1" s="1"/>
  <c r="K5" i="577"/>
  <c r="D119" i="1" s="1"/>
  <c r="N11" i="576"/>
  <c r="G47" i="1" s="1"/>
  <c r="L11" i="576"/>
  <c r="E47" i="1" s="1"/>
  <c r="K11" i="576"/>
  <c r="D47" i="1" s="1"/>
  <c r="N8" i="575"/>
  <c r="G67" i="1" s="1"/>
  <c r="L8" i="575"/>
  <c r="E67" i="1" s="1"/>
  <c r="K8" i="575"/>
  <c r="D67" i="1" s="1"/>
  <c r="N7" i="574"/>
  <c r="G81" i="1" s="1"/>
  <c r="L7" i="574"/>
  <c r="E81" i="1" s="1"/>
  <c r="K7" i="574"/>
  <c r="D81" i="1" s="1"/>
  <c r="N8" i="573"/>
  <c r="G58" i="1" s="1"/>
  <c r="L8" i="573"/>
  <c r="E58" i="1" s="1"/>
  <c r="K8" i="573"/>
  <c r="D58" i="1" s="1"/>
  <c r="N8" i="572"/>
  <c r="G35" i="1" s="1"/>
  <c r="L8" i="572"/>
  <c r="E35" i="1" s="1"/>
  <c r="K8" i="572"/>
  <c r="D35" i="1" s="1"/>
  <c r="N18" i="571"/>
  <c r="G17" i="1" s="1"/>
  <c r="L18" i="571"/>
  <c r="E17" i="1" s="1"/>
  <c r="K18" i="571"/>
  <c r="D17" i="1" s="1"/>
  <c r="N6" i="570"/>
  <c r="G163" i="1" s="1"/>
  <c r="L6" i="570"/>
  <c r="E163" i="1" s="1"/>
  <c r="K6" i="570"/>
  <c r="D163" i="1" s="1"/>
  <c r="N8" i="569"/>
  <c r="G71" i="1" s="1"/>
  <c r="L8" i="569"/>
  <c r="E71" i="1" s="1"/>
  <c r="K8" i="569"/>
  <c r="D71" i="1" s="1"/>
  <c r="N7" i="568"/>
  <c r="G118" i="1" s="1"/>
  <c r="L7" i="568"/>
  <c r="E118" i="1" s="1"/>
  <c r="K7" i="568"/>
  <c r="D118" i="1" s="1"/>
  <c r="N9" i="567"/>
  <c r="G43" i="1" s="1"/>
  <c r="L9" i="567"/>
  <c r="E43" i="1" s="1"/>
  <c r="K9" i="567"/>
  <c r="D43" i="1" s="1"/>
  <c r="N5" i="566"/>
  <c r="G108" i="1" s="1"/>
  <c r="L5" i="566"/>
  <c r="K5" i="566"/>
  <c r="D108" i="1" s="1"/>
  <c r="N4" i="565"/>
  <c r="G147" i="1" s="1"/>
  <c r="L4" i="565"/>
  <c r="K4" i="565"/>
  <c r="D147" i="1" s="1"/>
  <c r="N5" i="564"/>
  <c r="G172" i="1" s="1"/>
  <c r="L5" i="564"/>
  <c r="E172" i="1" s="1"/>
  <c r="K5" i="564"/>
  <c r="D172" i="1" s="1"/>
  <c r="N6" i="563"/>
  <c r="G186" i="1" s="1"/>
  <c r="L6" i="563"/>
  <c r="K6" i="563"/>
  <c r="D186" i="1" s="1"/>
  <c r="N6" i="562"/>
  <c r="G183" i="1" s="1"/>
  <c r="L6" i="562"/>
  <c r="K6" i="562"/>
  <c r="D183" i="1" s="1"/>
  <c r="N8" i="561"/>
  <c r="G65" i="1" s="1"/>
  <c r="L8" i="561"/>
  <c r="E65" i="1" s="1"/>
  <c r="K8" i="561"/>
  <c r="D65" i="1" s="1"/>
  <c r="N7" i="560"/>
  <c r="G82" i="1" s="1"/>
  <c r="L7" i="560"/>
  <c r="E82" i="1" s="1"/>
  <c r="K7" i="560"/>
  <c r="D82" i="1" s="1"/>
  <c r="N6" i="559"/>
  <c r="G154" i="1" s="1"/>
  <c r="L6" i="559"/>
  <c r="K6" i="559"/>
  <c r="D154" i="1" s="1"/>
  <c r="N5" i="558"/>
  <c r="G171" i="1" s="1"/>
  <c r="L5" i="558"/>
  <c r="E171" i="1" s="1"/>
  <c r="K5" i="558"/>
  <c r="D171" i="1" s="1"/>
  <c r="N7" i="557"/>
  <c r="G84" i="1" s="1"/>
  <c r="L7" i="557"/>
  <c r="E84" i="1" s="1"/>
  <c r="K7" i="557"/>
  <c r="D84" i="1" s="1"/>
  <c r="N38" i="556"/>
  <c r="G11" i="1" s="1"/>
  <c r="L38" i="556"/>
  <c r="E11" i="1" s="1"/>
  <c r="K38" i="556"/>
  <c r="D11" i="1" s="1"/>
  <c r="N9" i="555"/>
  <c r="G52" i="1" s="1"/>
  <c r="L9" i="555"/>
  <c r="E52" i="1" s="1"/>
  <c r="K9" i="555"/>
  <c r="D52" i="1" s="1"/>
  <c r="N7" i="554"/>
  <c r="G87" i="1" s="1"/>
  <c r="L7" i="554"/>
  <c r="E87" i="1" s="1"/>
  <c r="K7" i="554"/>
  <c r="D87" i="1" s="1"/>
  <c r="N5" i="553"/>
  <c r="G212" i="1" s="1"/>
  <c r="L5" i="553"/>
  <c r="K5" i="553"/>
  <c r="D212" i="1" s="1"/>
  <c r="N12" i="552"/>
  <c r="G72" i="1" s="1"/>
  <c r="L12" i="552"/>
  <c r="K12" i="552"/>
  <c r="D72" i="1" s="1"/>
  <c r="N10" i="551"/>
  <c r="G24" i="1" s="1"/>
  <c r="L10" i="551"/>
  <c r="E24" i="1" s="1"/>
  <c r="K10" i="551"/>
  <c r="D24" i="1" s="1"/>
  <c r="N7" i="550"/>
  <c r="G198" i="1" s="1"/>
  <c r="N4" i="549"/>
  <c r="G192" i="1" s="1"/>
  <c r="L4" i="549"/>
  <c r="E192" i="1" s="1"/>
  <c r="K4" i="549"/>
  <c r="D192" i="1" s="1"/>
  <c r="N5" i="548"/>
  <c r="G221" i="1" s="1"/>
  <c r="L5" i="548"/>
  <c r="K5" i="548"/>
  <c r="D221" i="1" s="1"/>
  <c r="N5" i="547"/>
  <c r="G98" i="1" s="1"/>
  <c r="L5" i="547"/>
  <c r="E98" i="1" s="1"/>
  <c r="K5" i="547"/>
  <c r="D98" i="1" s="1"/>
  <c r="N13" i="546"/>
  <c r="G34" i="1" s="1"/>
  <c r="L13" i="546"/>
  <c r="E34" i="1" s="1"/>
  <c r="K13" i="546"/>
  <c r="D34" i="1" s="1"/>
  <c r="N25" i="545"/>
  <c r="G39" i="1" s="1"/>
  <c r="L25" i="545"/>
  <c r="E39" i="1" s="1"/>
  <c r="K25" i="545"/>
  <c r="D39" i="1" s="1"/>
  <c r="N4" i="544"/>
  <c r="G133" i="1" s="1"/>
  <c r="L4" i="544"/>
  <c r="E133" i="1" s="1"/>
  <c r="K4" i="544"/>
  <c r="D133" i="1" s="1"/>
  <c r="N10" i="543"/>
  <c r="G41" i="1" s="1"/>
  <c r="L10" i="543"/>
  <c r="K10" i="543"/>
  <c r="D41" i="1" s="1"/>
  <c r="N6" i="542"/>
  <c r="G86" i="1" s="1"/>
  <c r="L6" i="542"/>
  <c r="E86" i="1" s="1"/>
  <c r="K6" i="542"/>
  <c r="D86" i="1" s="1"/>
  <c r="N8" i="541"/>
  <c r="G74" i="1" s="1"/>
  <c r="L8" i="541"/>
  <c r="E74" i="1" s="1"/>
  <c r="K8" i="541"/>
  <c r="D74" i="1" s="1"/>
  <c r="N17" i="539"/>
  <c r="G15" i="1" s="1"/>
  <c r="L17" i="539"/>
  <c r="E15" i="1" s="1"/>
  <c r="K17" i="539"/>
  <c r="D15" i="1" s="1"/>
  <c r="N7" i="538"/>
  <c r="G104" i="1" s="1"/>
  <c r="L7" i="538"/>
  <c r="E104" i="1" s="1"/>
  <c r="K7" i="538"/>
  <c r="D104" i="1" s="1"/>
  <c r="N9" i="537"/>
  <c r="G70" i="1" s="1"/>
  <c r="L9" i="537"/>
  <c r="E70" i="1" s="1"/>
  <c r="K9" i="537"/>
  <c r="D70" i="1" s="1"/>
  <c r="N4" i="536"/>
  <c r="G191" i="1" s="1"/>
  <c r="L4" i="536"/>
  <c r="E191" i="1" s="1"/>
  <c r="K4" i="536"/>
  <c r="D191" i="1" s="1"/>
  <c r="N10" i="535"/>
  <c r="G69" i="1" s="1"/>
  <c r="L10" i="535"/>
  <c r="E69" i="1" s="1"/>
  <c r="K10" i="535"/>
  <c r="D69" i="1" s="1"/>
  <c r="N13" i="534"/>
  <c r="G38" i="1" s="1"/>
  <c r="L13" i="534"/>
  <c r="E38" i="1" s="1"/>
  <c r="K13" i="534"/>
  <c r="D38" i="1" s="1"/>
  <c r="N9" i="533"/>
  <c r="G76" i="1" s="1"/>
  <c r="L9" i="533"/>
  <c r="E76" i="1" s="1"/>
  <c r="K9" i="533"/>
  <c r="D76" i="1" s="1"/>
  <c r="N11" i="532"/>
  <c r="G28" i="1" s="1"/>
  <c r="L11" i="532"/>
  <c r="K11" i="532"/>
  <c r="D28" i="1" s="1"/>
  <c r="N6" i="531"/>
  <c r="G155" i="1" s="1"/>
  <c r="L6" i="531"/>
  <c r="K6" i="531"/>
  <c r="D155" i="1" s="1"/>
  <c r="N8" i="530"/>
  <c r="G26" i="1" s="1"/>
  <c r="L8" i="530"/>
  <c r="E26" i="1" s="1"/>
  <c r="K8" i="530"/>
  <c r="D26" i="1" s="1"/>
  <c r="N12" i="529"/>
  <c r="G89" i="1" s="1"/>
  <c r="L12" i="529"/>
  <c r="E89" i="1" s="1"/>
  <c r="K12" i="529"/>
  <c r="D89" i="1" s="1"/>
  <c r="N5" i="528"/>
  <c r="G184" i="1" s="1"/>
  <c r="L5" i="528"/>
  <c r="K5" i="528"/>
  <c r="D184" i="1" s="1"/>
  <c r="N21" i="527"/>
  <c r="G12" i="1" s="1"/>
  <c r="L21" i="527"/>
  <c r="K21" i="527"/>
  <c r="D12" i="1" s="1"/>
  <c r="N5" i="526"/>
  <c r="G179" i="1" s="1"/>
  <c r="L5" i="526"/>
  <c r="E179" i="1" s="1"/>
  <c r="K5" i="526"/>
  <c r="D179" i="1" s="1"/>
  <c r="N20" i="525"/>
  <c r="G23" i="1" s="1"/>
  <c r="L20" i="525"/>
  <c r="E23" i="1" s="1"/>
  <c r="K20" i="525"/>
  <c r="D23" i="1" s="1"/>
  <c r="N8" i="524"/>
  <c r="G59" i="1" s="1"/>
  <c r="L8" i="524"/>
  <c r="E59" i="1" s="1"/>
  <c r="K8" i="524"/>
  <c r="D59" i="1" s="1"/>
  <c r="N5" i="523"/>
  <c r="G164" i="1" s="1"/>
  <c r="L5" i="523"/>
  <c r="E164" i="1" s="1"/>
  <c r="K5" i="523"/>
  <c r="D164" i="1" s="1"/>
  <c r="N11" i="522"/>
  <c r="G73" i="1" s="1"/>
  <c r="L11" i="522"/>
  <c r="K11" i="522"/>
  <c r="D73" i="1" s="1"/>
  <c r="N11" i="521"/>
  <c r="G53" i="1" s="1"/>
  <c r="L11" i="521"/>
  <c r="E53" i="1" s="1"/>
  <c r="K11" i="521"/>
  <c r="D53" i="1" s="1"/>
  <c r="N11" i="520"/>
  <c r="G40" i="1" s="1"/>
  <c r="L11" i="520"/>
  <c r="E40" i="1" s="1"/>
  <c r="K11" i="520"/>
  <c r="D40" i="1" s="1"/>
  <c r="N6" i="519"/>
  <c r="G211" i="1" s="1"/>
  <c r="L6" i="519"/>
  <c r="K6" i="519"/>
  <c r="D211" i="1" s="1"/>
  <c r="N5" i="518"/>
  <c r="G102" i="1" s="1"/>
  <c r="L5" i="518"/>
  <c r="K5" i="518"/>
  <c r="D102" i="1" s="1"/>
  <c r="N5" i="517"/>
  <c r="G162" i="1" s="1"/>
  <c r="L5" i="517"/>
  <c r="K5" i="517"/>
  <c r="D162" i="1" s="1"/>
  <c r="N7" i="516"/>
  <c r="G20" i="1" s="1"/>
  <c r="L7" i="516"/>
  <c r="E20" i="1" s="1"/>
  <c r="K7" i="516"/>
  <c r="D20" i="1" s="1"/>
  <c r="N11" i="515"/>
  <c r="G27" i="1" s="1"/>
  <c r="L11" i="515"/>
  <c r="E27" i="1" s="1"/>
  <c r="K11" i="515"/>
  <c r="D27" i="1" s="1"/>
  <c r="N5" i="514"/>
  <c r="G150" i="1" s="1"/>
  <c r="L5" i="514"/>
  <c r="K5" i="514"/>
  <c r="D150" i="1" s="1"/>
  <c r="N8" i="513"/>
  <c r="G75" i="1" s="1"/>
  <c r="L8" i="513"/>
  <c r="E75" i="1" s="1"/>
  <c r="K8" i="513"/>
  <c r="D75" i="1" s="1"/>
  <c r="N5" i="512"/>
  <c r="G103" i="1" s="1"/>
  <c r="L5" i="512"/>
  <c r="E103" i="1" s="1"/>
  <c r="K5" i="512"/>
  <c r="D103" i="1" s="1"/>
  <c r="N4" i="511"/>
  <c r="G177" i="1" s="1"/>
  <c r="L4" i="511"/>
  <c r="K4" i="511"/>
  <c r="D177" i="1" s="1"/>
  <c r="N12" i="510"/>
  <c r="G55" i="1" s="1"/>
  <c r="L12" i="510"/>
  <c r="E55" i="1" s="1"/>
  <c r="K12" i="510"/>
  <c r="D55" i="1" s="1"/>
  <c r="N10" i="509"/>
  <c r="G54" i="1" s="1"/>
  <c r="L10" i="509"/>
  <c r="E54" i="1" s="1"/>
  <c r="K10" i="509"/>
  <c r="D54" i="1" s="1"/>
  <c r="N9" i="508"/>
  <c r="G80" i="1" s="1"/>
  <c r="L9" i="508"/>
  <c r="E80" i="1" s="1"/>
  <c r="K9" i="508"/>
  <c r="D80" i="1" s="1"/>
  <c r="N5" i="507"/>
  <c r="G126" i="1" s="1"/>
  <c r="L5" i="507"/>
  <c r="K5" i="507"/>
  <c r="D126" i="1" s="1"/>
  <c r="N12" i="506"/>
  <c r="G60" i="1" s="1"/>
  <c r="L12" i="506"/>
  <c r="E60" i="1" s="1"/>
  <c r="K12" i="506"/>
  <c r="D60" i="1" s="1"/>
  <c r="N11" i="505"/>
  <c r="G45" i="1" s="1"/>
  <c r="L11" i="505"/>
  <c r="E45" i="1" s="1"/>
  <c r="K11" i="505"/>
  <c r="D45" i="1" s="1"/>
  <c r="N17" i="504"/>
  <c r="G14" i="1" s="1"/>
  <c r="N6" i="503"/>
  <c r="G195" i="1" s="1"/>
  <c r="L6" i="503"/>
  <c r="E195" i="1" s="1"/>
  <c r="K6" i="503"/>
  <c r="D195" i="1" s="1"/>
  <c r="N38" i="502"/>
  <c r="G8" i="1" s="1"/>
  <c r="L38" i="502"/>
  <c r="E8" i="1" s="1"/>
  <c r="K38" i="502"/>
  <c r="D8" i="1" s="1"/>
  <c r="N7" i="501"/>
  <c r="G92" i="1" s="1"/>
  <c r="L7" i="501"/>
  <c r="E92" i="1" s="1"/>
  <c r="K7" i="501"/>
  <c r="D92" i="1" s="1"/>
  <c r="N15" i="500"/>
  <c r="G25" i="1" s="1"/>
  <c r="L15" i="500"/>
  <c r="E25" i="1" s="1"/>
  <c r="K15" i="500"/>
  <c r="D25" i="1" s="1"/>
  <c r="N11" i="499"/>
  <c r="G50" i="1" s="1"/>
  <c r="L11" i="499"/>
  <c r="E50" i="1" s="1"/>
  <c r="K11" i="499"/>
  <c r="D50" i="1" s="1"/>
  <c r="N4" i="498"/>
  <c r="G205" i="1" s="1"/>
  <c r="L4" i="498"/>
  <c r="E205" i="1" s="1"/>
  <c r="K4" i="498"/>
  <c r="D205" i="1" s="1"/>
  <c r="N6" i="497"/>
  <c r="G106" i="1" s="1"/>
  <c r="L6" i="497"/>
  <c r="E106" i="1" s="1"/>
  <c r="K6" i="497"/>
  <c r="D106" i="1" s="1"/>
  <c r="N30" i="496"/>
  <c r="G9" i="1" s="1"/>
  <c r="L30" i="496"/>
  <c r="E9" i="1" s="1"/>
  <c r="K30" i="496"/>
  <c r="D9" i="1" s="1"/>
  <c r="N10" i="495"/>
  <c r="G42" i="1" s="1"/>
  <c r="L10" i="495"/>
  <c r="E42" i="1" s="1"/>
  <c r="K10" i="495"/>
  <c r="D42" i="1" s="1"/>
  <c r="N6" i="494"/>
  <c r="G122" i="1" s="1"/>
  <c r="L6" i="494"/>
  <c r="E122" i="1" s="1"/>
  <c r="K6" i="494"/>
  <c r="D122" i="1" s="1"/>
  <c r="N5" i="493"/>
  <c r="G170" i="1" s="1"/>
  <c r="L5" i="493"/>
  <c r="E170" i="1" s="1"/>
  <c r="K5" i="493"/>
  <c r="D170" i="1" s="1"/>
  <c r="N8" i="492"/>
  <c r="G78" i="1" s="1"/>
  <c r="L8" i="492"/>
  <c r="E78" i="1" s="1"/>
  <c r="K8" i="492"/>
  <c r="D78" i="1" s="1"/>
  <c r="N60" i="491"/>
  <c r="G7" i="1" s="1"/>
  <c r="L60" i="491"/>
  <c r="E7" i="1" s="1"/>
  <c r="K60" i="491"/>
  <c r="D7" i="1" s="1"/>
  <c r="N10" i="490"/>
  <c r="G16" i="1" s="1"/>
  <c r="L10" i="490"/>
  <c r="K10" i="490"/>
  <c r="D16" i="1" s="1"/>
  <c r="N10" i="489"/>
  <c r="G56" i="1" s="1"/>
  <c r="L10" i="489"/>
  <c r="E56" i="1" s="1"/>
  <c r="K10" i="489"/>
  <c r="D56" i="1" s="1"/>
  <c r="N6" i="488"/>
  <c r="G144" i="1" s="1"/>
  <c r="L6" i="488"/>
  <c r="E144" i="1" s="1"/>
  <c r="K6" i="488"/>
  <c r="D144" i="1" s="1"/>
  <c r="N8" i="487"/>
  <c r="G68" i="1" s="1"/>
  <c r="L8" i="487"/>
  <c r="E68" i="1" s="1"/>
  <c r="K8" i="487"/>
  <c r="D68" i="1" s="1"/>
  <c r="N14" i="486"/>
  <c r="G31" i="1" s="1"/>
  <c r="L14" i="486"/>
  <c r="E31" i="1" s="1"/>
  <c r="K14" i="486"/>
  <c r="D31" i="1" s="1"/>
  <c r="N12" i="485"/>
  <c r="G66" i="1" s="1"/>
  <c r="L12" i="485"/>
  <c r="E66" i="1" s="1"/>
  <c r="K12" i="485"/>
  <c r="D66" i="1" s="1"/>
  <c r="N25" i="484"/>
  <c r="G36" i="1" s="1"/>
  <c r="L25" i="484"/>
  <c r="E36" i="1" s="1"/>
  <c r="K25" i="484"/>
  <c r="D36" i="1" s="1"/>
  <c r="N18" i="483"/>
  <c r="G30" i="1" s="1"/>
  <c r="L18" i="483"/>
  <c r="E30" i="1" s="1"/>
  <c r="K18" i="483"/>
  <c r="D30" i="1" s="1"/>
  <c r="N9" i="482"/>
  <c r="G51" i="1" s="1"/>
  <c r="L9" i="482"/>
  <c r="E51" i="1" s="1"/>
  <c r="K9" i="482"/>
  <c r="D51" i="1" s="1"/>
  <c r="N19" i="481"/>
  <c r="G37" i="1" s="1"/>
  <c r="N38" i="480"/>
  <c r="G18" i="1" s="1"/>
  <c r="L38" i="480"/>
  <c r="E18" i="1" s="1"/>
  <c r="K38" i="480"/>
  <c r="D18" i="1" s="1"/>
  <c r="N9" i="479"/>
  <c r="G64" i="1" s="1"/>
  <c r="L9" i="479"/>
  <c r="K9" i="479"/>
  <c r="D64" i="1" s="1"/>
  <c r="N6" i="478"/>
  <c r="G134" i="1" s="1"/>
  <c r="L6" i="478"/>
  <c r="E134" i="1" s="1"/>
  <c r="K6" i="478"/>
  <c r="N4" i="477"/>
  <c r="G101" i="1" s="1"/>
  <c r="L4" i="477"/>
  <c r="E101" i="1" s="1"/>
  <c r="K4" i="477"/>
  <c r="D101" i="1" s="1"/>
  <c r="N62" i="476"/>
  <c r="G6" i="1" s="1"/>
  <c r="L62" i="476"/>
  <c r="K62" i="476"/>
  <c r="D6" i="1" s="1"/>
  <c r="N4" i="475"/>
  <c r="G169" i="1" s="1"/>
  <c r="L4" i="475"/>
  <c r="K4" i="475"/>
  <c r="D169" i="1" s="1"/>
  <c r="O4" i="679" l="1"/>
  <c r="H174" i="1" s="1"/>
  <c r="F174" i="1"/>
  <c r="O4" i="678"/>
  <c r="H173" i="1" s="1"/>
  <c r="O4" i="680"/>
  <c r="H219" i="1" s="1"/>
  <c r="F219" i="1"/>
  <c r="O4" i="683"/>
  <c r="H194" i="1" s="1"/>
  <c r="F194" i="1"/>
  <c r="F201" i="1"/>
  <c r="O4" i="682"/>
  <c r="H218" i="1" s="1"/>
  <c r="F218" i="1"/>
  <c r="F176" i="1"/>
  <c r="F204" i="1"/>
  <c r="O4" i="676"/>
  <c r="H132" i="1" s="1"/>
  <c r="F132" i="1"/>
  <c r="O6" i="675"/>
  <c r="H99" i="1" s="1"/>
  <c r="F99" i="1"/>
  <c r="O4" i="668"/>
  <c r="H145" i="1" s="1"/>
  <c r="O4" i="628"/>
  <c r="H166" i="1" s="1"/>
  <c r="F160" i="1"/>
  <c r="O4" i="656"/>
  <c r="H168" i="1" s="1"/>
  <c r="F189" i="1"/>
  <c r="F206" i="1"/>
  <c r="F220" i="1"/>
  <c r="M6" i="562"/>
  <c r="O6" i="562" s="1"/>
  <c r="H183" i="1" s="1"/>
  <c r="O4" i="672"/>
  <c r="H141" i="1" s="1"/>
  <c r="F141" i="1"/>
  <c r="O4" i="673"/>
  <c r="H181" i="1" s="1"/>
  <c r="F181" i="1"/>
  <c r="M5" i="548"/>
  <c r="O5" i="548" s="1"/>
  <c r="H221" i="1" s="1"/>
  <c r="F112" i="1"/>
  <c r="O4" i="662"/>
  <c r="H196" i="1" s="1"/>
  <c r="F196" i="1"/>
  <c r="O4" i="663"/>
  <c r="H100" i="1" s="1"/>
  <c r="F100" i="1"/>
  <c r="M5" i="517"/>
  <c r="O5" i="517" s="1"/>
  <c r="H162" i="1" s="1"/>
  <c r="O4" i="664"/>
  <c r="H209" i="1" s="1"/>
  <c r="F209" i="1"/>
  <c r="O5" i="670"/>
  <c r="H156" i="1" s="1"/>
  <c r="F156" i="1"/>
  <c r="M5" i="514"/>
  <c r="O5" i="514" s="1"/>
  <c r="H150" i="1" s="1"/>
  <c r="M2" i="592"/>
  <c r="M4" i="613"/>
  <c r="O4" i="613" s="1"/>
  <c r="H148" i="1" s="1"/>
  <c r="O5" i="667"/>
  <c r="H138" i="1" s="1"/>
  <c r="F138" i="1"/>
  <c r="O4" i="669"/>
  <c r="H130" i="1" s="1"/>
  <c r="F130" i="1"/>
  <c r="O4" i="671"/>
  <c r="H202" i="1" s="1"/>
  <c r="F202" i="1"/>
  <c r="F199" i="1"/>
  <c r="F188" i="1"/>
  <c r="M11" i="532"/>
  <c r="F28" i="1" s="1"/>
  <c r="O10" i="636"/>
  <c r="H77" i="1" s="1"/>
  <c r="O6" i="666"/>
  <c r="H88" i="1" s="1"/>
  <c r="F88" i="1"/>
  <c r="M4" i="616"/>
  <c r="O4" i="616" s="1"/>
  <c r="H193" i="1" s="1"/>
  <c r="M6" i="519"/>
  <c r="O6" i="519" s="1"/>
  <c r="H211" i="1" s="1"/>
  <c r="M4" i="610"/>
  <c r="F153" i="1" s="1"/>
  <c r="M6" i="586"/>
  <c r="O6" i="586" s="1"/>
  <c r="H91" i="1" s="1"/>
  <c r="M4" i="601"/>
  <c r="O4" i="601" s="1"/>
  <c r="H216" i="1" s="1"/>
  <c r="M6" i="579"/>
  <c r="O6" i="579" s="1"/>
  <c r="H128" i="1" s="1"/>
  <c r="F97" i="1"/>
  <c r="M6" i="478"/>
  <c r="O6" i="478" s="1"/>
  <c r="H134" i="1" s="1"/>
  <c r="M12" i="552"/>
  <c r="F72" i="1" s="1"/>
  <c r="M4" i="587"/>
  <c r="O4" i="587" s="1"/>
  <c r="H178" i="1" s="1"/>
  <c r="M4" i="609"/>
  <c r="O4" i="609" s="1"/>
  <c r="H125" i="1" s="1"/>
  <c r="M4" i="607"/>
  <c r="F136" i="1" s="1"/>
  <c r="M5" i="507"/>
  <c r="O5" i="507" s="1"/>
  <c r="H126" i="1" s="1"/>
  <c r="M4" i="511"/>
  <c r="O4" i="511" s="1"/>
  <c r="H177" i="1" s="1"/>
  <c r="M5" i="553"/>
  <c r="O5" i="553" s="1"/>
  <c r="H212" i="1" s="1"/>
  <c r="M4" i="565"/>
  <c r="O4" i="565" s="1"/>
  <c r="H147" i="1" s="1"/>
  <c r="F113" i="1"/>
  <c r="M4" i="603"/>
  <c r="O4" i="603" s="1"/>
  <c r="H207" i="1" s="1"/>
  <c r="M6" i="559"/>
  <c r="F154" i="1" s="1"/>
  <c r="E153" i="1"/>
  <c r="M5" i="518"/>
  <c r="O5" i="518" s="1"/>
  <c r="H102" i="1" s="1"/>
  <c r="M6" i="531"/>
  <c r="O6" i="531" s="1"/>
  <c r="H155" i="1" s="1"/>
  <c r="E147" i="1"/>
  <c r="M4" i="606"/>
  <c r="O4" i="623"/>
  <c r="H159" i="1" s="1"/>
  <c r="F159" i="1"/>
  <c r="O4" i="644"/>
  <c r="H180" i="1" s="1"/>
  <c r="F180" i="1"/>
  <c r="O4" i="629"/>
  <c r="H94" i="1" s="1"/>
  <c r="F94" i="1"/>
  <c r="M5" i="528"/>
  <c r="F184" i="1" s="1"/>
  <c r="M4" i="608"/>
  <c r="E72" i="1"/>
  <c r="O4" i="630"/>
  <c r="H222" i="1" s="1"/>
  <c r="F222" i="1"/>
  <c r="F114" i="1"/>
  <c r="M4" i="596"/>
  <c r="E148" i="1"/>
  <c r="E193" i="1"/>
  <c r="O4" i="632"/>
  <c r="H120" i="1" s="1"/>
  <c r="F120" i="1"/>
  <c r="O4" i="658"/>
  <c r="H213" i="1" s="1"/>
  <c r="F213" i="1"/>
  <c r="M14" i="590"/>
  <c r="E32" i="1"/>
  <c r="E216" i="1"/>
  <c r="E203" i="1"/>
  <c r="F148" i="1"/>
  <c r="F193" i="1"/>
  <c r="O5" i="642"/>
  <c r="H182" i="1" s="1"/>
  <c r="F182" i="1"/>
  <c r="M11" i="576"/>
  <c r="E136" i="1"/>
  <c r="O5" i="651"/>
  <c r="H117" i="1" s="1"/>
  <c r="F117" i="1"/>
  <c r="O4" i="626"/>
  <c r="H129" i="1" s="1"/>
  <c r="F129" i="1"/>
  <c r="M4" i="477"/>
  <c r="M4" i="498"/>
  <c r="F205" i="1" s="1"/>
  <c r="M4" i="585"/>
  <c r="M4" i="597"/>
  <c r="O4" i="654"/>
  <c r="H167" i="1" s="1"/>
  <c r="F167" i="1"/>
  <c r="E177" i="1"/>
  <c r="M7" i="504"/>
  <c r="E207" i="1"/>
  <c r="M5" i="615"/>
  <c r="F139" i="1" s="1"/>
  <c r="M4" i="618"/>
  <c r="O4" i="650"/>
  <c r="H121" i="1" s="1"/>
  <c r="F121" i="1"/>
  <c r="O4" i="633"/>
  <c r="H143" i="1" s="1"/>
  <c r="F143" i="1"/>
  <c r="O4" i="639"/>
  <c r="H105" i="1" s="1"/>
  <c r="F105" i="1"/>
  <c r="O4" i="660"/>
  <c r="H215" i="1" s="1"/>
  <c r="F215" i="1"/>
  <c r="O4" i="661"/>
  <c r="H200" i="1" s="1"/>
  <c r="F200" i="1"/>
  <c r="M5" i="493"/>
  <c r="M5" i="588"/>
  <c r="O5" i="588" s="1"/>
  <c r="H116" i="1" s="1"/>
  <c r="M4" i="550"/>
  <c r="M8" i="602"/>
  <c r="M6" i="611"/>
  <c r="F140" i="1" s="1"/>
  <c r="O4" i="641"/>
  <c r="H107" i="1" s="1"/>
  <c r="F107" i="1"/>
  <c r="O4" i="655"/>
  <c r="H185" i="1" s="1"/>
  <c r="F185" i="1"/>
  <c r="O4" i="657"/>
  <c r="H135" i="1" s="1"/>
  <c r="F135" i="1"/>
  <c r="O4" i="652"/>
  <c r="H157" i="1" s="1"/>
  <c r="F157" i="1"/>
  <c r="O5" i="649"/>
  <c r="H149" i="1" s="1"/>
  <c r="F149" i="1"/>
  <c r="O11" i="647"/>
  <c r="H46" i="1" s="1"/>
  <c r="O8" i="653"/>
  <c r="H63" i="1" s="1"/>
  <c r="O5" i="648"/>
  <c r="H85" i="1" s="1"/>
  <c r="F85" i="1"/>
  <c r="E212" i="1"/>
  <c r="M8" i="575"/>
  <c r="O5" i="646"/>
  <c r="H210" i="1" s="1"/>
  <c r="F210" i="1"/>
  <c r="O5" i="645"/>
  <c r="H127" i="1" s="1"/>
  <c r="F127" i="1"/>
  <c r="M7" i="612"/>
  <c r="O7" i="612" s="1"/>
  <c r="H90" i="1" s="1"/>
  <c r="O17" i="620"/>
  <c r="H44" i="1" s="1"/>
  <c r="F44" i="1"/>
  <c r="E184" i="1"/>
  <c r="M10" i="543"/>
  <c r="E41" i="1"/>
  <c r="E183" i="1"/>
  <c r="F183" i="1"/>
  <c r="O5" i="637"/>
  <c r="H93" i="1" s="1"/>
  <c r="F93" i="1"/>
  <c r="M11" i="522"/>
  <c r="E73" i="1"/>
  <c r="E91" i="1"/>
  <c r="E90" i="1"/>
  <c r="E102" i="1"/>
  <c r="M7" i="516"/>
  <c r="M7" i="617"/>
  <c r="O7" i="617" s="1"/>
  <c r="H131" i="1" s="1"/>
  <c r="M9" i="479"/>
  <c r="F64" i="1" s="1"/>
  <c r="E64" i="1"/>
  <c r="E116" i="1"/>
  <c r="D134" i="1"/>
  <c r="F134" i="1"/>
  <c r="E140" i="1"/>
  <c r="M7" i="591"/>
  <c r="F109" i="1" s="1"/>
  <c r="E109" i="1"/>
  <c r="E131" i="1"/>
  <c r="M6" i="563"/>
  <c r="F186" i="1" s="1"/>
  <c r="O17" i="619"/>
  <c r="H29" i="1" s="1"/>
  <c r="M8" i="572"/>
  <c r="F35" i="1" s="1"/>
  <c r="L17" i="504"/>
  <c r="E14" i="1" s="1"/>
  <c r="M9" i="481"/>
  <c r="M9" i="598"/>
  <c r="E154" i="1"/>
  <c r="M5" i="614"/>
  <c r="M5" i="566"/>
  <c r="E108" i="1"/>
  <c r="O4" i="607"/>
  <c r="H136" i="1" s="1"/>
  <c r="M9" i="605"/>
  <c r="F49" i="1" s="1"/>
  <c r="M13" i="600"/>
  <c r="F22" i="1" s="1"/>
  <c r="M7" i="604"/>
  <c r="E162" i="1"/>
  <c r="E221" i="1"/>
  <c r="M8" i="524"/>
  <c r="F59" i="1" s="1"/>
  <c r="M12" i="581"/>
  <c r="F21" i="1" s="1"/>
  <c r="M12" i="580"/>
  <c r="F48" i="1" s="1"/>
  <c r="M7" i="501"/>
  <c r="M9" i="508"/>
  <c r="F80" i="1" s="1"/>
  <c r="E128" i="1"/>
  <c r="M10" i="594"/>
  <c r="F57" i="1" s="1"/>
  <c r="M8" i="561"/>
  <c r="F65" i="1" s="1"/>
  <c r="M5" i="589"/>
  <c r="E165" i="1"/>
  <c r="M4" i="599"/>
  <c r="M4" i="595"/>
  <c r="M4" i="593"/>
  <c r="L6" i="592"/>
  <c r="E150" i="1"/>
  <c r="M10" i="582"/>
  <c r="F33" i="1" s="1"/>
  <c r="M10" i="490"/>
  <c r="F16" i="1" s="1"/>
  <c r="E16" i="1"/>
  <c r="M7" i="554"/>
  <c r="M11" i="505"/>
  <c r="E186" i="1"/>
  <c r="M5" i="584"/>
  <c r="M5" i="583"/>
  <c r="M10" i="551"/>
  <c r="F24" i="1" s="1"/>
  <c r="M21" i="527"/>
  <c r="O21" i="527" s="1"/>
  <c r="H12" i="1" s="1"/>
  <c r="M10" i="535"/>
  <c r="F69" i="1" s="1"/>
  <c r="M11" i="521"/>
  <c r="M14" i="578"/>
  <c r="F19" i="1" s="1"/>
  <c r="M5" i="577"/>
  <c r="M7" i="574"/>
  <c r="F81" i="1" s="1"/>
  <c r="M8" i="573"/>
  <c r="F58" i="1" s="1"/>
  <c r="M18" i="571"/>
  <c r="F17" i="1" s="1"/>
  <c r="M6" i="570"/>
  <c r="M8" i="569"/>
  <c r="F71" i="1" s="1"/>
  <c r="M7" i="568"/>
  <c r="M9" i="567"/>
  <c r="F43" i="1" s="1"/>
  <c r="M25" i="545"/>
  <c r="F39" i="1" s="1"/>
  <c r="M5" i="564"/>
  <c r="M7" i="560"/>
  <c r="F82" i="1" s="1"/>
  <c r="M5" i="558"/>
  <c r="M7" i="557"/>
  <c r="M38" i="556"/>
  <c r="F11" i="1" s="1"/>
  <c r="E12" i="1"/>
  <c r="M6" i="542"/>
  <c r="M9" i="555"/>
  <c r="F52" i="1" s="1"/>
  <c r="E28" i="1"/>
  <c r="E155" i="1"/>
  <c r="F155" i="1"/>
  <c r="M7" i="550"/>
  <c r="E198" i="1"/>
  <c r="M9" i="537"/>
  <c r="F70" i="1" s="1"/>
  <c r="M4" i="549"/>
  <c r="E211" i="1"/>
  <c r="M11" i="515"/>
  <c r="F27" i="1" s="1"/>
  <c r="M9" i="482"/>
  <c r="M10" i="509"/>
  <c r="F54" i="1" s="1"/>
  <c r="M5" i="547"/>
  <c r="M13" i="546"/>
  <c r="F34" i="1" s="1"/>
  <c r="M4" i="544"/>
  <c r="M8" i="541"/>
  <c r="F74" i="1" s="1"/>
  <c r="M17" i="539"/>
  <c r="F15" i="1" s="1"/>
  <c r="M7" i="538"/>
  <c r="M4" i="536"/>
  <c r="M13" i="534"/>
  <c r="F38" i="1" s="1"/>
  <c r="M6" i="497"/>
  <c r="M38" i="502"/>
  <c r="F8" i="1" s="1"/>
  <c r="M60" i="491"/>
  <c r="F7" i="1" s="1"/>
  <c r="E126" i="1"/>
  <c r="M9" i="533"/>
  <c r="F76" i="1" s="1"/>
  <c r="M8" i="530"/>
  <c r="M12" i="529"/>
  <c r="M5" i="526"/>
  <c r="M20" i="525"/>
  <c r="F23" i="1" s="1"/>
  <c r="M5" i="523"/>
  <c r="M12" i="506"/>
  <c r="F60" i="1" s="1"/>
  <c r="M19" i="481"/>
  <c r="F37" i="1" s="1"/>
  <c r="M11" i="520"/>
  <c r="F40" i="1" s="1"/>
  <c r="M8" i="513"/>
  <c r="F75" i="1" s="1"/>
  <c r="M5" i="512"/>
  <c r="M12" i="510"/>
  <c r="F55" i="1" s="1"/>
  <c r="M6" i="503"/>
  <c r="M15" i="500"/>
  <c r="F25" i="1" s="1"/>
  <c r="M11" i="499"/>
  <c r="F50" i="1" s="1"/>
  <c r="O4" i="498"/>
  <c r="H205" i="1" s="1"/>
  <c r="M38" i="480"/>
  <c r="F18" i="1" s="1"/>
  <c r="M62" i="476"/>
  <c r="O62" i="476" s="1"/>
  <c r="H6" i="1" s="1"/>
  <c r="M30" i="496"/>
  <c r="F9" i="1" s="1"/>
  <c r="M10" i="495"/>
  <c r="F42" i="1" s="1"/>
  <c r="M6" i="494"/>
  <c r="M8" i="492"/>
  <c r="F78" i="1" s="1"/>
  <c r="M10" i="489"/>
  <c r="F56" i="1" s="1"/>
  <c r="M6" i="488"/>
  <c r="M8" i="487"/>
  <c r="F68" i="1" s="1"/>
  <c r="M14" i="486"/>
  <c r="F31" i="1" s="1"/>
  <c r="M12" i="485"/>
  <c r="F66" i="1" s="1"/>
  <c r="M25" i="484"/>
  <c r="F36" i="1" s="1"/>
  <c r="M18" i="483"/>
  <c r="F30" i="1" s="1"/>
  <c r="E6" i="1"/>
  <c r="M4" i="475"/>
  <c r="O4" i="475" s="1"/>
  <c r="H169" i="1" s="1"/>
  <c r="E169" i="1"/>
  <c r="F162" i="1" l="1"/>
  <c r="F91" i="1"/>
  <c r="F221" i="1"/>
  <c r="F150" i="1"/>
  <c r="F128" i="1"/>
  <c r="O11" i="576"/>
  <c r="H47" i="1" s="1"/>
  <c r="F47" i="1"/>
  <c r="O8" i="602"/>
  <c r="H61" i="1" s="1"/>
  <c r="F61" i="1"/>
  <c r="F178" i="1"/>
  <c r="O5" i="615"/>
  <c r="H139" i="1" s="1"/>
  <c r="F211" i="1"/>
  <c r="F102" i="1"/>
  <c r="O4" i="610"/>
  <c r="H153" i="1" s="1"/>
  <c r="F126" i="1"/>
  <c r="F131" i="1"/>
  <c r="F216" i="1"/>
  <c r="O11" i="532"/>
  <c r="H28" i="1" s="1"/>
  <c r="F125" i="1"/>
  <c r="F207" i="1"/>
  <c r="O7" i="591"/>
  <c r="H109" i="1" s="1"/>
  <c r="F177" i="1"/>
  <c r="F212" i="1"/>
  <c r="O5" i="528"/>
  <c r="H184" i="1" s="1"/>
  <c r="O12" i="552"/>
  <c r="H72" i="1" s="1"/>
  <c r="O6" i="559"/>
  <c r="H154" i="1" s="1"/>
  <c r="F169" i="1"/>
  <c r="O6" i="611"/>
  <c r="H140" i="1" s="1"/>
  <c r="F90" i="1"/>
  <c r="F116" i="1"/>
  <c r="F147" i="1"/>
  <c r="O4" i="595"/>
  <c r="H161" i="1" s="1"/>
  <c r="F161" i="1"/>
  <c r="O6" i="563"/>
  <c r="H186" i="1" s="1"/>
  <c r="O4" i="599"/>
  <c r="H110" i="1" s="1"/>
  <c r="F110" i="1"/>
  <c r="O4" i="597"/>
  <c r="H217" i="1" s="1"/>
  <c r="F217" i="1"/>
  <c r="O4" i="593"/>
  <c r="H152" i="1" s="1"/>
  <c r="F152" i="1"/>
  <c r="O4" i="585"/>
  <c r="H175" i="1" s="1"/>
  <c r="F175" i="1"/>
  <c r="O8" i="575"/>
  <c r="H67" i="1" s="1"/>
  <c r="F67" i="1"/>
  <c r="O4" i="596"/>
  <c r="H187" i="1" s="1"/>
  <c r="F187" i="1"/>
  <c r="O4" i="477"/>
  <c r="H101" i="1" s="1"/>
  <c r="F101" i="1"/>
  <c r="O5" i="493"/>
  <c r="H170" i="1" s="1"/>
  <c r="F170" i="1"/>
  <c r="O4" i="618"/>
  <c r="H214" i="1" s="1"/>
  <c r="F214" i="1"/>
  <c r="O4" i="606"/>
  <c r="H203" i="1" s="1"/>
  <c r="F203" i="1"/>
  <c r="O4" i="549"/>
  <c r="H192" i="1" s="1"/>
  <c r="F192" i="1"/>
  <c r="O9" i="479"/>
  <c r="H64" i="1" s="1"/>
  <c r="O14" i="590"/>
  <c r="H32" i="1" s="1"/>
  <c r="F32" i="1"/>
  <c r="O4" i="544"/>
  <c r="H133" i="1" s="1"/>
  <c r="F133" i="1"/>
  <c r="O4" i="608"/>
  <c r="H123" i="1" s="1"/>
  <c r="F123" i="1"/>
  <c r="O4" i="536"/>
  <c r="H191" i="1" s="1"/>
  <c r="F191" i="1"/>
  <c r="O5" i="614"/>
  <c r="H137" i="1" s="1"/>
  <c r="F137" i="1"/>
  <c r="O9" i="598"/>
  <c r="H62" i="1" s="1"/>
  <c r="F62" i="1"/>
  <c r="M6" i="592"/>
  <c r="E208" i="1"/>
  <c r="O5" i="564"/>
  <c r="H172" i="1" s="1"/>
  <c r="F172" i="1"/>
  <c r="O11" i="505"/>
  <c r="H45" i="1" s="1"/>
  <c r="F45" i="1"/>
  <c r="O5" i="577"/>
  <c r="H119" i="1" s="1"/>
  <c r="F119" i="1"/>
  <c r="O10" i="543"/>
  <c r="H41" i="1" s="1"/>
  <c r="F41" i="1"/>
  <c r="O11" i="522"/>
  <c r="H73" i="1" s="1"/>
  <c r="F73" i="1"/>
  <c r="O11" i="521"/>
  <c r="H53" i="1" s="1"/>
  <c r="F53" i="1"/>
  <c r="O5" i="583"/>
  <c r="H111" i="1" s="1"/>
  <c r="F111" i="1"/>
  <c r="O7" i="516"/>
  <c r="H20" i="1" s="1"/>
  <c r="F20" i="1"/>
  <c r="M17" i="504"/>
  <c r="O17" i="504" s="1"/>
  <c r="H14" i="1" s="1"/>
  <c r="O9" i="482"/>
  <c r="H51" i="1" s="1"/>
  <c r="F51" i="1"/>
  <c r="O5" i="526"/>
  <c r="H179" i="1" s="1"/>
  <c r="F179" i="1"/>
  <c r="O8" i="572"/>
  <c r="H35" i="1" s="1"/>
  <c r="O12" i="581"/>
  <c r="H21" i="1" s="1"/>
  <c r="O9" i="508"/>
  <c r="H80" i="1" s="1"/>
  <c r="O6" i="488"/>
  <c r="H144" i="1" s="1"/>
  <c r="F144" i="1"/>
  <c r="O5" i="566"/>
  <c r="H108" i="1" s="1"/>
  <c r="F108" i="1"/>
  <c r="O10" i="490"/>
  <c r="H16" i="1" s="1"/>
  <c r="O7" i="574"/>
  <c r="H81" i="1" s="1"/>
  <c r="F12" i="1"/>
  <c r="O7" i="560"/>
  <c r="H82" i="1" s="1"/>
  <c r="O9" i="605"/>
  <c r="H49" i="1" s="1"/>
  <c r="O13" i="600"/>
  <c r="H22" i="1" s="1"/>
  <c r="O7" i="604"/>
  <c r="H190" i="1" s="1"/>
  <c r="F190" i="1"/>
  <c r="O5" i="584"/>
  <c r="H95" i="1" s="1"/>
  <c r="F95" i="1"/>
  <c r="O8" i="524"/>
  <c r="H59" i="1" s="1"/>
  <c r="O12" i="580"/>
  <c r="H48" i="1" s="1"/>
  <c r="O7" i="501"/>
  <c r="H92" i="1" s="1"/>
  <c r="F92" i="1"/>
  <c r="O10" i="594"/>
  <c r="H57" i="1" s="1"/>
  <c r="O8" i="573"/>
  <c r="H58" i="1" s="1"/>
  <c r="O6" i="570"/>
  <c r="H163" i="1" s="1"/>
  <c r="F163" i="1"/>
  <c r="O7" i="568"/>
  <c r="H118" i="1" s="1"/>
  <c r="F118" i="1"/>
  <c r="O7" i="538"/>
  <c r="H104" i="1" s="1"/>
  <c r="F104" i="1"/>
  <c r="O8" i="561"/>
  <c r="H65" i="1" s="1"/>
  <c r="O5" i="589"/>
  <c r="H165" i="1" s="1"/>
  <c r="F165" i="1"/>
  <c r="O7" i="557"/>
  <c r="H84" i="1" s="1"/>
  <c r="F84" i="1"/>
  <c r="O8" i="541"/>
  <c r="H74" i="1" s="1"/>
  <c r="O8" i="569"/>
  <c r="H71" i="1" s="1"/>
  <c r="O10" i="582"/>
  <c r="H33" i="1" s="1"/>
  <c r="O9" i="555"/>
  <c r="H52" i="1" s="1"/>
  <c r="O7" i="554"/>
  <c r="H87" i="1" s="1"/>
  <c r="F87" i="1"/>
  <c r="O5" i="547"/>
  <c r="H98" i="1" s="1"/>
  <c r="F98" i="1"/>
  <c r="O18" i="571"/>
  <c r="H17" i="1" s="1"/>
  <c r="O10" i="551"/>
  <c r="H24" i="1" s="1"/>
  <c r="O8" i="530"/>
  <c r="H26" i="1" s="1"/>
  <c r="F26" i="1"/>
  <c r="O9" i="567"/>
  <c r="H43" i="1" s="1"/>
  <c r="O14" i="578"/>
  <c r="H19" i="1" s="1"/>
  <c r="O8" i="513"/>
  <c r="H75" i="1" s="1"/>
  <c r="O10" i="535"/>
  <c r="H69" i="1" s="1"/>
  <c r="O5" i="558"/>
  <c r="H171" i="1" s="1"/>
  <c r="F171" i="1"/>
  <c r="O17" i="539"/>
  <c r="H15" i="1" s="1"/>
  <c r="O25" i="545"/>
  <c r="H39" i="1" s="1"/>
  <c r="O13" i="546"/>
  <c r="H34" i="1" s="1"/>
  <c r="O38" i="556"/>
  <c r="H11" i="1" s="1"/>
  <c r="O6" i="542"/>
  <c r="H86" i="1" s="1"/>
  <c r="F86" i="1"/>
  <c r="O9" i="533"/>
  <c r="H76" i="1" s="1"/>
  <c r="O7" i="550"/>
  <c r="H198" i="1" s="1"/>
  <c r="F198" i="1"/>
  <c r="O5" i="523"/>
  <c r="H164" i="1" s="1"/>
  <c r="F164" i="1"/>
  <c r="O9" i="537"/>
  <c r="H70" i="1" s="1"/>
  <c r="O13" i="534"/>
  <c r="H38" i="1" s="1"/>
  <c r="O11" i="520"/>
  <c r="H40" i="1" s="1"/>
  <c r="O11" i="515"/>
  <c r="H27" i="1" s="1"/>
  <c r="O12" i="510"/>
  <c r="H55" i="1" s="1"/>
  <c r="O10" i="509"/>
  <c r="H54" i="1" s="1"/>
  <c r="O12" i="485"/>
  <c r="H66" i="1" s="1"/>
  <c r="O10" i="495"/>
  <c r="H42" i="1" s="1"/>
  <c r="O6" i="494"/>
  <c r="H122" i="1" s="1"/>
  <c r="F122" i="1"/>
  <c r="O15" i="500"/>
  <c r="H25" i="1" s="1"/>
  <c r="O10" i="489"/>
  <c r="H56" i="1" s="1"/>
  <c r="O6" i="497"/>
  <c r="H106" i="1" s="1"/>
  <c r="F106" i="1"/>
  <c r="O12" i="529"/>
  <c r="H89" i="1" s="1"/>
  <c r="F89" i="1"/>
  <c r="O8" i="492"/>
  <c r="H78" i="1" s="1"/>
  <c r="O38" i="502"/>
  <c r="H8" i="1" s="1"/>
  <c r="O20" i="525"/>
  <c r="H23" i="1" s="1"/>
  <c r="O5" i="512"/>
  <c r="H103" i="1" s="1"/>
  <c r="F103" i="1"/>
  <c r="O60" i="491"/>
  <c r="H7" i="1" s="1"/>
  <c r="O14" i="486"/>
  <c r="H31" i="1" s="1"/>
  <c r="O12" i="506"/>
  <c r="H60" i="1" s="1"/>
  <c r="O30" i="496"/>
  <c r="H9" i="1" s="1"/>
  <c r="O19" i="481"/>
  <c r="H37" i="1" s="1"/>
  <c r="O6" i="503"/>
  <c r="H195" i="1" s="1"/>
  <c r="F195" i="1"/>
  <c r="O8" i="487"/>
  <c r="H68" i="1" s="1"/>
  <c r="O11" i="499"/>
  <c r="H50" i="1" s="1"/>
  <c r="F6" i="1"/>
  <c r="O25" i="484"/>
  <c r="H36" i="1" s="1"/>
  <c r="O18" i="483"/>
  <c r="H30" i="1" s="1"/>
  <c r="O38" i="480"/>
  <c r="H18" i="1" s="1"/>
  <c r="N6" i="454"/>
  <c r="G158" i="1" s="1"/>
  <c r="L6" i="454"/>
  <c r="K6" i="454"/>
  <c r="D158" i="1" s="1"/>
  <c r="N7" i="452"/>
  <c r="G124" i="1" s="1"/>
  <c r="L7" i="452"/>
  <c r="E124" i="1" s="1"/>
  <c r="K7" i="452"/>
  <c r="D124" i="1" s="1"/>
  <c r="N30" i="424"/>
  <c r="G13" i="1" s="1"/>
  <c r="L30" i="424"/>
  <c r="E13" i="1" s="1"/>
  <c r="K30" i="424"/>
  <c r="D13" i="1" s="1"/>
  <c r="O6" i="592" l="1"/>
  <c r="H208" i="1" s="1"/>
  <c r="F208" i="1"/>
  <c r="F14" i="1"/>
  <c r="M6" i="454"/>
  <c r="O6" i="454" s="1"/>
  <c r="H158" i="1" s="1"/>
  <c r="E158" i="1"/>
  <c r="M7" i="452"/>
  <c r="M30" i="424"/>
  <c r="F13" i="1" s="1"/>
  <c r="F158" i="1" l="1"/>
  <c r="O7" i="452"/>
  <c r="H124" i="1" s="1"/>
  <c r="F124" i="1"/>
  <c r="O30" i="424"/>
  <c r="H13" i="1" s="1"/>
  <c r="N5" i="329"/>
  <c r="G151" i="1" s="1"/>
  <c r="L5" i="329"/>
  <c r="E151" i="1" s="1"/>
  <c r="K5" i="329"/>
  <c r="D151" i="1" s="1"/>
  <c r="N9" i="157"/>
  <c r="G79" i="1" s="1"/>
  <c r="L9" i="157"/>
  <c r="E79" i="1" s="1"/>
  <c r="K9" i="157"/>
  <c r="D79" i="1" s="1"/>
  <c r="N43" i="156"/>
  <c r="G10" i="1" s="1"/>
  <c r="L43" i="156"/>
  <c r="E10" i="1" s="1"/>
  <c r="K43" i="156"/>
  <c r="D10" i="1" s="1"/>
  <c r="M5" i="329" l="1"/>
  <c r="M43" i="156"/>
  <c r="M9" i="157"/>
  <c r="F79" i="1" s="1"/>
  <c r="O43" i="156" l="1"/>
  <c r="H10" i="1" s="1"/>
  <c r="F10" i="1"/>
  <c r="O9" i="157"/>
  <c r="H79" i="1" s="1"/>
  <c r="O5" i="329"/>
  <c r="H151" i="1" s="1"/>
  <c r="F151" i="1"/>
</calcChain>
</file>

<file path=xl/sharedStrings.xml><?xml version="1.0" encoding="utf-8"?>
<sst xmlns="http://schemas.openxmlformats.org/spreadsheetml/2006/main" count="7407" uniqueCount="291">
  <si>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</si>
  <si>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</si>
  <si>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</si>
  <si>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</si>
  <si>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</si>
  <si>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</si>
  <si>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</si>
  <si>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</si>
  <si>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</si>
  <si>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</si>
  <si>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</si>
  <si>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</si>
  <si>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</si>
  <si>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</si>
  <si>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</si>
  <si>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</si>
  <si>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</si>
  <si>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</si>
  <si>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</si>
  <si>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</si>
  <si>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Back to Ranking</t>
  </si>
  <si>
    <t>Outlaw Lite</t>
  </si>
  <si>
    <t>National Agg + Points</t>
  </si>
  <si>
    <t>Outlaw Lt</t>
  </si>
  <si>
    <t>San Angelo, TX</t>
  </si>
  <si>
    <t>David Strother</t>
  </si>
  <si>
    <t>Gary Hicks</t>
  </si>
  <si>
    <t>Jackson, KY</t>
  </si>
  <si>
    <t>Scott Jackson</t>
  </si>
  <si>
    <t>John Mullins</t>
  </si>
  <si>
    <t>Brett Cavins</t>
  </si>
  <si>
    <t>Chad Fultz</t>
  </si>
  <si>
    <t>Landon Stone</t>
  </si>
  <si>
    <t>ABRA OUTLAW LITE RANKING 2024</t>
  </si>
  <si>
    <t>Brandon Hayes</t>
  </si>
  <si>
    <t>Jon Landsaw</t>
  </si>
  <si>
    <t>Bert Farias</t>
  </si>
  <si>
    <t>Carl Turner</t>
  </si>
  <si>
    <t>Glenn Stinson</t>
  </si>
  <si>
    <t>Joe Yanez</t>
  </si>
  <si>
    <t>John Herald</t>
  </si>
  <si>
    <t>Robert Jackson</t>
  </si>
  <si>
    <t>Sterling Martin</t>
  </si>
  <si>
    <t>Tommy Fort</t>
  </si>
  <si>
    <t>Tony Kautz</t>
  </si>
  <si>
    <t>Gerry Rodriguez</t>
  </si>
  <si>
    <t>Edinburg, TX</t>
  </si>
  <si>
    <t>Brady Penton</t>
  </si>
  <si>
    <t>Brent Lott</t>
  </si>
  <si>
    <t>Dave Eisenschmied</t>
  </si>
  <si>
    <t>Jamie Penton</t>
  </si>
  <si>
    <t>John Hovan</t>
  </si>
  <si>
    <t>JR Anderson</t>
  </si>
  <si>
    <t>Matt Dubose</t>
  </si>
  <si>
    <t>Mike Burns</t>
  </si>
  <si>
    <t>Roger Snider</t>
  </si>
  <si>
    <t>Thomas Wallace</t>
  </si>
  <si>
    <t>Laurel, MS</t>
  </si>
  <si>
    <t>Belton, SC</t>
  </si>
  <si>
    <t>Brad Muller</t>
  </si>
  <si>
    <t>Claudia Escoto</t>
  </si>
  <si>
    <t>Connal Rowe</t>
  </si>
  <si>
    <t>David Joe</t>
  </si>
  <si>
    <t>Jim Stewart</t>
  </si>
  <si>
    <t>Juan Iracheta</t>
  </si>
  <si>
    <t>Philip Beekley</t>
  </si>
  <si>
    <t>Boerne, TX</t>
  </si>
  <si>
    <t>Jesse Zwiebel</t>
  </si>
  <si>
    <t>Stan Hall</t>
  </si>
  <si>
    <t>Chris Helton</t>
  </si>
  <si>
    <t>David Fisher</t>
  </si>
  <si>
    <t>David Keel</t>
  </si>
  <si>
    <t>Dennis Cooper</t>
  </si>
  <si>
    <t>Jacob Jackson</t>
  </si>
  <si>
    <t>Jarrod Morgan</t>
  </si>
  <si>
    <t>Jeff Ralls</t>
  </si>
  <si>
    <t>John Stapleton</t>
  </si>
  <si>
    <t>John Willoughby</t>
  </si>
  <si>
    <t>Marvin Batliner</t>
  </si>
  <si>
    <t>Pack Jackson</t>
  </si>
  <si>
    <t>Scott Spencer</t>
  </si>
  <si>
    <t>Tommy Jackson</t>
  </si>
  <si>
    <t>William Cooper</t>
  </si>
  <si>
    <t>Puryear, TN</t>
  </si>
  <si>
    <t>Wilmore,KY</t>
  </si>
  <si>
    <t>Elberton, GA #2</t>
  </si>
  <si>
    <t>Bill Cornwell</t>
  </si>
  <si>
    <t>Darrell Franchuk</t>
  </si>
  <si>
    <t>Jeff Velasquez</t>
  </si>
  <si>
    <t>Jerry Thompson</t>
  </si>
  <si>
    <t>Jim Dupin II</t>
  </si>
  <si>
    <t>Jim Parnell</t>
  </si>
  <si>
    <t>Jim Swaringin</t>
  </si>
  <si>
    <t>John Oren</t>
  </si>
  <si>
    <t>Michael Miller</t>
  </si>
  <si>
    <t>Phil Lewis</t>
  </si>
  <si>
    <t>Robert Benoit II</t>
  </si>
  <si>
    <t>Ronald Borden</t>
  </si>
  <si>
    <t>Madisonville, TN</t>
  </si>
  <si>
    <t>James Lopez</t>
  </si>
  <si>
    <t>Elberton, GA</t>
  </si>
  <si>
    <t>Iowa, LA</t>
  </si>
  <si>
    <t>Biloxi, MS</t>
  </si>
  <si>
    <t>Somerset, KY</t>
  </si>
  <si>
    <t>Tom Wallace</t>
  </si>
  <si>
    <t>Charlie Barba</t>
  </si>
  <si>
    <t>Craig Bailey</t>
  </si>
  <si>
    <t>David Brooks</t>
  </si>
  <si>
    <t>Emory Viands</t>
  </si>
  <si>
    <t>Gary Gallion</t>
  </si>
  <si>
    <t>Walter Smith</t>
  </si>
  <si>
    <t>Brushy Mtn,  VA</t>
  </si>
  <si>
    <t>David Barney</t>
  </si>
  <si>
    <t>Dean Irvin</t>
  </si>
  <si>
    <t>Glen Dawson</t>
  </si>
  <si>
    <t>Harold Reynolds</t>
  </si>
  <si>
    <t>Joe McSwain</t>
  </si>
  <si>
    <t>Raymond Stewart</t>
  </si>
  <si>
    <t>Rose Allbright</t>
  </si>
  <si>
    <t>Ken Donahue</t>
  </si>
  <si>
    <t>Lance Forbes</t>
  </si>
  <si>
    <t>Octavio Mejia</t>
  </si>
  <si>
    <t>Randy Canter</t>
  </si>
  <si>
    <t>Terry Boyd</t>
  </si>
  <si>
    <t>Brandon Dubois</t>
  </si>
  <si>
    <t>Darrin Herald</t>
  </si>
  <si>
    <t>Dave Bachman</t>
  </si>
  <si>
    <t>Louie Pinto</t>
  </si>
  <si>
    <t>Butler, KY</t>
  </si>
  <si>
    <t>Mt. Sterling, KY</t>
  </si>
  <si>
    <t>Bob Huth</t>
  </si>
  <si>
    <t>Chuck Miller</t>
  </si>
  <si>
    <t>Dan Patchin</t>
  </si>
  <si>
    <t>Doug Adams</t>
  </si>
  <si>
    <t>Ed Simeral</t>
  </si>
  <si>
    <t>Harold Cook</t>
  </si>
  <si>
    <t>Jamie Compton</t>
  </si>
  <si>
    <t>Jim Horner</t>
  </si>
  <si>
    <t>Joe Happell</t>
  </si>
  <si>
    <t>Joe Wells</t>
  </si>
  <si>
    <t>Mark Harrison</t>
  </si>
  <si>
    <t>Matt Dingle</t>
  </si>
  <si>
    <t>Peter Wheeler</t>
  </si>
  <si>
    <t>Rick Korpi</t>
  </si>
  <si>
    <t>Ron Glenn</t>
  </si>
  <si>
    <t>Ron Hradesky</t>
  </si>
  <si>
    <t>Steven Washock Sr</t>
  </si>
  <si>
    <t>Thomas Adams</t>
  </si>
  <si>
    <t>Tony Washock</t>
  </si>
  <si>
    <t>Ashtabula, OH</t>
  </si>
  <si>
    <t>Joe Happel</t>
  </si>
  <si>
    <t>Joe Mcswain</t>
  </si>
  <si>
    <t>BrushyMtn,VA</t>
  </si>
  <si>
    <t>DJ Lemaster</t>
  </si>
  <si>
    <t>Greg Smetanko</t>
  </si>
  <si>
    <t>Jon Griffin</t>
  </si>
  <si>
    <t>BrushyMtn, Va</t>
  </si>
  <si>
    <t>Rose Albright</t>
  </si>
  <si>
    <t>Chuck Brooks</t>
  </si>
  <si>
    <t>Greg Chesher</t>
  </si>
  <si>
    <t>Jake Radwanski</t>
  </si>
  <si>
    <t>James Marsh</t>
  </si>
  <si>
    <t>Jason Rasnake</t>
  </si>
  <si>
    <t>Jim Peightal</t>
  </si>
  <si>
    <t>Jock Owings</t>
  </si>
  <si>
    <t>Shawn Hudson</t>
  </si>
  <si>
    <t>Windber,PA</t>
  </si>
  <si>
    <t>Bristol,VA</t>
  </si>
  <si>
    <t>Jock  Owings</t>
  </si>
  <si>
    <t>Beaumont, MS</t>
  </si>
  <si>
    <t>Anthony Cox</t>
  </si>
  <si>
    <t>Brian Hagerty</t>
  </si>
  <si>
    <t>David Ellwood</t>
  </si>
  <si>
    <t>Foster Arvin</t>
  </si>
  <si>
    <t>Joe Rose</t>
  </si>
  <si>
    <t>South Fork,PA</t>
  </si>
  <si>
    <t>6/1/224</t>
  </si>
  <si>
    <t>Dave Burnham</t>
  </si>
  <si>
    <t xml:space="preserve">Ron Glenn </t>
  </si>
  <si>
    <t>Bob Benavidez</t>
  </si>
  <si>
    <t>Brain Thompson</t>
  </si>
  <si>
    <t>Charles Spann</t>
  </si>
  <si>
    <t>David Baird</t>
  </si>
  <si>
    <t>David Barnes</t>
  </si>
  <si>
    <t>Freda Hopper</t>
  </si>
  <si>
    <t>Jan Marsh</t>
  </si>
  <si>
    <t>Tommy Brooks</t>
  </si>
  <si>
    <t>Brian Thompson</t>
  </si>
  <si>
    <t>Curtis Jenkins</t>
  </si>
  <si>
    <t>James Clarke</t>
  </si>
  <si>
    <t>Mark Zackman</t>
  </si>
  <si>
    <t>Glen Bilyeu</t>
  </si>
  <si>
    <t>Mark Zachman</t>
  </si>
  <si>
    <t>Cody Shields</t>
  </si>
  <si>
    <t>Don Tucker</t>
  </si>
  <si>
    <t>Vic Severino</t>
  </si>
  <si>
    <t>06\22\24</t>
  </si>
  <si>
    <t>Stephen Decoteau</t>
  </si>
  <si>
    <t>Jack Hutchinson</t>
  </si>
  <si>
    <t>Charles Miller</t>
  </si>
  <si>
    <t>Cory Applewhite</t>
  </si>
  <si>
    <t>Jim Clarke</t>
  </si>
  <si>
    <t>Bob Custer</t>
  </si>
  <si>
    <t>Cody Dockery</t>
  </si>
  <si>
    <t>Rich Smith</t>
  </si>
  <si>
    <t>07\19\24</t>
  </si>
  <si>
    <t>Chris Bradley</t>
  </si>
  <si>
    <t>Chuck Kinnaird</t>
  </si>
  <si>
    <t>Jim Stapleton</t>
  </si>
  <si>
    <t>Mike Urbas</t>
  </si>
  <si>
    <t>Jim Dupin</t>
  </si>
  <si>
    <t>David Hallman</t>
  </si>
  <si>
    <t>Ken Osmond</t>
  </si>
  <si>
    <t>Traci Benoit</t>
  </si>
  <si>
    <t>Greg Chesner</t>
  </si>
  <si>
    <t>Pete Wheeler</t>
  </si>
  <si>
    <t>Dan Zimmerman</t>
  </si>
  <si>
    <t>Jake Penton</t>
  </si>
  <si>
    <t>Melissa Allen</t>
  </si>
  <si>
    <t>Mike Mosely</t>
  </si>
  <si>
    <t>Bub King</t>
  </si>
  <si>
    <t>Chris Miller</t>
  </si>
  <si>
    <t>Chris Workman</t>
  </si>
  <si>
    <t>Joel Cosby</t>
  </si>
  <si>
    <t>Jr Boggs</t>
  </si>
  <si>
    <t>Kent Flanery</t>
  </si>
  <si>
    <t>Marlin Orr</t>
  </si>
  <si>
    <t>Rose Batliner</t>
  </si>
  <si>
    <t>Merlin Orr</t>
  </si>
  <si>
    <t>BrushyMtn, VA</t>
  </si>
  <si>
    <t>Dale Taft</t>
  </si>
  <si>
    <t>Mark Adams</t>
  </si>
  <si>
    <t>Ricky Finch</t>
  </si>
  <si>
    <t>Steve Pennington</t>
  </si>
  <si>
    <t>Steve  Pennington</t>
  </si>
  <si>
    <t>Janice Marsh</t>
  </si>
  <si>
    <t>Greg George</t>
  </si>
  <si>
    <t>Jason Shiver</t>
  </si>
  <si>
    <t>Larry McGill</t>
  </si>
  <si>
    <t>Randy Bohall</t>
  </si>
  <si>
    <t>Atley Sims</t>
  </si>
  <si>
    <t>Jamie Sims</t>
  </si>
  <si>
    <t>Steven Travis</t>
  </si>
  <si>
    <t>Bobby Young</t>
  </si>
  <si>
    <t>Greg Kaiser</t>
  </si>
  <si>
    <t>BrushyMtn,  VA</t>
  </si>
  <si>
    <t>Heath Sexton</t>
  </si>
  <si>
    <t>Jeremy Norman</t>
  </si>
  <si>
    <t>Kenneth Eades</t>
  </si>
  <si>
    <t>Kyle Banks</t>
  </si>
  <si>
    <t>Ray Hayes</t>
  </si>
  <si>
    <t>09\27\24</t>
  </si>
  <si>
    <t>Brenda Hayes</t>
  </si>
  <si>
    <t>Dennis Cahill</t>
  </si>
  <si>
    <t>Rod Weiss</t>
  </si>
  <si>
    <t>Steven Washock Jr.</t>
  </si>
  <si>
    <t>Chance Heath</t>
  </si>
  <si>
    <t>Danny Sissom</t>
  </si>
  <si>
    <t>Joseph Easterling</t>
  </si>
  <si>
    <t>Kadin Harness</t>
  </si>
  <si>
    <t>Tommy Easterling</t>
  </si>
  <si>
    <t>Vince Lucero</t>
  </si>
  <si>
    <t>John  Mullins</t>
  </si>
  <si>
    <t>Casey Abell</t>
  </si>
  <si>
    <t>Evelio McDonald</t>
  </si>
  <si>
    <t>Jim Riggs</t>
  </si>
  <si>
    <t>Matt Parmenter</t>
  </si>
  <si>
    <t>Mike Gross</t>
  </si>
  <si>
    <t>Paul Hanlon</t>
  </si>
  <si>
    <t>Pitt Connelley</t>
  </si>
  <si>
    <t>Royden Peabody</t>
  </si>
  <si>
    <t>Terry Reynolds</t>
  </si>
  <si>
    <t>Wallace McDaniel</t>
  </si>
  <si>
    <t>Louisville, KY</t>
  </si>
  <si>
    <t>Cassidy Zwiebel</t>
  </si>
  <si>
    <t>Patrick Driscoll</t>
  </si>
  <si>
    <t>Mike Mosbey</t>
  </si>
  <si>
    <t>Mark Crownover</t>
  </si>
  <si>
    <t>Attley Sims</t>
  </si>
  <si>
    <t>John Laseter</t>
  </si>
  <si>
    <t>Nathan Jones</t>
  </si>
  <si>
    <t>Stephen McLead</t>
  </si>
  <si>
    <t>Brian Oliver</t>
  </si>
  <si>
    <t>Dennis Pruett</t>
  </si>
  <si>
    <t>Mike Hibbard</t>
  </si>
  <si>
    <t>Nolan Caudill</t>
  </si>
  <si>
    <t>Rod Patterson</t>
  </si>
  <si>
    <t>Todd Lyons</t>
  </si>
  <si>
    <t>Philip Dedmon</t>
  </si>
  <si>
    <t>Scott Musick</t>
  </si>
  <si>
    <t>Steve Kiemele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</si>
</sst>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Book Antiqua"/>
      <family val="1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wrapText="1" shrinkToFit="1"/>
    </xf>
    <xf numFmtId="0" fontId="4" fillId="0" borderId="1" xfId="0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 wrapText="1"/>
      <protection hidden="1"/>
    </xf>
    <xf numFmtId="2" fontId="4" fillId="0" borderId="1" xfId="0" applyNumberFormat="1" applyFont="1" applyBorder="1" applyAlignment="1" applyProtection="1">
      <alignment horizontal="center"/>
      <protection hidden="1"/>
    </xf>
    <xf numFmtId="1" fontId="4" fillId="0" borderId="1" xfId="0" applyNumberFormat="1" applyFont="1" applyBorder="1" applyAlignment="1" applyProtection="1">
      <alignment horizontal="center"/>
      <protection hidden="1"/>
    </xf>
    <xf numFmtId="2" fontId="4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0" xfId="1" applyFont="1" applyFill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 wrapText="1"/>
      <protection locked="0"/>
    </xf>
    <xf numFmtId="0" fontId="5" fillId="3" borderId="0" xfId="0" applyFont="1" applyFill="1" applyAlignment="1">
      <alignment horizontal="center"/>
    </xf>
    <xf numFmtId="0" fontId="6" fillId="3" borderId="0" xfId="1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0" fontId="4" fillId="4" borderId="1" xfId="0" applyFont="1" applyFill="1" applyBorder="1" applyAlignment="1">
      <alignment horizontal="center" wrapText="1" shrinkToFit="1"/>
    </xf>
    <xf numFmtId="0" fontId="4" fillId="4" borderId="1" xfId="0" applyFont="1" applyFill="1" applyBorder="1" applyAlignment="1" applyProtection="1">
      <alignment horizontal="center"/>
      <protection locked="0"/>
    </xf>
    <xf numFmtId="14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 wrapText="1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 wrapText="1"/>
      <protection hidden="1"/>
    </xf>
    <xf numFmtId="2" fontId="4" fillId="4" borderId="1" xfId="0" applyNumberFormat="1" applyFont="1" applyFill="1" applyBorder="1" applyAlignment="1" applyProtection="1">
      <alignment horizontal="center"/>
      <protection hidden="1"/>
    </xf>
    <xf numFmtId="1" fontId="4" fillId="4" borderId="1" xfId="0" applyNumberFormat="1" applyFont="1" applyFill="1" applyBorder="1" applyAlignment="1" applyProtection="1">
      <alignment horizontal="center"/>
      <protection hidden="1"/>
    </xf>
    <xf numFmtId="2" fontId="4" fillId="4" borderId="1" xfId="0" applyNumberFormat="1" applyFont="1" applyFill="1" applyBorder="1" applyAlignment="1" applyProtection="1">
      <alignment horizontal="center" wrapText="1"/>
      <protection hidden="1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1" fontId="14" fillId="0" borderId="1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 wrapText="1" shrinkToFit="1"/>
    </xf>
    <xf numFmtId="0" fontId="4" fillId="0" borderId="2" xfId="0" applyFont="1" applyBorder="1" applyAlignment="1" applyProtection="1">
      <alignment horizontal="center"/>
      <protection locked="0"/>
    </xf>
    <xf numFmtId="14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center" wrapText="1"/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1" fontId="4" fillId="0" borderId="2" xfId="0" applyNumberFormat="1" applyFont="1" applyBorder="1" applyAlignment="1" applyProtection="1">
      <alignment horizontal="center"/>
      <protection hidden="1"/>
    </xf>
    <xf numFmtId="2" fontId="4" fillId="0" borderId="2" xfId="0" applyNumberFormat="1" applyFont="1" applyBorder="1" applyAlignment="1" applyProtection="1">
      <alignment horizontal="center" wrapText="1"/>
      <protection hidden="1"/>
    </xf>
    <xf numFmtId="49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 shrinkToFit="1"/>
    </xf>
    <xf numFmtId="0" fontId="4" fillId="0" borderId="3" xfId="0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1" fontId="4" fillId="0" borderId="3" xfId="0" applyNumberFormat="1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center" wrapText="1"/>
      <protection hidden="1"/>
    </xf>
    <xf numFmtId="2" fontId="4" fillId="0" borderId="3" xfId="0" applyNumberFormat="1" applyFont="1" applyBorder="1" applyAlignment="1" applyProtection="1">
      <alignment horizontal="center"/>
      <protection hidden="1"/>
    </xf>
    <xf numFmtId="1" fontId="4" fillId="0" borderId="3" xfId="0" applyNumberFormat="1" applyFont="1" applyBorder="1" applyAlignment="1" applyProtection="1">
      <alignment horizontal="center"/>
      <protection hidden="1"/>
    </xf>
    <xf numFmtId="2" fontId="4" fillId="0" borderId="3" xfId="0" applyNumberFormat="1" applyFont="1" applyBorder="1" applyAlignment="1" applyProtection="1">
      <alignment horizontal="center" wrapText="1"/>
      <protection hidden="1"/>
    </xf>
    <xf numFmtId="0" fontId="9" fillId="2" borderId="0" xfId="0" applyFont="1" applyFill="1" applyAlignment="1">
      <alignment horizontal="center"/>
    </xf>
    <xf numFmtId="0" fontId="10" fillId="0" borderId="0" xfId="0" applyFont="1"/>
    <xf numFmtId="0" fontId="8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externalLink" Target="externalLinks/externalLink1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219" Type="http://schemas.openxmlformats.org/officeDocument/2006/relationships/theme" Target="theme/theme1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styles" Target="style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sharedStrings" Target="sharedStrings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calcChain" Target="calcChain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222"/>
  <sheetViews>
    <sheetView tabSelected="1" zoomScaleNormal="100" workbookViewId="0"/>
  </sheetViews>
  <sheetFormatPr defaultRowHeight="15" x14ac:dyDescent="0.25"/>
  <cols>
    <col min="1" max="1" width="9.140625" style="22"/>
    <col min="2" max="2" width="16.5703125" style="22" customWidth="1"/>
    <col min="3" max="3" width="22.7109375" style="9" customWidth="1"/>
    <col min="4" max="4" width="15.7109375" style="22" bestFit="1" customWidth="1"/>
    <col min="5" max="5" width="16.140625" style="22" bestFit="1" customWidth="1"/>
    <col min="6" max="6" width="9.140625" style="24"/>
    <col min="7" max="7" width="9.140625" style="22"/>
    <col min="8" max="8" width="16.28515625" style="24" bestFit="1" customWidth="1"/>
  </cols>
  <sheetData>
    <row r="1" spans="1:8" x14ac:dyDescent="0.25">
      <c r="A1" s="27"/>
      <c r="B1" s="27"/>
      <c r="C1" s="10"/>
      <c r="D1" s="27"/>
      <c r="E1" s="27"/>
      <c r="F1" s="29"/>
      <c r="G1" s="27"/>
      <c r="H1" s="29"/>
    </row>
    <row r="2" spans="1:8" ht="28.5" x14ac:dyDescent="0.45">
      <c r="A2" s="73" t="s">
        <v>33</v>
      </c>
      <c r="B2" s="74"/>
      <c r="C2" s="74"/>
      <c r="D2" s="74"/>
      <c r="E2" s="74"/>
      <c r="F2" s="74"/>
      <c r="G2" s="74"/>
      <c r="H2" s="74"/>
    </row>
    <row r="3" spans="1:8" ht="18.75" x14ac:dyDescent="0.3">
      <c r="A3" s="75" t="s">
        <v>22</v>
      </c>
      <c r="B3" s="76"/>
      <c r="C3" s="76"/>
      <c r="D3" s="76"/>
      <c r="E3" s="76"/>
      <c r="F3" s="76"/>
      <c r="G3" s="76"/>
      <c r="H3" s="76"/>
    </row>
    <row r="4" spans="1:8" ht="15.75" customHeight="1" x14ac:dyDescent="0.25">
      <c r="A4" s="27"/>
      <c r="B4" s="27"/>
      <c r="C4" s="10"/>
      <c r="D4" s="27"/>
      <c r="E4" s="27"/>
      <c r="F4" s="29"/>
      <c r="G4" s="27"/>
      <c r="H4" s="29"/>
    </row>
    <row r="5" spans="1:8" x14ac:dyDescent="0.25">
      <c r="A5" s="28" t="s">
        <v>0</v>
      </c>
      <c r="B5" s="28" t="s">
        <v>1</v>
      </c>
      <c r="C5" s="28" t="s">
        <v>2</v>
      </c>
      <c r="D5" s="28" t="s">
        <v>19</v>
      </c>
      <c r="E5" s="28" t="s">
        <v>16</v>
      </c>
      <c r="F5" s="30" t="s">
        <v>17</v>
      </c>
      <c r="G5" s="28" t="s">
        <v>14</v>
      </c>
      <c r="H5" s="30" t="s">
        <v>18</v>
      </c>
    </row>
    <row r="6" spans="1:8" x14ac:dyDescent="0.25">
      <c r="A6" s="28">
        <v>1</v>
      </c>
      <c r="B6" s="28" t="s">
        <v>21</v>
      </c>
      <c r="C6" s="25" t="s">
        <v>34</v>
      </c>
      <c r="D6" s="23">
        <f>SUM('Brandon Hayes'!K62)</f>
        <v>248</v>
      </c>
      <c r="E6" s="23">
        <f>SUM('Brandon Hayes'!L62)</f>
        <v>48736.010999999991</v>
      </c>
      <c r="F6" s="24">
        <f>SUM('Brandon Hayes'!M62)</f>
        <v>196.51617338709673</v>
      </c>
      <c r="G6" s="23">
        <f>SUM('Brandon Hayes'!N62)</f>
        <v>723</v>
      </c>
      <c r="H6" s="24">
        <f>SUM('Brandon Hayes'!O62)</f>
        <v>919.51617338709673</v>
      </c>
    </row>
    <row r="7" spans="1:8" x14ac:dyDescent="0.25">
      <c r="A7" s="28">
        <v>2</v>
      </c>
      <c r="B7" s="28" t="s">
        <v>21</v>
      </c>
      <c r="C7" s="25" t="s">
        <v>50</v>
      </c>
      <c r="D7" s="23">
        <f>SUM('Jamie Penton'!K60)</f>
        <v>193</v>
      </c>
      <c r="E7" s="23">
        <f>SUM('Jamie Penton'!L60)</f>
        <v>37608.032999999996</v>
      </c>
      <c r="F7" s="24">
        <f>SUM('Jamie Penton'!M60)</f>
        <v>194.86027461139895</v>
      </c>
      <c r="G7" s="23">
        <f>SUM('Jamie Penton'!N60)</f>
        <v>627</v>
      </c>
      <c r="H7" s="24">
        <f>SUM('Jamie Penton'!O60)</f>
        <v>821.86027461139895</v>
      </c>
    </row>
    <row r="8" spans="1:8" x14ac:dyDescent="0.25">
      <c r="A8" s="28">
        <v>3</v>
      </c>
      <c r="B8" s="28" t="s">
        <v>21</v>
      </c>
      <c r="C8" s="33" t="s">
        <v>67</v>
      </c>
      <c r="D8" s="23">
        <f>SUM('Jesse Zwiebel'!K38)</f>
        <v>141</v>
      </c>
      <c r="E8" s="23">
        <f>SUM('Jesse Zwiebel'!L38)</f>
        <v>27071.012000000002</v>
      </c>
      <c r="F8" s="24">
        <f>SUM('Jesse Zwiebel'!M38)</f>
        <v>191.99299290780144</v>
      </c>
      <c r="G8" s="23">
        <f>SUM('Jesse Zwiebel'!N38)</f>
        <v>436</v>
      </c>
      <c r="H8" s="24">
        <f>SUM('Jesse Zwiebel'!O38)</f>
        <v>627.99299290780141</v>
      </c>
    </row>
    <row r="9" spans="1:8" x14ac:dyDescent="0.25">
      <c r="A9" s="28">
        <v>4</v>
      </c>
      <c r="B9" s="28" t="s">
        <v>21</v>
      </c>
      <c r="C9" s="25" t="s">
        <v>55</v>
      </c>
      <c r="D9" s="23">
        <f>SUM('Roger Snider'!K30)</f>
        <v>116</v>
      </c>
      <c r="E9" s="23">
        <f>SUM('Roger Snider'!L30)</f>
        <v>22116.006000000001</v>
      </c>
      <c r="F9" s="24">
        <f>SUM('Roger Snider'!M30)</f>
        <v>190.65522413793104</v>
      </c>
      <c r="G9" s="23">
        <f>SUM('Roger Snider'!N30)</f>
        <v>306</v>
      </c>
      <c r="H9" s="24">
        <f>SUM('Roger Snider'!O30)</f>
        <v>496.65522413793104</v>
      </c>
    </row>
    <row r="10" spans="1:8" x14ac:dyDescent="0.25">
      <c r="A10" s="28">
        <v>5</v>
      </c>
      <c r="B10" s="28" t="s">
        <v>21</v>
      </c>
      <c r="C10" s="26" t="s">
        <v>25</v>
      </c>
      <c r="D10" s="31">
        <f>SUM('David Strother'!K43)</f>
        <v>153</v>
      </c>
      <c r="E10" s="31">
        <f>SUM('David Strother'!L43)</f>
        <v>28702.017000000003</v>
      </c>
      <c r="F10" s="30">
        <f>SUM('David Strother'!M43)</f>
        <v>187.5948823529412</v>
      </c>
      <c r="G10" s="31">
        <f>SUM('David Strother'!N43)</f>
        <v>248</v>
      </c>
      <c r="H10" s="30">
        <f>SUM('David Strother'!O43)</f>
        <v>435.59488235294123</v>
      </c>
    </row>
    <row r="11" spans="1:8" x14ac:dyDescent="0.25">
      <c r="A11" s="28">
        <v>6</v>
      </c>
      <c r="B11" s="22" t="s">
        <v>21</v>
      </c>
      <c r="C11" s="25" t="s">
        <v>127</v>
      </c>
      <c r="D11" s="23">
        <f>SUM('Louie Pinto'!K38)</f>
        <v>84</v>
      </c>
      <c r="E11" s="23">
        <f>SUM('Louie Pinto'!L38)</f>
        <v>16144.03</v>
      </c>
      <c r="F11" s="24">
        <f>SUM('Louie Pinto'!M38)</f>
        <v>192.19083333333333</v>
      </c>
      <c r="G11" s="23">
        <f>SUM('Louie Pinto'!N38)</f>
        <v>234</v>
      </c>
      <c r="H11" s="24">
        <f>SUM('Louie Pinto'!O38)</f>
        <v>426.19083333333333</v>
      </c>
    </row>
    <row r="12" spans="1:8" x14ac:dyDescent="0.25">
      <c r="A12" s="28">
        <v>7</v>
      </c>
      <c r="B12" s="22" t="s">
        <v>21</v>
      </c>
      <c r="C12" s="25" t="s">
        <v>91</v>
      </c>
      <c r="D12" s="23">
        <f>SUM('Jim Parnell'!K21)</f>
        <v>74</v>
      </c>
      <c r="E12" s="23">
        <f>SUM('Jim Parnell'!L21)</f>
        <v>14204.002</v>
      </c>
      <c r="F12" s="24">
        <f>SUM('Jim Parnell'!M21)</f>
        <v>191.94597297297298</v>
      </c>
      <c r="G12" s="23">
        <f>SUM('Jim Parnell'!N21)</f>
        <v>175</v>
      </c>
      <c r="H12" s="24">
        <f>SUM('Jim Parnell'!O21)</f>
        <v>366.94597297297298</v>
      </c>
    </row>
    <row r="13" spans="1:8" x14ac:dyDescent="0.25">
      <c r="A13" s="28">
        <v>8</v>
      </c>
      <c r="B13" s="22" t="s">
        <v>21</v>
      </c>
      <c r="C13" s="25" t="s">
        <v>29</v>
      </c>
      <c r="D13" s="23">
        <f>SUM('John Mullins'!K30)</f>
        <v>112</v>
      </c>
      <c r="E13" s="23">
        <f>SUM('John Mullins'!L30)</f>
        <v>21597.002100000002</v>
      </c>
      <c r="F13" s="24">
        <f>SUM('John Mullins'!M30)</f>
        <v>192.83037589285715</v>
      </c>
      <c r="G13" s="23">
        <f>SUM('John Mullins'!N30)</f>
        <v>132</v>
      </c>
      <c r="H13" s="24">
        <f>SUM('John Mullins'!O30)</f>
        <v>324.83037589285715</v>
      </c>
    </row>
    <row r="14" spans="1:8" x14ac:dyDescent="0.25">
      <c r="A14" s="28">
        <v>9</v>
      </c>
      <c r="B14" s="22" t="s">
        <v>21</v>
      </c>
      <c r="C14" s="25" t="s">
        <v>64</v>
      </c>
      <c r="D14" s="23">
        <f>SUM('Juan Iracheta'!K17)</f>
        <v>56</v>
      </c>
      <c r="E14" s="23">
        <f>SUM('Juan Iracheta'!L17)</f>
        <v>10273.012000000001</v>
      </c>
      <c r="F14" s="24">
        <f>SUM('Juan Iracheta'!M17)</f>
        <v>183.44664285714288</v>
      </c>
      <c r="G14" s="23">
        <f>SUM('Juan Iracheta'!N17)</f>
        <v>136</v>
      </c>
      <c r="H14" s="24">
        <f>SUM('Juan Iracheta'!O17)</f>
        <v>319.44664285714288</v>
      </c>
    </row>
    <row r="15" spans="1:8" x14ac:dyDescent="0.25">
      <c r="A15" s="28">
        <v>10</v>
      </c>
      <c r="B15" s="22" t="s">
        <v>21</v>
      </c>
      <c r="C15" s="25" t="s">
        <v>109</v>
      </c>
      <c r="D15" s="23">
        <f>SUM('Gary Gallion'!K17)</f>
        <v>57</v>
      </c>
      <c r="E15" s="23">
        <f>SUM('Gary Gallion'!L17)</f>
        <v>10991.005000000001</v>
      </c>
      <c r="F15" s="24">
        <f>SUM('Gary Gallion'!M17)</f>
        <v>192.82464912280705</v>
      </c>
      <c r="G15" s="23">
        <f>SUM('Gary Gallion'!N17)</f>
        <v>117</v>
      </c>
      <c r="H15" s="24">
        <f>SUM('Gary Gallion'!O17)</f>
        <v>309.82464912280705</v>
      </c>
    </row>
    <row r="16" spans="1:8" x14ac:dyDescent="0.25">
      <c r="A16" s="28">
        <v>11</v>
      </c>
      <c r="B16" s="22" t="s">
        <v>21</v>
      </c>
      <c r="C16" s="25" t="s">
        <v>49</v>
      </c>
      <c r="D16" s="23">
        <f>SUM('Dave Eisenschmied'!K10)</f>
        <v>34</v>
      </c>
      <c r="E16" s="23">
        <f>SUM('Dave Eisenschmied'!L10)</f>
        <v>6527</v>
      </c>
      <c r="F16" s="24">
        <f>SUM('Dave Eisenschmied'!M10)</f>
        <v>191.97058823529412</v>
      </c>
      <c r="G16" s="23">
        <f>SUM('Dave Eisenschmied'!N10)</f>
        <v>107</v>
      </c>
      <c r="H16" s="24">
        <f>SUM('Dave Eisenschmied'!O10)</f>
        <v>298.97058823529414</v>
      </c>
    </row>
    <row r="17" spans="1:8" x14ac:dyDescent="0.25">
      <c r="A17" s="28">
        <v>12</v>
      </c>
      <c r="B17" s="22" t="s">
        <v>21</v>
      </c>
      <c r="C17" s="25" t="s">
        <v>144</v>
      </c>
      <c r="D17" s="23">
        <f>SUM('Ron Glenn'!K18)</f>
        <v>57</v>
      </c>
      <c r="E17" s="23">
        <f>SUM('Ron Glenn'!L18)</f>
        <v>10741.002</v>
      </c>
      <c r="F17" s="24">
        <f>SUM('Ron Glenn'!M18)</f>
        <v>188.43863157894737</v>
      </c>
      <c r="G17" s="23">
        <f>SUM('Ron Glenn'!N18)</f>
        <v>104</v>
      </c>
      <c r="H17" s="24">
        <f>SUM('Ron Glenn'!O18)</f>
        <v>292.43863157894737</v>
      </c>
    </row>
    <row r="18" spans="1:8" x14ac:dyDescent="0.25">
      <c r="A18" s="28">
        <v>13</v>
      </c>
      <c r="B18" s="22" t="s">
        <v>21</v>
      </c>
      <c r="C18" s="25" t="s">
        <v>38</v>
      </c>
      <c r="D18" s="23">
        <f>SUM('Glenn Stinson'!K38)</f>
        <v>133</v>
      </c>
      <c r="E18" s="23">
        <f>SUM('Glenn Stinson'!L38)</f>
        <v>23954.009000000002</v>
      </c>
      <c r="F18" s="24">
        <f>SUM('Glenn Stinson'!M38)</f>
        <v>180.10533082706769</v>
      </c>
      <c r="G18" s="23">
        <f>SUM('Glenn Stinson'!N38)</f>
        <v>106</v>
      </c>
      <c r="H18" s="24">
        <f>SUM('Glenn Stinson'!O38)</f>
        <v>286.10533082706769</v>
      </c>
    </row>
    <row r="19" spans="1:8" x14ac:dyDescent="0.25">
      <c r="A19" s="28">
        <v>14</v>
      </c>
      <c r="B19" s="22" t="s">
        <v>21</v>
      </c>
      <c r="C19" s="25" t="s">
        <v>155</v>
      </c>
      <c r="D19" s="23">
        <f>SUM('Jon Griffin'!K14)</f>
        <v>45</v>
      </c>
      <c r="E19" s="23">
        <f>SUM('Jon Griffin'!L14)</f>
        <v>8557.0060000000012</v>
      </c>
      <c r="F19" s="24">
        <f>SUM('Jon Griffin'!M14)</f>
        <v>190.1556888888889</v>
      </c>
      <c r="G19" s="23">
        <f>SUM('Jon Griffin'!N14)</f>
        <v>89</v>
      </c>
      <c r="H19" s="24">
        <f>SUM('Jon Griffin'!O14)</f>
        <v>279.1556888888889</v>
      </c>
    </row>
    <row r="20" spans="1:8" x14ac:dyDescent="0.25">
      <c r="A20" s="28">
        <v>15</v>
      </c>
      <c r="B20" s="22" t="s">
        <v>21</v>
      </c>
      <c r="C20" s="25" t="s">
        <v>78</v>
      </c>
      <c r="D20" s="23">
        <f>SUM('Marvin Batliner'!K7)</f>
        <v>22</v>
      </c>
      <c r="E20" s="23">
        <f>SUM('Marvin Batliner'!L7)</f>
        <v>4320.0039999999999</v>
      </c>
      <c r="F20" s="24">
        <f>SUM('Marvin Batliner'!M7)</f>
        <v>196.36381818181817</v>
      </c>
      <c r="G20" s="23">
        <f>SUM('Marvin Batliner'!N7)</f>
        <v>81</v>
      </c>
      <c r="H20" s="24">
        <f>SUM('Marvin Batliner'!O7)</f>
        <v>277.36381818181815</v>
      </c>
    </row>
    <row r="21" spans="1:8" x14ac:dyDescent="0.25">
      <c r="A21" s="28">
        <v>16</v>
      </c>
      <c r="B21" s="22" t="s">
        <v>21</v>
      </c>
      <c r="C21" s="25" t="s">
        <v>160</v>
      </c>
      <c r="D21" s="23">
        <f>SUM('Jake Radwanski'!K12)</f>
        <v>42</v>
      </c>
      <c r="E21" s="23">
        <f>SUM('Jake Radwanski'!L12)</f>
        <v>8132.0230000000001</v>
      </c>
      <c r="F21" s="24">
        <f>SUM('Jake Radwanski'!M12)</f>
        <v>193.61959523809523</v>
      </c>
      <c r="G21" s="23">
        <f>SUM('Jake Radwanski'!N12)</f>
        <v>81</v>
      </c>
      <c r="H21" s="24">
        <f>SUM('Jake Radwanski'!O12)</f>
        <v>274.61959523809526</v>
      </c>
    </row>
    <row r="22" spans="1:8" x14ac:dyDescent="0.25">
      <c r="A22" s="28">
        <v>17</v>
      </c>
      <c r="B22" s="22" t="s">
        <v>21</v>
      </c>
      <c r="C22" s="25" t="s">
        <v>188</v>
      </c>
      <c r="D22" s="23">
        <f>SUM('Curtis Jenkins'!K13)</f>
        <v>44</v>
      </c>
      <c r="E22" s="23">
        <f>SUM('Curtis Jenkins'!L13)</f>
        <v>8334.0020000000004</v>
      </c>
      <c r="F22" s="24">
        <f>SUM('Curtis Jenkins'!M13)</f>
        <v>189.40913636363638</v>
      </c>
      <c r="G22" s="23">
        <f>SUM('Curtis Jenkins'!N13)</f>
        <v>84</v>
      </c>
      <c r="H22" s="24">
        <f>SUM('Curtis Jenkins'!O13)</f>
        <v>273.40913636363638</v>
      </c>
    </row>
    <row r="23" spans="1:8" x14ac:dyDescent="0.25">
      <c r="A23" s="28">
        <v>18</v>
      </c>
      <c r="B23" s="22" t="s">
        <v>21</v>
      </c>
      <c r="C23" s="25" t="s">
        <v>89</v>
      </c>
      <c r="D23" s="23">
        <f>SUM('Jerry Thompson'!K20)</f>
        <v>68</v>
      </c>
      <c r="E23" s="23">
        <f>SUM('Jerry Thompson'!L20)</f>
        <v>12554</v>
      </c>
      <c r="F23" s="24">
        <f>SUM('Jerry Thompson'!M20)</f>
        <v>184.61764705882354</v>
      </c>
      <c r="G23" s="23">
        <f>SUM('Jerry Thompson'!N20)</f>
        <v>87</v>
      </c>
      <c r="H23" s="24">
        <f>SUM('Jerry Thompson'!O20)</f>
        <v>271.61764705882354</v>
      </c>
    </row>
    <row r="24" spans="1:8" x14ac:dyDescent="0.25">
      <c r="A24" s="28">
        <v>19</v>
      </c>
      <c r="B24" s="22" t="s">
        <v>21</v>
      </c>
      <c r="C24" s="25" t="s">
        <v>122</v>
      </c>
      <c r="D24" s="23">
        <f>SUM('Randy Canter'!K10)</f>
        <v>32</v>
      </c>
      <c r="E24" s="23">
        <f>SUM('Randy Canter'!L10)</f>
        <v>6120.0020000000004</v>
      </c>
      <c r="F24" s="24">
        <f>SUM('Randy Canter'!M10)</f>
        <v>191.25006250000001</v>
      </c>
      <c r="G24" s="23">
        <f>SUM('Randy Canter'!N10)</f>
        <v>75</v>
      </c>
      <c r="H24" s="24">
        <f>SUM('Randy Canter'!O10)</f>
        <v>266.25006250000001</v>
      </c>
    </row>
    <row r="25" spans="1:8" x14ac:dyDescent="0.25">
      <c r="A25" s="28">
        <v>22</v>
      </c>
      <c r="B25" s="22" t="s">
        <v>21</v>
      </c>
      <c r="C25" s="25" t="s">
        <v>61</v>
      </c>
      <c r="D25" s="23">
        <f>SUM('Connal Rowe'!K15)</f>
        <v>48</v>
      </c>
      <c r="E25" s="23">
        <f>SUM('Connal Rowe'!L15)</f>
        <v>9403.0020000000004</v>
      </c>
      <c r="F25" s="24">
        <f>SUM('Connal Rowe'!M15)</f>
        <v>195.89587500000002</v>
      </c>
      <c r="G25" s="23">
        <f>SUM('Connal Rowe'!N15)</f>
        <v>69</v>
      </c>
      <c r="H25" s="24">
        <f>SUM('Connal Rowe'!O15)</f>
        <v>264.89587500000005</v>
      </c>
    </row>
    <row r="26" spans="1:8" x14ac:dyDescent="0.25">
      <c r="A26" s="28">
        <v>23</v>
      </c>
      <c r="B26" s="22" t="s">
        <v>21</v>
      </c>
      <c r="C26" s="25" t="s">
        <v>94</v>
      </c>
      <c r="D26" s="23">
        <f>SUM('Michael Miller'!K8)</f>
        <v>24</v>
      </c>
      <c r="E26" s="23">
        <f>SUM('Michael Miller'!L8)</f>
        <v>4672</v>
      </c>
      <c r="F26" s="24">
        <f>SUM('Michael Miller'!M8)</f>
        <v>194.66666666666666</v>
      </c>
      <c r="G26" s="23">
        <f>SUM('Michael Miller'!N8)</f>
        <v>68</v>
      </c>
      <c r="H26" s="24">
        <f>SUM('Michael Miller'!O8)</f>
        <v>262.66666666666663</v>
      </c>
    </row>
    <row r="27" spans="1:8" x14ac:dyDescent="0.25">
      <c r="A27" s="28">
        <v>24</v>
      </c>
      <c r="B27" s="22" t="s">
        <v>21</v>
      </c>
      <c r="C27" s="25" t="s">
        <v>77</v>
      </c>
      <c r="D27" s="23">
        <f>SUM('John Willoughby'!K11)</f>
        <v>36</v>
      </c>
      <c r="E27" s="23">
        <f>SUM('John Willoughby'!L11)</f>
        <v>6854.0029999999997</v>
      </c>
      <c r="F27" s="24">
        <f>SUM('John Willoughby'!M11)</f>
        <v>190.38897222222221</v>
      </c>
      <c r="G27" s="23">
        <f>SUM('John Willoughby'!N11)</f>
        <v>71</v>
      </c>
      <c r="H27" s="24">
        <f>SUM('John Willoughby'!O11)</f>
        <v>261.38897222222221</v>
      </c>
    </row>
    <row r="28" spans="1:8" x14ac:dyDescent="0.25">
      <c r="A28" s="28">
        <v>25</v>
      </c>
      <c r="B28" s="22" t="s">
        <v>21</v>
      </c>
      <c r="C28" s="25" t="s">
        <v>96</v>
      </c>
      <c r="D28" s="23">
        <f>SUM('Robert Benoit II'!K11)</f>
        <v>21</v>
      </c>
      <c r="E28" s="23">
        <f>SUM('Robert Benoit II'!L11)</f>
        <v>3841</v>
      </c>
      <c r="F28" s="24">
        <f>SUM('Robert Benoit II'!M11)</f>
        <v>182.9047619047619</v>
      </c>
      <c r="G28" s="23">
        <f>SUM('Robert Benoit II'!N11)</f>
        <v>75</v>
      </c>
      <c r="H28" s="24">
        <f>SUM('Robert Benoit II'!O11)</f>
        <v>257.90476190476193</v>
      </c>
    </row>
    <row r="29" spans="1:8" x14ac:dyDescent="0.25">
      <c r="A29" s="28">
        <v>26</v>
      </c>
      <c r="B29" s="22" t="s">
        <v>21</v>
      </c>
      <c r="C29" s="25" t="s">
        <v>211</v>
      </c>
      <c r="D29" s="23">
        <f>SUM('David Hallman'!K17)</f>
        <v>48</v>
      </c>
      <c r="E29" s="23">
        <f>SUM('David Hallman'!L17)</f>
        <v>8886</v>
      </c>
      <c r="F29" s="24">
        <f>SUM('David Hallman'!M17)</f>
        <v>185.125</v>
      </c>
      <c r="G29" s="23">
        <f>SUM('David Hallman'!N17)</f>
        <v>72</v>
      </c>
      <c r="H29" s="24">
        <f>SUM('David Hallman'!O17)</f>
        <v>257.125</v>
      </c>
    </row>
    <row r="30" spans="1:8" x14ac:dyDescent="0.25">
      <c r="A30" s="28">
        <v>27</v>
      </c>
      <c r="B30" s="22" t="s">
        <v>21</v>
      </c>
      <c r="C30" s="25" t="s">
        <v>41</v>
      </c>
      <c r="D30" s="23">
        <f>SUM('Robert Jackson'!K18)</f>
        <v>64</v>
      </c>
      <c r="E30" s="23">
        <f>SUM('Robert Jackson'!L18)</f>
        <v>11864.003000000001</v>
      </c>
      <c r="F30" s="24">
        <f>SUM('Robert Jackson'!M18)</f>
        <v>185.37504687500001</v>
      </c>
      <c r="G30" s="23">
        <f>SUM('Robert Jackson'!N18)</f>
        <v>68</v>
      </c>
      <c r="H30" s="24">
        <f>SUM('Robert Jackson'!O18)</f>
        <v>253.37504687500001</v>
      </c>
    </row>
    <row r="31" spans="1:8" x14ac:dyDescent="0.25">
      <c r="A31" s="28">
        <v>28</v>
      </c>
      <c r="B31" s="22" t="s">
        <v>21</v>
      </c>
      <c r="C31" s="25" t="s">
        <v>44</v>
      </c>
      <c r="D31" s="23">
        <f>SUM('Tony Kautz'!K14)</f>
        <v>50</v>
      </c>
      <c r="E31" s="23">
        <f>SUM('Tony Kautz'!L14)</f>
        <v>9648.0030000000006</v>
      </c>
      <c r="F31" s="24">
        <f>SUM('Tony Kautz'!M14)</f>
        <v>192.96006</v>
      </c>
      <c r="G31" s="23">
        <f>SUM('Tony Kautz'!N14)</f>
        <v>59</v>
      </c>
      <c r="H31" s="24">
        <f>SUM('Tony Kautz'!O14)</f>
        <v>251.96006</v>
      </c>
    </row>
    <row r="32" spans="1:8" x14ac:dyDescent="0.25">
      <c r="A32" s="28">
        <v>29</v>
      </c>
      <c r="B32" s="22" t="s">
        <v>21</v>
      </c>
      <c r="C32" s="25" t="s">
        <v>173</v>
      </c>
      <c r="D32" s="23">
        <f>SUM('Foster Arvin'!K14)</f>
        <v>46</v>
      </c>
      <c r="E32" s="23">
        <f>SUM('Foster Arvin'!L14)</f>
        <v>8855.0010000000002</v>
      </c>
      <c r="F32" s="24">
        <f>SUM('Foster Arvin'!M14)</f>
        <v>192.50002173913043</v>
      </c>
      <c r="G32" s="23">
        <f>SUM('Foster Arvin'!N14)</f>
        <v>58</v>
      </c>
      <c r="H32" s="24">
        <f>SUM('Foster Arvin'!O14)</f>
        <v>250.50002173913043</v>
      </c>
    </row>
    <row r="33" spans="1:8" x14ac:dyDescent="0.25">
      <c r="A33" s="28">
        <v>30</v>
      </c>
      <c r="B33" s="22" t="s">
        <v>21</v>
      </c>
      <c r="C33" s="25" t="s">
        <v>161</v>
      </c>
      <c r="D33" s="23">
        <f>SUM('James Marsh'!K10)</f>
        <v>32</v>
      </c>
      <c r="E33" s="23">
        <f>SUM('James Marsh'!L10)</f>
        <v>6191.0020000000004</v>
      </c>
      <c r="F33" s="24">
        <f>SUM('James Marsh'!M10)</f>
        <v>193.46881250000001</v>
      </c>
      <c r="G33" s="23">
        <f>SUM('James Marsh'!N10)</f>
        <v>57</v>
      </c>
      <c r="H33" s="24">
        <f>SUM('James Marsh'!O10)</f>
        <v>250.46881250000001</v>
      </c>
    </row>
    <row r="34" spans="1:8" x14ac:dyDescent="0.25">
      <c r="A34" s="28">
        <v>31</v>
      </c>
      <c r="B34" s="22" t="s">
        <v>21</v>
      </c>
      <c r="C34" s="25" t="s">
        <v>117</v>
      </c>
      <c r="D34" s="23">
        <f>SUM('Raymond Stewart'!K13)</f>
        <v>42</v>
      </c>
      <c r="E34" s="23">
        <f>SUM('Raymond Stewart'!L13)</f>
        <v>8096</v>
      </c>
      <c r="F34" s="24">
        <f>SUM('Raymond Stewart'!M13)</f>
        <v>192.76190476190476</v>
      </c>
      <c r="G34" s="23">
        <f>SUM('Raymond Stewart'!N13)</f>
        <v>52</v>
      </c>
      <c r="H34" s="24">
        <f>SUM('Raymond Stewart'!O13)</f>
        <v>244.76190476190476</v>
      </c>
    </row>
    <row r="35" spans="1:8" x14ac:dyDescent="0.25">
      <c r="A35" s="28">
        <v>32</v>
      </c>
      <c r="B35" s="22" t="s">
        <v>21</v>
      </c>
      <c r="C35" s="25" t="s">
        <v>145</v>
      </c>
      <c r="D35" s="23">
        <f>SUM('Ron Hradesky'!K8)</f>
        <v>22</v>
      </c>
      <c r="E35" s="23">
        <f>SUM('Ron Hradesky'!L8)</f>
        <v>4237</v>
      </c>
      <c r="F35" s="24">
        <f>SUM('Ron Hradesky'!M8)</f>
        <v>192.59090909090909</v>
      </c>
      <c r="G35" s="23">
        <f>SUM('Ron Hradesky'!N8)</f>
        <v>52</v>
      </c>
      <c r="H35" s="24">
        <f>SUM('Ron Hradesky'!O8)</f>
        <v>244.59090909090909</v>
      </c>
    </row>
    <row r="36" spans="1:8" x14ac:dyDescent="0.25">
      <c r="A36" s="28">
        <v>33</v>
      </c>
      <c r="B36" s="22" t="s">
        <v>21</v>
      </c>
      <c r="C36" s="25" t="s">
        <v>42</v>
      </c>
      <c r="D36" s="23">
        <f>SUM('Sterling Martin'!K25)</f>
        <v>94</v>
      </c>
      <c r="E36" s="23">
        <f>SUM('Sterling Martin'!L25)</f>
        <v>17331</v>
      </c>
      <c r="F36" s="24">
        <f>SUM('Sterling Martin'!M25)</f>
        <v>184.37234042553192</v>
      </c>
      <c r="G36" s="23">
        <f>SUM('Sterling Martin'!N25)</f>
        <v>60</v>
      </c>
      <c r="H36" s="24">
        <f>SUM('Sterling Martin'!O25)</f>
        <v>244.37234042553192</v>
      </c>
    </row>
    <row r="37" spans="1:8" x14ac:dyDescent="0.25">
      <c r="A37" s="28">
        <v>34</v>
      </c>
      <c r="B37" s="22" t="s">
        <v>21</v>
      </c>
      <c r="C37" s="25" t="s">
        <v>39</v>
      </c>
      <c r="D37" s="23">
        <f>SUM('Joe Yanez'!K19)</f>
        <v>66</v>
      </c>
      <c r="E37" s="23">
        <f>SUM('Joe Yanez'!L19)</f>
        <v>11755</v>
      </c>
      <c r="F37" s="24">
        <f>SUM('Joe Yanez'!M19)</f>
        <v>178.10606060606059</v>
      </c>
      <c r="G37" s="23">
        <f>SUM('Joe Yanez'!N19)</f>
        <v>65</v>
      </c>
      <c r="H37" s="24">
        <f>SUM('Joe Yanez'!O19)</f>
        <v>243.10606060606059</v>
      </c>
    </row>
    <row r="38" spans="1:8" x14ac:dyDescent="0.25">
      <c r="A38" s="28">
        <v>35</v>
      </c>
      <c r="B38" s="22" t="s">
        <v>21</v>
      </c>
      <c r="C38" s="25" t="s">
        <v>105</v>
      </c>
      <c r="D38" s="23">
        <f>SUM('Charlie Barba'!K13)</f>
        <v>28</v>
      </c>
      <c r="E38" s="23">
        <f>SUM('Charlie Barba'!L13)</f>
        <v>5337.0300000000007</v>
      </c>
      <c r="F38" s="24">
        <f>SUM('Charlie Barba'!M13)</f>
        <v>190.6082142857143</v>
      </c>
      <c r="G38" s="23">
        <f>SUM('Charlie Barba'!N13)</f>
        <v>52</v>
      </c>
      <c r="H38" s="24">
        <f>SUM('Charlie Barba'!O13)</f>
        <v>242.6082142857143</v>
      </c>
    </row>
    <row r="39" spans="1:8" x14ac:dyDescent="0.25">
      <c r="A39" s="28">
        <v>36</v>
      </c>
      <c r="B39" s="22" t="s">
        <v>21</v>
      </c>
      <c r="C39" s="25" t="s">
        <v>116</v>
      </c>
      <c r="D39" s="23">
        <f>SUM('Joe McSwain'!K25)</f>
        <v>64</v>
      </c>
      <c r="E39" s="23">
        <f>SUM('Joe McSwain'!L25)</f>
        <v>10834</v>
      </c>
      <c r="F39" s="24">
        <f>SUM('Joe McSwain'!M25)</f>
        <v>169.28125</v>
      </c>
      <c r="G39" s="23">
        <f>SUM('Joe McSwain'!N25)</f>
        <v>69</v>
      </c>
      <c r="H39" s="24">
        <f>SUM('Joe McSwain'!O25)</f>
        <v>238.28125</v>
      </c>
    </row>
    <row r="40" spans="1:8" x14ac:dyDescent="0.25">
      <c r="A40" s="28">
        <v>37</v>
      </c>
      <c r="B40" s="22" t="s">
        <v>21</v>
      </c>
      <c r="C40" s="25" t="s">
        <v>82</v>
      </c>
      <c r="D40" s="23">
        <f>SUM('William Cooper'!K11)</f>
        <v>36</v>
      </c>
      <c r="E40" s="23">
        <f>SUM('William Cooper'!L11)</f>
        <v>6767.0020000000004</v>
      </c>
      <c r="F40" s="24">
        <f>SUM('William Cooper'!M11)</f>
        <v>187.97227777777778</v>
      </c>
      <c r="G40" s="23">
        <f>SUM('William Cooper'!N11)</f>
        <v>48</v>
      </c>
      <c r="H40" s="24">
        <f>SUM('William Cooper'!O11)</f>
        <v>235.97227777777778</v>
      </c>
    </row>
    <row r="41" spans="1:8" x14ac:dyDescent="0.25">
      <c r="A41" s="28">
        <v>38</v>
      </c>
      <c r="B41" s="22" t="s">
        <v>21</v>
      </c>
      <c r="C41" s="25" t="s">
        <v>114</v>
      </c>
      <c r="D41" s="23">
        <f>SUM('Glen Dawson'!K10)</f>
        <v>30</v>
      </c>
      <c r="E41" s="23">
        <f>SUM('Glen Dawson'!L10)</f>
        <v>5729.02</v>
      </c>
      <c r="F41" s="24">
        <f>SUM('Glen Dawson'!M10)</f>
        <v>190.96733333333336</v>
      </c>
      <c r="G41" s="23">
        <f>SUM('Glen Dawson'!N10)</f>
        <v>42</v>
      </c>
      <c r="H41" s="24">
        <f>SUM('Glen Dawson'!O10)</f>
        <v>232.96733333333336</v>
      </c>
    </row>
    <row r="42" spans="1:8" x14ac:dyDescent="0.25">
      <c r="A42" s="28">
        <v>39</v>
      </c>
      <c r="B42" s="22" t="s">
        <v>21</v>
      </c>
      <c r="C42" s="25" t="s">
        <v>54</v>
      </c>
      <c r="D42" s="23">
        <f>SUM('Mike Burns'!K10)</f>
        <v>30</v>
      </c>
      <c r="E42" s="23">
        <f>SUM('Mike Burns'!L10)</f>
        <v>5706.02</v>
      </c>
      <c r="F42" s="24">
        <f>SUM('Mike Burns'!M10)</f>
        <v>190.20066666666668</v>
      </c>
      <c r="G42" s="23">
        <f>SUM('Mike Burns'!N10)</f>
        <v>39</v>
      </c>
      <c r="H42" s="24">
        <f>SUM('Mike Burns'!O10)</f>
        <v>229.20066666666668</v>
      </c>
    </row>
    <row r="43" spans="1:8" x14ac:dyDescent="0.25">
      <c r="A43" s="28">
        <v>40</v>
      </c>
      <c r="B43" s="22" t="s">
        <v>21</v>
      </c>
      <c r="C43" s="25" t="s">
        <v>140</v>
      </c>
      <c r="D43" s="23">
        <f>SUM('Mark Harrison'!K9)</f>
        <v>26</v>
      </c>
      <c r="E43" s="23">
        <f>SUM('Mark Harrison'!L9)</f>
        <v>4960.0020000000004</v>
      </c>
      <c r="F43" s="24">
        <f>SUM('Mark Harrison'!M9)</f>
        <v>190.76930769230771</v>
      </c>
      <c r="G43" s="23">
        <f>SUM('Mark Harrison'!N9)</f>
        <v>38</v>
      </c>
      <c r="H43" s="24">
        <f>SUM('Mark Harrison'!O9)</f>
        <v>228.76930769230771</v>
      </c>
    </row>
    <row r="44" spans="1:8" x14ac:dyDescent="0.25">
      <c r="A44" s="28">
        <v>41</v>
      </c>
      <c r="B44" s="22" t="s">
        <v>21</v>
      </c>
      <c r="C44" s="25" t="s">
        <v>212</v>
      </c>
      <c r="D44" s="23">
        <f>SUM('Ken Osmond'!K17)</f>
        <v>55</v>
      </c>
      <c r="E44" s="23">
        <f>SUM('Ken Osmond'!L17)</f>
        <v>10102.006000000001</v>
      </c>
      <c r="F44" s="24">
        <f>SUM('Ken Osmond'!M17)</f>
        <v>183.67283636363638</v>
      </c>
      <c r="G44" s="23">
        <f>SUM('Ken Osmond'!N17)</f>
        <v>45</v>
      </c>
      <c r="H44" s="24">
        <f>SUM('Ken Osmond'!O17)</f>
        <v>228.67283636363638</v>
      </c>
    </row>
    <row r="45" spans="1:8" x14ac:dyDescent="0.25">
      <c r="A45" s="28">
        <v>42</v>
      </c>
      <c r="B45" s="22" t="s">
        <v>21</v>
      </c>
      <c r="C45" s="25" t="s">
        <v>65</v>
      </c>
      <c r="D45" s="23">
        <f>SUM('Philip Beekley'!K11)</f>
        <v>32</v>
      </c>
      <c r="E45" s="23">
        <f>SUM('Philip Beekley'!L11)</f>
        <v>5956.0010000000002</v>
      </c>
      <c r="F45" s="24">
        <f>SUM('Philip Beekley'!M11)</f>
        <v>186.12503125000001</v>
      </c>
      <c r="G45" s="23">
        <f>SUM('Philip Beekley'!N11)</f>
        <v>42</v>
      </c>
      <c r="H45" s="24">
        <f>SUM('Philip Beekley'!O11)</f>
        <v>228.12503125000001</v>
      </c>
    </row>
    <row r="46" spans="1:8" x14ac:dyDescent="0.25">
      <c r="A46" s="28">
        <v>43</v>
      </c>
      <c r="B46" s="22" t="s">
        <v>21</v>
      </c>
      <c r="C46" s="25" t="s">
        <v>246</v>
      </c>
      <c r="D46" s="23">
        <f>SUM('Heath Sexton'!K11)</f>
        <v>32</v>
      </c>
      <c r="E46" s="23">
        <f>SUM('Heath Sexton'!L11)</f>
        <v>6198</v>
      </c>
      <c r="F46" s="24">
        <f>SUM('Heath Sexton'!M11)</f>
        <v>193.6875</v>
      </c>
      <c r="G46" s="23">
        <f>SUM('Heath Sexton'!N11)</f>
        <v>33</v>
      </c>
      <c r="H46" s="24">
        <f>SUM('Heath Sexton'!O11)</f>
        <v>226.6875</v>
      </c>
    </row>
    <row r="47" spans="1:8" x14ac:dyDescent="0.25">
      <c r="A47" s="28">
        <v>44</v>
      </c>
      <c r="B47" s="22" t="s">
        <v>21</v>
      </c>
      <c r="C47" s="25" t="s">
        <v>153</v>
      </c>
      <c r="D47" s="23">
        <f>SUM('DJ Lemaster'!K11)</f>
        <v>32</v>
      </c>
      <c r="E47" s="23">
        <f>SUM('DJ Lemaster'!L11)</f>
        <v>6111</v>
      </c>
      <c r="F47" s="24">
        <f>SUM('DJ Lemaster'!M11)</f>
        <v>190.96875</v>
      </c>
      <c r="G47" s="23">
        <f>SUM('DJ Lemaster'!N11)</f>
        <v>30</v>
      </c>
      <c r="H47" s="24">
        <f>SUM('DJ Lemaster'!O11)</f>
        <v>220.96875</v>
      </c>
    </row>
    <row r="48" spans="1:8" x14ac:dyDescent="0.25">
      <c r="A48" s="28">
        <v>45</v>
      </c>
      <c r="B48" s="22" t="s">
        <v>21</v>
      </c>
      <c r="C48" s="25" t="s">
        <v>159</v>
      </c>
      <c r="D48" s="23">
        <f>SUM('Greg Chesher'!K12)</f>
        <v>34</v>
      </c>
      <c r="E48" s="23">
        <f>SUM('Greg Chesher'!L12)</f>
        <v>6397.01</v>
      </c>
      <c r="F48" s="24">
        <f>SUM('Greg Chesher'!M12)</f>
        <v>188.14735294117648</v>
      </c>
      <c r="G48" s="23">
        <f>SUM('Greg Chesher'!N12)</f>
        <v>31</v>
      </c>
      <c r="H48" s="24">
        <f>SUM('Greg Chesher'!O12)</f>
        <v>219.14735294117648</v>
      </c>
    </row>
    <row r="49" spans="1:8" x14ac:dyDescent="0.25">
      <c r="A49" s="28">
        <v>46</v>
      </c>
      <c r="B49" s="22" t="s">
        <v>21</v>
      </c>
      <c r="C49" s="25" t="s">
        <v>194</v>
      </c>
      <c r="D49" s="23">
        <f>SUM('Don Tucker'!K9)</f>
        <v>26</v>
      </c>
      <c r="E49" s="23">
        <f>SUM('Don Tucker'!L9)</f>
        <v>4956.01</v>
      </c>
      <c r="F49" s="24">
        <f>SUM('Don Tucker'!M9)</f>
        <v>190.61576923076925</v>
      </c>
      <c r="G49" s="23">
        <f>SUM('Don Tucker'!N9)</f>
        <v>28</v>
      </c>
      <c r="H49" s="24">
        <f>SUM('Don Tucker'!O9)</f>
        <v>218.61576923076925</v>
      </c>
    </row>
    <row r="50" spans="1:8" x14ac:dyDescent="0.25">
      <c r="A50" s="28">
        <v>47</v>
      </c>
      <c r="B50" s="22" t="s">
        <v>21</v>
      </c>
      <c r="C50" s="25" t="s">
        <v>60</v>
      </c>
      <c r="D50" s="23">
        <f>SUM('Claudia Escoto'!K11)</f>
        <v>32</v>
      </c>
      <c r="E50" s="23">
        <f>SUM('Claudia Escoto'!L11)</f>
        <v>5995.0010000000002</v>
      </c>
      <c r="F50" s="24">
        <f>SUM('Claudia Escoto'!M11)</f>
        <v>187.34378125000001</v>
      </c>
      <c r="G50" s="23">
        <f>SUM('Claudia Escoto'!N11)</f>
        <v>31</v>
      </c>
      <c r="H50" s="24">
        <f>SUM('Claudia Escoto'!O11)</f>
        <v>218.34378125000001</v>
      </c>
    </row>
    <row r="51" spans="1:8" x14ac:dyDescent="0.25">
      <c r="A51" s="28">
        <v>48</v>
      </c>
      <c r="B51" s="22" t="s">
        <v>21</v>
      </c>
      <c r="C51" s="25" t="s">
        <v>40</v>
      </c>
      <c r="D51" s="23">
        <f>SUM('John Herald'!K9)</f>
        <v>26</v>
      </c>
      <c r="E51" s="23">
        <f>SUM('John Herald'!L9)</f>
        <v>4953.0010000000002</v>
      </c>
      <c r="F51" s="24">
        <f>SUM('John Herald'!M9)</f>
        <v>190.50003846153848</v>
      </c>
      <c r="G51" s="23">
        <f>SUM('John Herald'!N9)</f>
        <v>27</v>
      </c>
      <c r="H51" s="24">
        <f>SUM('John Herald'!O9)</f>
        <v>217.50003846153848</v>
      </c>
    </row>
    <row r="52" spans="1:8" x14ac:dyDescent="0.25">
      <c r="A52" s="28">
        <v>49</v>
      </c>
      <c r="B52" s="22" t="s">
        <v>21</v>
      </c>
      <c r="C52" s="25" t="s">
        <v>126</v>
      </c>
      <c r="D52" s="23">
        <f>SUM('Dave Bachman'!K9)</f>
        <v>25</v>
      </c>
      <c r="E52" s="23">
        <f>SUM('Dave Bachman'!L9)</f>
        <v>4622.0010000000002</v>
      </c>
      <c r="F52" s="24">
        <f>SUM('Dave Bachman'!M9)</f>
        <v>184.88004000000001</v>
      </c>
      <c r="G52" s="23">
        <f>SUM('Dave Bachman'!N9)</f>
        <v>32</v>
      </c>
      <c r="H52" s="24">
        <f>SUM('Dave Bachman'!O9)</f>
        <v>216.88004000000001</v>
      </c>
    </row>
    <row r="53" spans="1:8" x14ac:dyDescent="0.25">
      <c r="A53" s="28">
        <v>50</v>
      </c>
      <c r="B53" s="22" t="s">
        <v>21</v>
      </c>
      <c r="C53" s="25" t="s">
        <v>86</v>
      </c>
      <c r="D53" s="23">
        <f>SUM('Bill Cornwell'!K11)</f>
        <v>32</v>
      </c>
      <c r="E53" s="23">
        <f>SUM('Bill Cornwell'!L11)</f>
        <v>5788.0010000000002</v>
      </c>
      <c r="F53" s="24">
        <f>SUM('Bill Cornwell'!M11)</f>
        <v>180.87503125000001</v>
      </c>
      <c r="G53" s="23">
        <f>SUM('Bill Cornwell'!N11)</f>
        <v>36</v>
      </c>
      <c r="H53" s="24">
        <f>SUM('Bill Cornwell'!O11)</f>
        <v>216.87503125000001</v>
      </c>
    </row>
    <row r="54" spans="1:8" x14ac:dyDescent="0.25">
      <c r="A54" s="28">
        <v>51</v>
      </c>
      <c r="B54" s="22" t="s">
        <v>21</v>
      </c>
      <c r="C54" s="25" t="s">
        <v>71</v>
      </c>
      <c r="D54" s="23">
        <f>SUM('David Keel'!K10)</f>
        <v>32</v>
      </c>
      <c r="E54" s="23">
        <f>SUM('David Keel'!L10)</f>
        <v>6027.01</v>
      </c>
      <c r="F54" s="24">
        <f>SUM('David Keel'!M10)</f>
        <v>188.34406250000001</v>
      </c>
      <c r="G54" s="23">
        <f>SUM('David Keel'!N10)</f>
        <v>27</v>
      </c>
      <c r="H54" s="24">
        <f>SUM('David Keel'!O10)</f>
        <v>215.34406250000001</v>
      </c>
    </row>
    <row r="55" spans="1:8" x14ac:dyDescent="0.25">
      <c r="A55" s="28">
        <v>52</v>
      </c>
      <c r="B55" s="22" t="s">
        <v>21</v>
      </c>
      <c r="C55" s="25" t="s">
        <v>72</v>
      </c>
      <c r="D55" s="23">
        <f>SUM('Dennis Cooper'!K12)</f>
        <v>40</v>
      </c>
      <c r="E55" s="23">
        <f>SUM('Dennis Cooper'!L12)</f>
        <v>7411</v>
      </c>
      <c r="F55" s="24">
        <f>SUM('Dennis Cooper'!M12)</f>
        <v>185.27500000000001</v>
      </c>
      <c r="G55" s="23">
        <f>SUM('Dennis Cooper'!N12)</f>
        <v>30</v>
      </c>
      <c r="H55" s="24">
        <f>SUM('Dennis Cooper'!O12)</f>
        <v>215.27500000000001</v>
      </c>
    </row>
    <row r="56" spans="1:8" x14ac:dyDescent="0.25">
      <c r="A56" s="28">
        <v>53</v>
      </c>
      <c r="B56" s="22" t="s">
        <v>21</v>
      </c>
      <c r="C56" s="25" t="s">
        <v>48</v>
      </c>
      <c r="D56" s="23">
        <f>SUM('Brent Lott'!K10)</f>
        <v>32</v>
      </c>
      <c r="E56" s="23">
        <f>SUM('Brent Lott'!L10)</f>
        <v>6008</v>
      </c>
      <c r="F56" s="24">
        <f>SUM('Brent Lott'!M10)</f>
        <v>187.75</v>
      </c>
      <c r="G56" s="23">
        <f>SUM('Brent Lott'!N10)</f>
        <v>26</v>
      </c>
      <c r="H56" s="24">
        <f>SUM('Brent Lott'!O10)</f>
        <v>213.75</v>
      </c>
    </row>
    <row r="57" spans="1:8" x14ac:dyDescent="0.25">
      <c r="A57" s="28">
        <v>54</v>
      </c>
      <c r="B57" s="22" t="s">
        <v>21</v>
      </c>
      <c r="C57" s="25" t="s">
        <v>181</v>
      </c>
      <c r="D57" s="23">
        <f>SUM('Charles Spann'!K10)</f>
        <v>27</v>
      </c>
      <c r="E57" s="23">
        <f>SUM('Charles Spann'!L10)</f>
        <v>5113.0050000000001</v>
      </c>
      <c r="F57" s="24">
        <f>SUM('Charles Spann'!M10)</f>
        <v>189.37055555555557</v>
      </c>
      <c r="G57" s="23">
        <f>SUM('Charles Spann'!N10)</f>
        <v>24</v>
      </c>
      <c r="H57" s="24">
        <f>SUM('Charles Spann'!O10)</f>
        <v>213.37055555555557</v>
      </c>
    </row>
    <row r="58" spans="1:8" x14ac:dyDescent="0.25">
      <c r="A58" s="28">
        <v>55</v>
      </c>
      <c r="B58" s="22" t="s">
        <v>21</v>
      </c>
      <c r="C58" s="25" t="s">
        <v>146</v>
      </c>
      <c r="D58" s="23">
        <f>SUM('Steven Washock Sr'!K8)</f>
        <v>22</v>
      </c>
      <c r="E58" s="23">
        <f>SUM('Steven Washock Sr'!L8)</f>
        <v>4109.0020000000004</v>
      </c>
      <c r="F58" s="24">
        <f>SUM('Steven Washock Sr'!M8)</f>
        <v>186.7728181818182</v>
      </c>
      <c r="G58" s="23">
        <f>SUM('Steven Washock Sr'!N8)</f>
        <v>25</v>
      </c>
      <c r="H58" s="24">
        <f>SUM('Steven Washock Sr'!O8)</f>
        <v>211.7728181818182</v>
      </c>
    </row>
    <row r="59" spans="1:8" x14ac:dyDescent="0.25">
      <c r="A59" s="28">
        <v>56</v>
      </c>
      <c r="B59" s="22" t="s">
        <v>21</v>
      </c>
      <c r="C59" s="25" t="s">
        <v>88</v>
      </c>
      <c r="D59" s="23">
        <f>SUM('Jeff Velasquez'!K8)</f>
        <v>20</v>
      </c>
      <c r="E59" s="23">
        <f>SUM('Jeff Velasquez'!L8)</f>
        <v>3672</v>
      </c>
      <c r="F59" s="24">
        <f>SUM('Jeff Velasquez'!M8)</f>
        <v>183.6</v>
      </c>
      <c r="G59" s="23">
        <f>SUM('Jeff Velasquez'!N8)</f>
        <v>28</v>
      </c>
      <c r="H59" s="24">
        <f>SUM('Jeff Velasquez'!O8)</f>
        <v>211.6</v>
      </c>
    </row>
    <row r="60" spans="1:8" x14ac:dyDescent="0.25">
      <c r="A60" s="28">
        <v>57</v>
      </c>
      <c r="B60" s="22" t="s">
        <v>21</v>
      </c>
      <c r="C60" s="25" t="s">
        <v>68</v>
      </c>
      <c r="D60" s="23">
        <f>SUM('Stan Hall'!K12)</f>
        <v>38</v>
      </c>
      <c r="E60" s="23">
        <f>SUM('Stan Hall'!L12)</f>
        <v>6973.0010000000002</v>
      </c>
      <c r="F60" s="24">
        <f>SUM('Stan Hall'!M12)</f>
        <v>183.50002631578948</v>
      </c>
      <c r="G60" s="23">
        <f>SUM('Stan Hall'!N12)</f>
        <v>28</v>
      </c>
      <c r="H60" s="24">
        <f>SUM('Stan Hall'!O12)</f>
        <v>211.50002631578948</v>
      </c>
    </row>
    <row r="61" spans="1:8" x14ac:dyDescent="0.25">
      <c r="A61" s="28">
        <v>58</v>
      </c>
      <c r="B61" s="22" t="s">
        <v>21</v>
      </c>
      <c r="C61" s="25" t="s">
        <v>189</v>
      </c>
      <c r="D61" s="23">
        <f>SUM('James Clarke'!K8)</f>
        <v>20</v>
      </c>
      <c r="E61" s="23">
        <f>SUM('James Clarke'!L8)</f>
        <v>3737.0029999999997</v>
      </c>
      <c r="F61" s="24">
        <f>SUM('James Clarke'!M8)</f>
        <v>186.85014999999999</v>
      </c>
      <c r="G61" s="23">
        <f>SUM('James Clarke'!N8)</f>
        <v>24</v>
      </c>
      <c r="H61" s="24">
        <f>SUM('James Clarke'!O8)</f>
        <v>210.85014999999999</v>
      </c>
    </row>
    <row r="62" spans="1:8" x14ac:dyDescent="0.25">
      <c r="A62" s="28">
        <v>59</v>
      </c>
      <c r="B62" s="22" t="s">
        <v>21</v>
      </c>
      <c r="C62" s="25" t="s">
        <v>185</v>
      </c>
      <c r="D62" s="23">
        <f>SUM('Jan Marsh'!K9)</f>
        <v>26</v>
      </c>
      <c r="E62" s="23">
        <f>SUM('Jan Marsh'!L9)</f>
        <v>4916</v>
      </c>
      <c r="F62" s="24">
        <f>SUM('Jan Marsh'!M9)</f>
        <v>189.07692307692307</v>
      </c>
      <c r="G62" s="23">
        <f>SUM('Jan Marsh'!N9)</f>
        <v>21</v>
      </c>
      <c r="H62" s="24">
        <f>SUM('Jan Marsh'!O9)</f>
        <v>210.07692307692307</v>
      </c>
    </row>
    <row r="63" spans="1:8" x14ac:dyDescent="0.25">
      <c r="A63" s="28">
        <v>60</v>
      </c>
      <c r="B63" s="22" t="s">
        <v>21</v>
      </c>
      <c r="C63" s="25" t="s">
        <v>253</v>
      </c>
      <c r="D63" s="23">
        <f>SUM('Dennis Cahill'!K8)</f>
        <v>26</v>
      </c>
      <c r="E63" s="23">
        <f>SUM('Dennis Cahill'!L8)</f>
        <v>4839.0030000000006</v>
      </c>
      <c r="F63" s="24">
        <f>SUM('Dennis Cahill'!M8)</f>
        <v>186.11550000000003</v>
      </c>
      <c r="G63" s="23">
        <f>SUM('Dennis Cahill'!N8)</f>
        <v>22</v>
      </c>
      <c r="H63" s="24">
        <f>SUM('Dennis Cahill'!O8)</f>
        <v>208.11550000000003</v>
      </c>
    </row>
    <row r="64" spans="1:8" x14ac:dyDescent="0.25">
      <c r="A64" s="28">
        <v>61</v>
      </c>
      <c r="B64" s="22" t="s">
        <v>21</v>
      </c>
      <c r="C64" s="25" t="s">
        <v>37</v>
      </c>
      <c r="D64" s="23">
        <f>SUM('Carl Turner'!K9)</f>
        <v>26</v>
      </c>
      <c r="E64" s="23">
        <f>SUM('Carl Turner'!L9)</f>
        <v>4958</v>
      </c>
      <c r="F64" s="24">
        <f>SUM('Carl Turner'!M9)</f>
        <v>190.69230769230768</v>
      </c>
      <c r="G64" s="23">
        <f>SUM('Carl Turner'!N9)</f>
        <v>17</v>
      </c>
      <c r="H64" s="24">
        <f>SUM('Carl Turner'!O9)</f>
        <v>207.69230769230768</v>
      </c>
    </row>
    <row r="65" spans="1:8" x14ac:dyDescent="0.25">
      <c r="A65" s="28">
        <v>62</v>
      </c>
      <c r="B65" s="22" t="s">
        <v>21</v>
      </c>
      <c r="C65" s="25" t="s">
        <v>134</v>
      </c>
      <c r="D65" s="23">
        <f>SUM('Ed Simeral'!K8)</f>
        <v>22</v>
      </c>
      <c r="E65" s="23">
        <f>SUM('Ed Simeral'!L8)</f>
        <v>4005.0010000000002</v>
      </c>
      <c r="F65" s="24">
        <f>SUM('Ed Simeral'!M8)</f>
        <v>182.0455</v>
      </c>
      <c r="G65" s="23">
        <f>SUM('Ed Simeral'!N8)</f>
        <v>25</v>
      </c>
      <c r="H65" s="24">
        <f>SUM('Ed Simeral'!O8)</f>
        <v>207.0455</v>
      </c>
    </row>
    <row r="66" spans="1:8" x14ac:dyDescent="0.25">
      <c r="A66" s="28">
        <v>63</v>
      </c>
      <c r="B66" s="22" t="s">
        <v>21</v>
      </c>
      <c r="C66" s="25" t="s">
        <v>43</v>
      </c>
      <c r="D66" s="23">
        <f>SUM('Tommy Fort'!K12)</f>
        <v>36</v>
      </c>
      <c r="E66" s="23">
        <f>SUM('Tommy Fort'!L12)</f>
        <v>6492.0010000000002</v>
      </c>
      <c r="F66" s="24">
        <f>SUM('Tommy Fort'!M12)</f>
        <v>180.33336111111112</v>
      </c>
      <c r="G66" s="23">
        <f>SUM('Tommy Fort'!N12)</f>
        <v>26</v>
      </c>
      <c r="H66" s="24">
        <f>SUM('Tommy Fort'!O12)</f>
        <v>206.33336111111112</v>
      </c>
    </row>
    <row r="67" spans="1:8" x14ac:dyDescent="0.25">
      <c r="A67" s="28">
        <v>64</v>
      </c>
      <c r="B67" s="22" t="s">
        <v>21</v>
      </c>
      <c r="C67" s="25" t="s">
        <v>148</v>
      </c>
      <c r="D67" s="23">
        <f>SUM('Tony Washock'!K8)</f>
        <v>22</v>
      </c>
      <c r="E67" s="23">
        <f>SUM('Tony Washock'!L8)</f>
        <v>4097.0029999999997</v>
      </c>
      <c r="F67" s="24">
        <f>SUM('Tony Washock'!M8)</f>
        <v>186.22740909090908</v>
      </c>
      <c r="G67" s="23">
        <f>SUM('Tony Washock'!N8)</f>
        <v>20</v>
      </c>
      <c r="H67" s="24">
        <f>SUM('Tony Washock'!O8)</f>
        <v>206.22740909090908</v>
      </c>
    </row>
    <row r="68" spans="1:8" x14ac:dyDescent="0.25">
      <c r="A68" s="28">
        <v>65</v>
      </c>
      <c r="B68" s="22" t="s">
        <v>21</v>
      </c>
      <c r="C68" s="25" t="s">
        <v>45</v>
      </c>
      <c r="D68" s="23">
        <f>SUM('Gerry Rodriguez'!K8)</f>
        <v>20</v>
      </c>
      <c r="E68" s="23">
        <f>SUM('Gerry Rodriguez'!L8)</f>
        <v>3633.0010000000002</v>
      </c>
      <c r="F68" s="24">
        <f>SUM('Gerry Rodriguez'!M8)</f>
        <v>181.65005000000002</v>
      </c>
      <c r="G68" s="23">
        <f>SUM('Gerry Rodriguez'!N8)</f>
        <v>24</v>
      </c>
      <c r="H68" s="24">
        <f>SUM('Gerry Rodriguez'!O8)</f>
        <v>205.65005000000002</v>
      </c>
    </row>
    <row r="69" spans="1:8" x14ac:dyDescent="0.25">
      <c r="A69" s="28">
        <v>66</v>
      </c>
      <c r="B69" s="22" t="s">
        <v>21</v>
      </c>
      <c r="C69" s="25" t="s">
        <v>106</v>
      </c>
      <c r="D69" s="23">
        <f>SUM('Craig Bailey'!K10)</f>
        <v>26</v>
      </c>
      <c r="E69" s="23">
        <f>SUM('Craig Bailey'!L10)</f>
        <v>4789.0010000000002</v>
      </c>
      <c r="F69" s="24">
        <f>SUM('Craig Bailey'!M10)</f>
        <v>184.19234615384616</v>
      </c>
      <c r="G69" s="23">
        <f>SUM('Craig Bailey'!N10)</f>
        <v>21</v>
      </c>
      <c r="H69" s="24">
        <f>SUM('Craig Bailey'!O10)</f>
        <v>205.19234615384616</v>
      </c>
    </row>
    <row r="70" spans="1:8" x14ac:dyDescent="0.25">
      <c r="A70" s="28">
        <v>67</v>
      </c>
      <c r="B70" s="22" t="s">
        <v>21</v>
      </c>
      <c r="C70" s="25" t="s">
        <v>107</v>
      </c>
      <c r="D70" s="23">
        <f>SUM('David Brooks'!K9)</f>
        <v>24</v>
      </c>
      <c r="E70" s="23">
        <f>SUM('David Brooks'!L9)</f>
        <v>4382</v>
      </c>
      <c r="F70" s="24">
        <f>SUM('David Brooks'!M9)</f>
        <v>182.58333333333334</v>
      </c>
      <c r="G70" s="23">
        <f>SUM('David Brooks'!N9)</f>
        <v>22</v>
      </c>
      <c r="H70" s="24">
        <f>SUM('David Brooks'!O9)</f>
        <v>204.58333333333334</v>
      </c>
    </row>
    <row r="71" spans="1:8" x14ac:dyDescent="0.25">
      <c r="A71" s="28">
        <v>68</v>
      </c>
      <c r="B71" s="22" t="s">
        <v>21</v>
      </c>
      <c r="C71" s="25" t="s">
        <v>142</v>
      </c>
      <c r="D71" s="23">
        <f>SUM('Peter Wheeler'!K8)</f>
        <v>24</v>
      </c>
      <c r="E71" s="23">
        <f>SUM('Peter Wheeler'!L8)</f>
        <v>4428</v>
      </c>
      <c r="F71" s="24">
        <f>SUM('Peter Wheeler'!M8)</f>
        <v>184.5</v>
      </c>
      <c r="G71" s="23">
        <f>SUM('Peter Wheeler'!N8)</f>
        <v>20</v>
      </c>
      <c r="H71" s="24">
        <f>SUM('Peter Wheeler'!O8)</f>
        <v>204.5</v>
      </c>
    </row>
    <row r="72" spans="1:8" x14ac:dyDescent="0.25">
      <c r="A72" s="28">
        <v>69</v>
      </c>
      <c r="B72" s="22" t="s">
        <v>21</v>
      </c>
      <c r="C72" s="25" t="s">
        <v>123</v>
      </c>
      <c r="D72" s="23">
        <f>SUM('Terry Boyd'!K12)</f>
        <v>20</v>
      </c>
      <c r="E72" s="23">
        <f>SUM('Terry Boyd'!L12)</f>
        <v>3647</v>
      </c>
      <c r="F72" s="24">
        <f>SUM('Terry Boyd'!M12)</f>
        <v>182.35</v>
      </c>
      <c r="G72" s="23">
        <f>SUM('Terry Boyd'!N12)</f>
        <v>22</v>
      </c>
      <c r="H72" s="24">
        <f>SUM('Terry Boyd'!O12)</f>
        <v>204.35</v>
      </c>
    </row>
    <row r="73" spans="1:8" x14ac:dyDescent="0.25">
      <c r="A73" s="28">
        <v>70</v>
      </c>
      <c r="B73" s="22" t="s">
        <v>21</v>
      </c>
      <c r="C73" s="25" t="s">
        <v>87</v>
      </c>
      <c r="D73" s="23">
        <f>SUM('Darrell Franchuk'!K11)</f>
        <v>36</v>
      </c>
      <c r="E73" s="23">
        <f>SUM('Darrell Franchuk'!L11)</f>
        <v>6400</v>
      </c>
      <c r="F73" s="24">
        <f>SUM('Darrell Franchuk'!M11)</f>
        <v>177.77777777777777</v>
      </c>
      <c r="G73" s="23">
        <f>SUM('Darrell Franchuk'!N11)</f>
        <v>25</v>
      </c>
      <c r="H73" s="24">
        <f>SUM('Darrell Franchuk'!O11)</f>
        <v>202.77777777777777</v>
      </c>
    </row>
    <row r="74" spans="1:8" x14ac:dyDescent="0.25">
      <c r="A74" s="28">
        <v>71</v>
      </c>
      <c r="B74" s="22" t="s">
        <v>21</v>
      </c>
      <c r="C74" s="25" t="s">
        <v>110</v>
      </c>
      <c r="D74" s="23">
        <f>SUM('Walter Smith'!K8)</f>
        <v>24</v>
      </c>
      <c r="E74" s="23">
        <f>SUM('Walter Smith'!L8)</f>
        <v>4408</v>
      </c>
      <c r="F74" s="24">
        <f>SUM('Walter Smith'!M8)</f>
        <v>183.66666666666666</v>
      </c>
      <c r="G74" s="23">
        <f>SUM('Walter Smith'!N8)</f>
        <v>18</v>
      </c>
      <c r="H74" s="24">
        <f>SUM('Walter Smith'!O8)</f>
        <v>201.66666666666666</v>
      </c>
    </row>
    <row r="75" spans="1:8" x14ac:dyDescent="0.25">
      <c r="A75" s="28">
        <v>72</v>
      </c>
      <c r="B75" s="22" t="s">
        <v>21</v>
      </c>
      <c r="C75" s="25" t="s">
        <v>75</v>
      </c>
      <c r="D75" s="23">
        <f>SUM('Jeff Ralls'!K8)</f>
        <v>20</v>
      </c>
      <c r="E75" s="23">
        <f>SUM('Jeff Ralls'!L8)</f>
        <v>3671.0010000000002</v>
      </c>
      <c r="F75" s="24">
        <f>SUM('Jeff Ralls'!M8)</f>
        <v>183.55005</v>
      </c>
      <c r="G75" s="23">
        <f>SUM('Jeff Ralls'!N8)</f>
        <v>16</v>
      </c>
      <c r="H75" s="24">
        <f>SUM('Jeff Ralls'!O8)</f>
        <v>199.55005</v>
      </c>
    </row>
    <row r="76" spans="1:8" x14ac:dyDescent="0.25">
      <c r="A76" s="28">
        <v>73</v>
      </c>
      <c r="B76" s="22" t="s">
        <v>21</v>
      </c>
      <c r="C76" s="25" t="s">
        <v>97</v>
      </c>
      <c r="D76" s="23">
        <f>SUM('Ronald Borden'!K9)</f>
        <v>28</v>
      </c>
      <c r="E76" s="23">
        <f>SUM('Ronald Borden'!L9)</f>
        <v>5037.0020000000004</v>
      </c>
      <c r="F76" s="24">
        <f>SUM('Ronald Borden'!M9)</f>
        <v>179.8929285714286</v>
      </c>
      <c r="G76" s="23">
        <f>SUM('Ronald Borden'!N9)</f>
        <v>19</v>
      </c>
      <c r="H76" s="24">
        <f>SUM('Ronald Borden'!O9)</f>
        <v>198.8929285714286</v>
      </c>
    </row>
    <row r="77" spans="1:8" x14ac:dyDescent="0.25">
      <c r="A77" s="28">
        <v>74</v>
      </c>
      <c r="B77" s="22" t="s">
        <v>21</v>
      </c>
      <c r="C77" s="25" t="s">
        <v>232</v>
      </c>
      <c r="D77" s="23">
        <f>SUM('Ricky Finch'!K10)</f>
        <v>28</v>
      </c>
      <c r="E77" s="23">
        <f>SUM('Ricky Finch'!L10)</f>
        <v>5034</v>
      </c>
      <c r="F77" s="24">
        <f>SUM('Ricky Finch'!M10)</f>
        <v>179.78571428571428</v>
      </c>
      <c r="G77" s="23">
        <f>SUM('Ricky Finch'!N10)</f>
        <v>15</v>
      </c>
      <c r="H77" s="24">
        <f>SUM('Ricky Finch'!O10)</f>
        <v>194.78571428571428</v>
      </c>
    </row>
    <row r="78" spans="1:8" x14ac:dyDescent="0.25">
      <c r="A78" s="28">
        <v>75</v>
      </c>
      <c r="B78" s="22" t="s">
        <v>21</v>
      </c>
      <c r="C78" s="25" t="s">
        <v>51</v>
      </c>
      <c r="D78" s="23">
        <f>SUM('John Hovan'!K8)</f>
        <v>24</v>
      </c>
      <c r="E78" s="23">
        <f>SUM('John Hovan'!L8)</f>
        <v>4229</v>
      </c>
      <c r="F78" s="24">
        <f>SUM('John Hovan'!M8)</f>
        <v>176.20833333333334</v>
      </c>
      <c r="G78" s="23">
        <f>SUM('John Hovan'!N8)</f>
        <v>15</v>
      </c>
      <c r="H78" s="24">
        <f>SUM('John Hovan'!O8)</f>
        <v>191.20833333333334</v>
      </c>
    </row>
    <row r="79" spans="1:8" x14ac:dyDescent="0.25">
      <c r="A79" s="28">
        <v>76</v>
      </c>
      <c r="B79" s="22" t="s">
        <v>21</v>
      </c>
      <c r="C79" s="26" t="s">
        <v>26</v>
      </c>
      <c r="D79" s="31">
        <f>SUM('Gary Hicks'!K9)</f>
        <v>23</v>
      </c>
      <c r="E79" s="31">
        <f>SUM('Gary Hicks'!L9)</f>
        <v>4063.0010000000002</v>
      </c>
      <c r="F79" s="30">
        <f>SUM('Gary Hicks'!M9)</f>
        <v>176.65221739130436</v>
      </c>
      <c r="G79" s="31">
        <f>SUM('Gary Hicks'!N9)</f>
        <v>13</v>
      </c>
      <c r="H79" s="30">
        <f>SUM('Gary Hicks'!O9)</f>
        <v>189.65221739130436</v>
      </c>
    </row>
    <row r="80" spans="1:8" x14ac:dyDescent="0.25">
      <c r="A80" s="28">
        <v>77</v>
      </c>
      <c r="B80" s="22" t="s">
        <v>21</v>
      </c>
      <c r="C80" s="25" t="s">
        <v>70</v>
      </c>
      <c r="D80" s="23">
        <f>SUM('David Fisher'!K9)</f>
        <v>26</v>
      </c>
      <c r="E80" s="23">
        <f>SUM('David Fisher'!L9)</f>
        <v>4495</v>
      </c>
      <c r="F80" s="24">
        <f>SUM('David Fisher'!M9)</f>
        <v>172.88461538461539</v>
      </c>
      <c r="G80" s="23">
        <f>SUM('David Fisher'!N9)</f>
        <v>14</v>
      </c>
      <c r="H80" s="24">
        <f>SUM('David Fisher'!O9)</f>
        <v>186.88461538461539</v>
      </c>
    </row>
    <row r="81" spans="1:8" x14ac:dyDescent="0.25">
      <c r="A81" s="28">
        <v>78</v>
      </c>
      <c r="B81" s="22" t="s">
        <v>21</v>
      </c>
      <c r="C81" s="25" t="s">
        <v>147</v>
      </c>
      <c r="D81" s="23">
        <f>SUM('Thomas Adams'!K7)</f>
        <v>20</v>
      </c>
      <c r="E81" s="23">
        <f>SUM('Thomas Adams'!L7)</f>
        <v>3469</v>
      </c>
      <c r="F81" s="24">
        <f>SUM('Thomas Adams'!M7)</f>
        <v>173.45</v>
      </c>
      <c r="G81" s="23">
        <f>SUM('Thomas Adams'!N7)</f>
        <v>12</v>
      </c>
      <c r="H81" s="24">
        <f>SUM('Thomas Adams'!O7)</f>
        <v>185.45</v>
      </c>
    </row>
    <row r="82" spans="1:8" x14ac:dyDescent="0.25">
      <c r="A82" s="28">
        <v>79</v>
      </c>
      <c r="B82" s="22" t="s">
        <v>21</v>
      </c>
      <c r="C82" s="25" t="s">
        <v>133</v>
      </c>
      <c r="D82" s="23">
        <f>SUM('Doug Adams'!K7)</f>
        <v>20</v>
      </c>
      <c r="E82" s="23">
        <f>SUM('Doug Adams'!L7)</f>
        <v>3378</v>
      </c>
      <c r="F82" s="24">
        <f>SUM('Doug Adams'!M7)</f>
        <v>168.9</v>
      </c>
      <c r="G82" s="23">
        <f>SUM('Doug Adams'!N7)</f>
        <v>13</v>
      </c>
      <c r="H82" s="24">
        <f>SUM('Doug Adams'!O7)</f>
        <v>181.9</v>
      </c>
    </row>
    <row r="83" spans="1:8" x14ac:dyDescent="0.25">
      <c r="A83" s="32"/>
      <c r="B83" s="36"/>
      <c r="C83" s="37"/>
      <c r="D83" s="38"/>
      <c r="E83" s="38"/>
      <c r="F83" s="39"/>
      <c r="G83" s="38"/>
      <c r="H83" s="39"/>
    </row>
    <row r="84" spans="1:8" x14ac:dyDescent="0.25">
      <c r="A84" s="28">
        <v>80</v>
      </c>
      <c r="B84" s="22" t="s">
        <v>21</v>
      </c>
      <c r="C84" s="25" t="s">
        <v>130</v>
      </c>
      <c r="D84" s="23">
        <f>SUM('Bob Huth'!K7)</f>
        <v>18</v>
      </c>
      <c r="E84" s="23">
        <f>SUM('Bob Huth'!L7)</f>
        <v>3515</v>
      </c>
      <c r="F84" s="24">
        <f>SUM('Bob Huth'!M7)</f>
        <v>195.27777777777777</v>
      </c>
      <c r="G84" s="23">
        <f>SUM('Bob Huth'!N7)</f>
        <v>42</v>
      </c>
      <c r="H84" s="24">
        <f>SUM('Bob Huth'!O7)</f>
        <v>237.27777777777777</v>
      </c>
    </row>
    <row r="85" spans="1:8" x14ac:dyDescent="0.25">
      <c r="A85" s="28">
        <v>81</v>
      </c>
      <c r="B85" s="22" t="s">
        <v>21</v>
      </c>
      <c r="C85" s="25" t="s">
        <v>247</v>
      </c>
      <c r="D85" s="23">
        <f>SUM('Jeremy Norman'!K5)</f>
        <v>10</v>
      </c>
      <c r="E85" s="23">
        <f>SUM('Jeremy Norman'!L5)</f>
        <v>1941</v>
      </c>
      <c r="F85" s="24">
        <f>SUM('Jeremy Norman'!M5)</f>
        <v>194.1</v>
      </c>
      <c r="G85" s="23">
        <f>SUM('Jeremy Norman'!N5)</f>
        <v>43</v>
      </c>
      <c r="H85" s="24">
        <f>SUM('Jeremy Norman'!O5)</f>
        <v>237.1</v>
      </c>
    </row>
    <row r="86" spans="1:8" x14ac:dyDescent="0.25">
      <c r="A86" s="28">
        <v>82</v>
      </c>
      <c r="B86" s="22" t="s">
        <v>21</v>
      </c>
      <c r="C86" s="25" t="s">
        <v>113</v>
      </c>
      <c r="D86" s="23">
        <f>SUM('Dean Irvin'!K6)</f>
        <v>16</v>
      </c>
      <c r="E86" s="23">
        <f>SUM('Dean Irvin'!L6)</f>
        <v>3100.011</v>
      </c>
      <c r="F86" s="24">
        <f>SUM('Dean Irvin'!M6)</f>
        <v>193.7506875</v>
      </c>
      <c r="G86" s="23">
        <f>SUM('Dean Irvin'!N6)</f>
        <v>40</v>
      </c>
      <c r="H86" s="24">
        <f>SUM('Dean Irvin'!O6)</f>
        <v>233.7506875</v>
      </c>
    </row>
    <row r="87" spans="1:8" x14ac:dyDescent="0.25">
      <c r="A87" s="28">
        <v>83</v>
      </c>
      <c r="B87" s="22" t="s">
        <v>21</v>
      </c>
      <c r="C87" s="25" t="s">
        <v>125</v>
      </c>
      <c r="D87" s="23">
        <f>SUM('Darrin Herald'!K7)</f>
        <v>16</v>
      </c>
      <c r="E87" s="23">
        <f>SUM('Darrin Herald'!L7)</f>
        <v>3052.0209999999997</v>
      </c>
      <c r="F87" s="24">
        <f>SUM('Darrin Herald'!M7)</f>
        <v>190.75131249999998</v>
      </c>
      <c r="G87" s="23">
        <f>SUM('Darrin Herald'!N7)</f>
        <v>42</v>
      </c>
      <c r="H87" s="24">
        <f>SUM('Darrin Herald'!O7)</f>
        <v>232.75131249999998</v>
      </c>
    </row>
    <row r="88" spans="1:8" x14ac:dyDescent="0.25">
      <c r="A88" s="28">
        <v>84</v>
      </c>
      <c r="B88" s="22" t="s">
        <v>21</v>
      </c>
      <c r="C88" s="25" t="s">
        <v>267</v>
      </c>
      <c r="D88" s="23">
        <f>SUM('Mike Gross'!K6)</f>
        <v>14</v>
      </c>
      <c r="E88" s="23">
        <f>SUM('Mike Gross'!L6)</f>
        <v>2732.0010000000002</v>
      </c>
      <c r="F88" s="24">
        <f>SUM('Mike Gross'!M6)</f>
        <v>195.1429285714286</v>
      </c>
      <c r="G88" s="23">
        <f>SUM('Mike Gross'!N6)</f>
        <v>35</v>
      </c>
      <c r="H88" s="24">
        <f>SUM('Mike Gross'!O6)</f>
        <v>230.1429285714286</v>
      </c>
    </row>
    <row r="89" spans="1:8" x14ac:dyDescent="0.25">
      <c r="A89" s="28">
        <v>85</v>
      </c>
      <c r="B89" s="22" t="s">
        <v>21</v>
      </c>
      <c r="C89" s="25" t="s">
        <v>93</v>
      </c>
      <c r="D89" s="23">
        <f>SUM('John Oren'!K12)</f>
        <v>18</v>
      </c>
      <c r="E89" s="23">
        <f>SUM('John Oren'!L12)</f>
        <v>3344</v>
      </c>
      <c r="F89" s="24">
        <f>SUM('John Oren'!M12)</f>
        <v>185.77777777777777</v>
      </c>
      <c r="G89" s="23">
        <f>SUM('John Oren'!N12)</f>
        <v>38</v>
      </c>
      <c r="H89" s="24">
        <f>SUM('John Oren'!O12)</f>
        <v>223.77777777777777</v>
      </c>
    </row>
    <row r="90" spans="1:8" x14ac:dyDescent="0.25">
      <c r="A90" s="28">
        <v>86</v>
      </c>
      <c r="B90" s="22" t="s">
        <v>21</v>
      </c>
      <c r="C90" s="25" t="s">
        <v>202</v>
      </c>
      <c r="D90" s="23">
        <f>SUM('Bob Custer'!K7)</f>
        <v>18</v>
      </c>
      <c r="E90" s="23">
        <f>SUM('Bob Custer'!L7)</f>
        <v>3455</v>
      </c>
      <c r="F90" s="24">
        <f>SUM('Bob Custer'!M7)</f>
        <v>191.94444444444446</v>
      </c>
      <c r="G90" s="23">
        <f>SUM('Bob Custer'!N7)</f>
        <v>30</v>
      </c>
      <c r="H90" s="24">
        <f>SUM('Bob Custer'!O7)</f>
        <v>221.94444444444446</v>
      </c>
    </row>
    <row r="91" spans="1:8" x14ac:dyDescent="0.25">
      <c r="A91" s="28">
        <v>87</v>
      </c>
      <c r="B91" s="22" t="s">
        <v>21</v>
      </c>
      <c r="C91" s="25" t="s">
        <v>165</v>
      </c>
      <c r="D91" s="23">
        <f>SUM('Shawn Hudson'!K6)</f>
        <v>12</v>
      </c>
      <c r="E91" s="23">
        <f>SUM('Shawn Hudson'!L6)</f>
        <v>2324.0010000000002</v>
      </c>
      <c r="F91" s="24">
        <f>SUM('Shawn Hudson'!M6)</f>
        <v>193.66675000000001</v>
      </c>
      <c r="G91" s="23">
        <f>SUM('Shawn Hudson'!N6)</f>
        <v>23</v>
      </c>
      <c r="H91" s="24">
        <f>SUM('Shawn Hudson'!O6)</f>
        <v>216.66675000000001</v>
      </c>
    </row>
    <row r="92" spans="1:8" x14ac:dyDescent="0.25">
      <c r="A92" s="28">
        <v>88</v>
      </c>
      <c r="B92" s="22" t="s">
        <v>21</v>
      </c>
      <c r="C92" s="25" t="s">
        <v>62</v>
      </c>
      <c r="D92" s="23">
        <f>SUM('David Joe'!K7)</f>
        <v>16</v>
      </c>
      <c r="E92" s="23">
        <f>SUM('David Joe'!L7)</f>
        <v>2948</v>
      </c>
      <c r="F92" s="24">
        <f>SUM('David Joe'!M7)</f>
        <v>184.25</v>
      </c>
      <c r="G92" s="23">
        <f>SUM('David Joe'!N7)</f>
        <v>30</v>
      </c>
      <c r="H92" s="24">
        <f>SUM('David Joe'!O7)</f>
        <v>214.25</v>
      </c>
    </row>
    <row r="93" spans="1:8" x14ac:dyDescent="0.25">
      <c r="A93" s="28">
        <v>89</v>
      </c>
      <c r="B93" s="22" t="s">
        <v>21</v>
      </c>
      <c r="C93" s="25" t="s">
        <v>233</v>
      </c>
      <c r="D93" s="23">
        <f>SUM('Steve Pennington'!K5)</f>
        <v>9</v>
      </c>
      <c r="E93" s="23">
        <f>SUM('Steve Pennington'!L5)</f>
        <v>1755</v>
      </c>
      <c r="F93" s="24">
        <f>SUM('Steve Pennington'!M5)</f>
        <v>195</v>
      </c>
      <c r="G93" s="23">
        <f>SUM('Steve Pennington'!N5)</f>
        <v>17</v>
      </c>
      <c r="H93" s="24">
        <f>SUM('Steve Pennington'!O5)</f>
        <v>212</v>
      </c>
    </row>
    <row r="94" spans="1:8" x14ac:dyDescent="0.25">
      <c r="A94" s="28">
        <v>90</v>
      </c>
      <c r="B94" s="22" t="s">
        <v>21</v>
      </c>
      <c r="C94" s="25" t="s">
        <v>223</v>
      </c>
      <c r="D94" s="23">
        <f>SUM('Joel Cosby'!K4)</f>
        <v>6</v>
      </c>
      <c r="E94" s="23">
        <f>SUM('Joel Cosby'!L4)</f>
        <v>1147</v>
      </c>
      <c r="F94" s="24">
        <f>SUM('Joel Cosby'!M4)</f>
        <v>191.16666666666666</v>
      </c>
      <c r="G94" s="23">
        <f>SUM('Joel Cosby'!N4)</f>
        <v>20</v>
      </c>
      <c r="H94" s="24">
        <f>SUM('Joel Cosby'!O4)</f>
        <v>211.16666666666666</v>
      </c>
    </row>
    <row r="95" spans="1:8" x14ac:dyDescent="0.25">
      <c r="A95" s="28">
        <v>91</v>
      </c>
      <c r="B95" s="22" t="s">
        <v>21</v>
      </c>
      <c r="C95" s="25" t="s">
        <v>163</v>
      </c>
      <c r="D95" s="23">
        <f>SUM('Jim Peightal'!K5)</f>
        <v>8</v>
      </c>
      <c r="E95" s="23">
        <f>SUM('Jim Peightal'!L5)</f>
        <v>1558</v>
      </c>
      <c r="F95" s="24">
        <f>SUM('Jim Peightal'!M5)</f>
        <v>194.75</v>
      </c>
      <c r="G95" s="23">
        <f>SUM('Jim Peightal'!N5)</f>
        <v>15</v>
      </c>
      <c r="H95" s="24">
        <f>SUM('Jim Peightal'!O5)</f>
        <v>209.75</v>
      </c>
    </row>
    <row r="96" spans="1:8" x14ac:dyDescent="0.25">
      <c r="A96" s="28">
        <v>92</v>
      </c>
      <c r="B96" s="22" t="s">
        <v>21</v>
      </c>
      <c r="C96" s="25" t="s">
        <v>219</v>
      </c>
      <c r="D96" s="23">
        <f>SUM('Mike Mosely'!K7)</f>
        <v>18</v>
      </c>
      <c r="E96" s="23">
        <f>SUM('Mike Mosely'!L7)</f>
        <v>3355</v>
      </c>
      <c r="F96" s="24">
        <f>SUM('Mike Mosely'!M7)</f>
        <v>186.38888888888889</v>
      </c>
      <c r="G96" s="23">
        <f>SUM('Mike Mosely'!N7)</f>
        <v>21</v>
      </c>
      <c r="H96" s="24">
        <f>SUM('Mike Mosely'!O7)</f>
        <v>207.38888888888889</v>
      </c>
    </row>
    <row r="97" spans="1:8" x14ac:dyDescent="0.25">
      <c r="A97" s="28">
        <v>93</v>
      </c>
      <c r="B97" s="22" t="s">
        <v>21</v>
      </c>
      <c r="C97" s="25" t="s">
        <v>236</v>
      </c>
      <c r="D97" s="23">
        <f>SUM('Greg George'!K4)</f>
        <v>6</v>
      </c>
      <c r="E97" s="23">
        <f>SUM('Greg George'!L4)</f>
        <v>1148</v>
      </c>
      <c r="F97" s="24">
        <f>SUM('Greg George'!M4)</f>
        <v>191.33333333333334</v>
      </c>
      <c r="G97" s="23">
        <f>SUM('Greg George'!N4)</f>
        <v>16</v>
      </c>
      <c r="H97" s="24">
        <f>SUM('Greg George'!O4)</f>
        <v>207.33333333333334</v>
      </c>
    </row>
    <row r="98" spans="1:8" x14ac:dyDescent="0.25">
      <c r="A98" s="28">
        <v>94</v>
      </c>
      <c r="B98" s="22" t="s">
        <v>21</v>
      </c>
      <c r="C98" s="25" t="s">
        <v>118</v>
      </c>
      <c r="D98" s="23">
        <f>SUM('Rose Allbright'!K5)</f>
        <v>8</v>
      </c>
      <c r="E98" s="23">
        <f>SUM('Rose Allbright'!L5)</f>
        <v>1542.002</v>
      </c>
      <c r="F98" s="24">
        <f>SUM('Rose Allbright'!M5)</f>
        <v>192.75024999999999</v>
      </c>
      <c r="G98" s="23">
        <f>SUM('Rose Allbright'!N5)</f>
        <v>14</v>
      </c>
      <c r="H98" s="24">
        <f>SUM('Rose Allbright'!O5)</f>
        <v>206.75024999999999</v>
      </c>
    </row>
    <row r="99" spans="1:8" x14ac:dyDescent="0.25">
      <c r="A99" s="28">
        <v>95</v>
      </c>
      <c r="B99" s="22" t="s">
        <v>21</v>
      </c>
      <c r="C99" s="25" t="s">
        <v>279</v>
      </c>
      <c r="D99" s="23">
        <f>SUM('John Laseter'!K6)</f>
        <v>6</v>
      </c>
      <c r="E99" s="23">
        <f>SUM('John Laseter'!L6)</f>
        <v>1164</v>
      </c>
      <c r="F99" s="24">
        <f>SUM('John Laseter'!M6)</f>
        <v>194</v>
      </c>
      <c r="G99" s="23">
        <f>SUM('John Laseter'!N6)</f>
        <v>12</v>
      </c>
      <c r="H99" s="24">
        <f>SUM('John Laseter'!O6)</f>
        <v>206</v>
      </c>
    </row>
    <row r="100" spans="1:8" x14ac:dyDescent="0.25">
      <c r="A100" s="28">
        <v>96</v>
      </c>
      <c r="B100" s="22" t="s">
        <v>21</v>
      </c>
      <c r="C100" s="25" t="s">
        <v>264</v>
      </c>
      <c r="D100" s="23">
        <f>SUM('Evelio McDonald'!K4)</f>
        <v>6</v>
      </c>
      <c r="E100" s="23">
        <f>SUM('Evelio McDonald'!L4)</f>
        <v>1163</v>
      </c>
      <c r="F100" s="24">
        <f>SUM('Evelio McDonald'!M4)</f>
        <v>193.83333333333334</v>
      </c>
      <c r="G100" s="23">
        <f>SUM('Evelio McDonald'!N4)</f>
        <v>12</v>
      </c>
      <c r="H100" s="24">
        <f>SUM('Evelio McDonald'!O4)</f>
        <v>205.83333333333334</v>
      </c>
    </row>
    <row r="101" spans="1:8" x14ac:dyDescent="0.25">
      <c r="A101" s="28">
        <v>97</v>
      </c>
      <c r="B101" s="22" t="s">
        <v>21</v>
      </c>
      <c r="C101" s="25" t="s">
        <v>35</v>
      </c>
      <c r="D101" s="23">
        <f>SUM('Jon Landsaw'!K4)</f>
        <v>4</v>
      </c>
      <c r="E101" s="23">
        <f>SUM('Jon Landsaw'!L4)</f>
        <v>787</v>
      </c>
      <c r="F101" s="24">
        <f>SUM('Jon Landsaw'!M4)</f>
        <v>196.75</v>
      </c>
      <c r="G101" s="23">
        <f>SUM('Jon Landsaw'!N4)</f>
        <v>9</v>
      </c>
      <c r="H101" s="24">
        <f>SUM('Jon Landsaw'!O4)</f>
        <v>205.75</v>
      </c>
    </row>
    <row r="102" spans="1:8" x14ac:dyDescent="0.25">
      <c r="A102" s="28">
        <v>98</v>
      </c>
      <c r="B102" s="22" t="s">
        <v>21</v>
      </c>
      <c r="C102" s="25" t="s">
        <v>80</v>
      </c>
      <c r="D102" s="23">
        <f>SUM('Scott Spencer'!K5)</f>
        <v>10</v>
      </c>
      <c r="E102" s="23">
        <f>SUM('Scott Spencer'!L5)</f>
        <v>1935.001</v>
      </c>
      <c r="F102" s="24">
        <f>SUM('Scott Spencer'!M5)</f>
        <v>193.5001</v>
      </c>
      <c r="G102" s="23">
        <f>SUM('Scott Spencer'!N5)</f>
        <v>11</v>
      </c>
      <c r="H102" s="24">
        <f>SUM('Scott Spencer'!O5)</f>
        <v>204.5001</v>
      </c>
    </row>
    <row r="103" spans="1:8" x14ac:dyDescent="0.25">
      <c r="A103" s="28">
        <v>99</v>
      </c>
      <c r="B103" s="22" t="s">
        <v>21</v>
      </c>
      <c r="C103" s="25" t="s">
        <v>74</v>
      </c>
      <c r="D103" s="23">
        <f>SUM('Jarrod Morgan'!K5)</f>
        <v>8</v>
      </c>
      <c r="E103" s="23">
        <f>SUM('Jarrod Morgan'!L5)</f>
        <v>1522</v>
      </c>
      <c r="F103" s="24">
        <f>SUM('Jarrod Morgan'!M5)</f>
        <v>190.25</v>
      </c>
      <c r="G103" s="23">
        <f>SUM('Jarrod Morgan'!N5)</f>
        <v>13</v>
      </c>
      <c r="H103" s="24">
        <f>SUM('Jarrod Morgan'!O5)</f>
        <v>203.25</v>
      </c>
    </row>
    <row r="104" spans="1:8" x14ac:dyDescent="0.25">
      <c r="A104" s="28">
        <v>100</v>
      </c>
      <c r="B104" s="22" t="s">
        <v>21</v>
      </c>
      <c r="C104" s="25" t="s">
        <v>108</v>
      </c>
      <c r="D104" s="23">
        <f>SUM('Emory Viands'!K7)</f>
        <v>16</v>
      </c>
      <c r="E104" s="23">
        <f>SUM('Emory Viands'!L7)</f>
        <v>2995</v>
      </c>
      <c r="F104" s="24">
        <f>SUM('Emory Viands'!M7)</f>
        <v>187.1875</v>
      </c>
      <c r="G104" s="23">
        <f>SUM('Emory Viands'!N7)</f>
        <v>16</v>
      </c>
      <c r="H104" s="24">
        <f>SUM('Emory Viands'!O7)</f>
        <v>203.1875</v>
      </c>
    </row>
    <row r="105" spans="1:8" x14ac:dyDescent="0.25">
      <c r="A105" s="28">
        <v>101</v>
      </c>
      <c r="B105" s="22" t="s">
        <v>21</v>
      </c>
      <c r="C105" s="25" t="s">
        <v>237</v>
      </c>
      <c r="D105" s="23">
        <f>SUM('Jason Shiver'!K4)</f>
        <v>6</v>
      </c>
      <c r="E105" s="23">
        <f>SUM('Jason Shiver'!L4)</f>
        <v>1169</v>
      </c>
      <c r="F105" s="24">
        <f>SUM('Jason Shiver'!M4)</f>
        <v>194.83333333333334</v>
      </c>
      <c r="G105" s="23">
        <f>SUM('Jason Shiver'!N4)</f>
        <v>8</v>
      </c>
      <c r="H105" s="24">
        <f>SUM('Jason Shiver'!O4)</f>
        <v>202.83333333333334</v>
      </c>
    </row>
    <row r="106" spans="1:8" x14ac:dyDescent="0.25">
      <c r="A106" s="28">
        <v>102</v>
      </c>
      <c r="B106" s="22" t="s">
        <v>21</v>
      </c>
      <c r="C106" s="25" t="s">
        <v>56</v>
      </c>
      <c r="D106" s="23">
        <f>SUM('Thomas Wallace'!K6)</f>
        <v>12</v>
      </c>
      <c r="E106" s="23">
        <f>SUM('Thomas Wallace'!L6)</f>
        <v>2274.0100000000002</v>
      </c>
      <c r="F106" s="24">
        <f>SUM('Thomas Wallace'!M6)</f>
        <v>189.50083333333336</v>
      </c>
      <c r="G106" s="23">
        <f>SUM('Thomas Wallace'!N6)</f>
        <v>13</v>
      </c>
      <c r="H106" s="24">
        <f>SUM('Thomas Wallace'!O6)</f>
        <v>202.50083333333336</v>
      </c>
    </row>
    <row r="107" spans="1:8" x14ac:dyDescent="0.25">
      <c r="A107" s="28">
        <v>103</v>
      </c>
      <c r="B107" s="22" t="s">
        <v>21</v>
      </c>
      <c r="C107" s="25" t="s">
        <v>239</v>
      </c>
      <c r="D107" s="23">
        <f>SUM('Randy Bohall'!K4)</f>
        <v>6</v>
      </c>
      <c r="E107" s="23">
        <f>SUM('Randy Bohall'!L4)</f>
        <v>1165</v>
      </c>
      <c r="F107" s="24">
        <f>SUM('Randy Bohall'!M4)</f>
        <v>194.16666666666666</v>
      </c>
      <c r="G107" s="23">
        <f>SUM('Randy Bohall'!N4)</f>
        <v>8</v>
      </c>
      <c r="H107" s="24">
        <f>SUM('Randy Bohall'!O4)</f>
        <v>202.16666666666666</v>
      </c>
    </row>
    <row r="108" spans="1:8" x14ac:dyDescent="0.25">
      <c r="A108" s="28">
        <v>104</v>
      </c>
      <c r="B108" s="22" t="s">
        <v>21</v>
      </c>
      <c r="C108" s="25" t="s">
        <v>139</v>
      </c>
      <c r="D108" s="23">
        <f>SUM('Joe Wells'!K5)</f>
        <v>8</v>
      </c>
      <c r="E108" s="23">
        <f>SUM('Joe Wells'!L5)</f>
        <v>1479</v>
      </c>
      <c r="F108" s="24">
        <f>SUM('Joe Wells'!M5)</f>
        <v>184.875</v>
      </c>
      <c r="G108" s="23">
        <f>SUM('Joe Wells'!N5)</f>
        <v>17</v>
      </c>
      <c r="H108" s="24">
        <f>SUM('Joe Wells'!O5)</f>
        <v>201.875</v>
      </c>
    </row>
    <row r="109" spans="1:8" x14ac:dyDescent="0.25">
      <c r="A109" s="28">
        <v>105</v>
      </c>
      <c r="B109" s="22" t="s">
        <v>21</v>
      </c>
      <c r="C109" s="25" t="s">
        <v>174</v>
      </c>
      <c r="D109" s="23">
        <f>SUM('Joe Rose'!K7)</f>
        <v>16</v>
      </c>
      <c r="E109" s="23">
        <f>SUM('Joe Rose'!L7)</f>
        <v>2910</v>
      </c>
      <c r="F109" s="24">
        <f>SUM('Joe Rose'!M7)</f>
        <v>181.875</v>
      </c>
      <c r="G109" s="23">
        <f>SUM('Joe Rose'!N7)</f>
        <v>20</v>
      </c>
      <c r="H109" s="24">
        <f>SUM('Joe Rose'!O7)</f>
        <v>201.875</v>
      </c>
    </row>
    <row r="110" spans="1:8" x14ac:dyDescent="0.25">
      <c r="A110" s="28">
        <v>106</v>
      </c>
      <c r="B110" s="22" t="s">
        <v>21</v>
      </c>
      <c r="C110" s="25" t="s">
        <v>186</v>
      </c>
      <c r="D110" s="23">
        <f>SUM('Tommy Brooks'!K4)</f>
        <v>4</v>
      </c>
      <c r="E110" s="23">
        <f>SUM('Tommy Brooks'!L4)</f>
        <v>767</v>
      </c>
      <c r="F110" s="24">
        <f>SUM('Tommy Brooks'!M4)</f>
        <v>191.75</v>
      </c>
      <c r="G110" s="23">
        <f>SUM('Tommy Brooks'!N4)</f>
        <v>10</v>
      </c>
      <c r="H110" s="24">
        <f>SUM('Tommy Brooks'!O4)</f>
        <v>201.75</v>
      </c>
    </row>
    <row r="111" spans="1:8" x14ac:dyDescent="0.25">
      <c r="A111" s="28">
        <v>107</v>
      </c>
      <c r="B111" s="22" t="s">
        <v>21</v>
      </c>
      <c r="C111" s="25" t="s">
        <v>162</v>
      </c>
      <c r="D111" s="23">
        <f>SUM('Jason Rasnake'!K5)</f>
        <v>6</v>
      </c>
      <c r="E111" s="23">
        <f>SUM('Jason Rasnake'!L5)</f>
        <v>1156</v>
      </c>
      <c r="F111" s="24">
        <f>SUM('Jason Rasnake'!M5)</f>
        <v>192.66666666666666</v>
      </c>
      <c r="G111" s="23">
        <f>SUM('Jason Rasnake'!N5)</f>
        <v>9</v>
      </c>
      <c r="H111" s="24">
        <f>SUM('Jason Rasnake'!O5)</f>
        <v>201.66666666666666</v>
      </c>
    </row>
    <row r="112" spans="1:8" x14ac:dyDescent="0.25">
      <c r="A112" s="28">
        <v>108</v>
      </c>
      <c r="B112" s="22" t="s">
        <v>21</v>
      </c>
      <c r="C112" s="25" t="s">
        <v>231</v>
      </c>
      <c r="D112" s="23">
        <f>SUM('Mark Adams'!K6)</f>
        <v>12</v>
      </c>
      <c r="E112" s="23">
        <f>SUM('Mark Adams'!L6)</f>
        <v>2213</v>
      </c>
      <c r="F112" s="24">
        <f>SUM('Mark Adams'!M6)</f>
        <v>184.41666666666666</v>
      </c>
      <c r="G112" s="23">
        <f>SUM('Mark Adams'!N6)</f>
        <v>17</v>
      </c>
      <c r="H112" s="24">
        <f>SUM('Mark Adams'!O6)</f>
        <v>201.41666666666666</v>
      </c>
    </row>
    <row r="113" spans="1:8" x14ac:dyDescent="0.25">
      <c r="A113" s="28">
        <v>109</v>
      </c>
      <c r="B113" s="22" t="s">
        <v>21</v>
      </c>
      <c r="C113" s="25" t="s">
        <v>238</v>
      </c>
      <c r="D113" s="23">
        <f>SUM('Larry McGill'!K5)</f>
        <v>10</v>
      </c>
      <c r="E113" s="23">
        <f>SUM('Larry McGill'!L5)</f>
        <v>1872</v>
      </c>
      <c r="F113" s="24">
        <f>SUM('Larry McGill'!M5)</f>
        <v>187.2</v>
      </c>
      <c r="G113" s="23">
        <f>SUM('Larry McGill'!N5)</f>
        <v>14</v>
      </c>
      <c r="H113" s="24">
        <f>SUM('Larry McGill'!O5)</f>
        <v>201.2</v>
      </c>
    </row>
    <row r="114" spans="1:8" x14ac:dyDescent="0.25">
      <c r="A114" s="28">
        <v>110</v>
      </c>
      <c r="B114" s="22" t="s">
        <v>21</v>
      </c>
      <c r="C114" s="25" t="s">
        <v>230</v>
      </c>
      <c r="D114" s="23">
        <f>SUM('Dale Taft'!K5)</f>
        <v>6</v>
      </c>
      <c r="E114" s="23">
        <f>SUM('Dale Taft'!L5)</f>
        <v>1165</v>
      </c>
      <c r="F114" s="24">
        <f>SUM('Dale Taft'!M5)</f>
        <v>194.16666666666666</v>
      </c>
      <c r="G114" s="23">
        <f>SUM('Dale Taft'!N5)</f>
        <v>7</v>
      </c>
      <c r="H114" s="24">
        <f>SUM('Dale Taft'!O5)</f>
        <v>201.16666666666666</v>
      </c>
    </row>
    <row r="115" spans="1:8" x14ac:dyDescent="0.25">
      <c r="A115" s="28">
        <v>111</v>
      </c>
      <c r="B115" s="22" t="s">
        <v>21</v>
      </c>
      <c r="C115" s="25" t="s">
        <v>290</v>
      </c>
      <c r="D115" s="23">
        <f>SUM('Steve Kiemele'!K4)</f>
        <v>4</v>
      </c>
      <c r="E115" s="23">
        <f>SUM('Steve Kiemele'!L4)</f>
        <v>780</v>
      </c>
      <c r="F115" s="24">
        <f>SUM('Steve Kiemele'!M4)</f>
        <v>195</v>
      </c>
      <c r="G115" s="23">
        <f>SUM('Steve Kiemele'!N4)</f>
        <v>6</v>
      </c>
      <c r="H115" s="24">
        <f>SUM('Steve Kiemele'!O4)</f>
        <v>201</v>
      </c>
    </row>
    <row r="116" spans="1:8" x14ac:dyDescent="0.25">
      <c r="A116" s="28">
        <v>112</v>
      </c>
      <c r="B116" s="22" t="s">
        <v>21</v>
      </c>
      <c r="C116" s="25" t="s">
        <v>171</v>
      </c>
      <c r="D116" s="23">
        <f>SUM('Brian Hagerty'!K5)</f>
        <v>9</v>
      </c>
      <c r="E116" s="23">
        <f>SUM('Brian Hagerty'!L5)</f>
        <v>1677.0029999999999</v>
      </c>
      <c r="F116" s="24">
        <f>SUM('Brian Hagerty'!M5)</f>
        <v>186.33366666666666</v>
      </c>
      <c r="G116" s="23">
        <f>SUM('Brian Hagerty'!N5)</f>
        <v>14</v>
      </c>
      <c r="H116" s="24">
        <f>SUM('Brian Hagerty'!O5)</f>
        <v>200.33366666666666</v>
      </c>
    </row>
    <row r="117" spans="1:8" x14ac:dyDescent="0.25">
      <c r="A117" s="28">
        <v>113</v>
      </c>
      <c r="B117" s="22" t="s">
        <v>21</v>
      </c>
      <c r="C117" s="25" t="s">
        <v>250</v>
      </c>
      <c r="D117" s="23">
        <f>SUM('Ray Hayes'!K5)</f>
        <v>8</v>
      </c>
      <c r="E117" s="23">
        <f>SUM('Ray Hayes'!L5)</f>
        <v>1546</v>
      </c>
      <c r="F117" s="24">
        <f>SUM('Ray Hayes'!M5)</f>
        <v>193.25</v>
      </c>
      <c r="G117" s="23">
        <f>SUM('Ray Hayes'!N5)</f>
        <v>7</v>
      </c>
      <c r="H117" s="24">
        <f>SUM('Ray Hayes'!O5)</f>
        <v>200.25</v>
      </c>
    </row>
    <row r="118" spans="1:8" x14ac:dyDescent="0.25">
      <c r="A118" s="28">
        <v>114</v>
      </c>
      <c r="B118" s="22" t="s">
        <v>21</v>
      </c>
      <c r="C118" s="25" t="s">
        <v>141</v>
      </c>
      <c r="D118" s="23">
        <f>SUM('Matt Dingle'!K7)</f>
        <v>18</v>
      </c>
      <c r="E118" s="23">
        <f>SUM('Matt Dingle'!L7)</f>
        <v>3297.002</v>
      </c>
      <c r="F118" s="24">
        <f>SUM('Matt Dingle'!M7)</f>
        <v>183.16677777777778</v>
      </c>
      <c r="G118" s="23">
        <f>SUM('Matt Dingle'!N7)</f>
        <v>17</v>
      </c>
      <c r="H118" s="24">
        <f>SUM('Matt Dingle'!O7)</f>
        <v>200.16677777777778</v>
      </c>
    </row>
    <row r="119" spans="1:8" x14ac:dyDescent="0.25">
      <c r="A119" s="28">
        <v>115</v>
      </c>
      <c r="B119" s="22" t="s">
        <v>21</v>
      </c>
      <c r="C119" s="25" t="s">
        <v>154</v>
      </c>
      <c r="D119" s="23">
        <f>SUM('Greg Smetanko'!K5)</f>
        <v>8</v>
      </c>
      <c r="E119" s="23">
        <f>SUM('Greg Smetanko'!L5)</f>
        <v>1489</v>
      </c>
      <c r="F119" s="24">
        <f>SUM('Greg Smetanko'!M5)</f>
        <v>186.125</v>
      </c>
      <c r="G119" s="23">
        <f>SUM('Greg Smetanko'!N5)</f>
        <v>14</v>
      </c>
      <c r="H119" s="24">
        <f>SUM('Greg Smetanko'!O5)</f>
        <v>200.125</v>
      </c>
    </row>
    <row r="120" spans="1:8" x14ac:dyDescent="0.25">
      <c r="A120" s="28">
        <v>116</v>
      </c>
      <c r="B120" s="22" t="s">
        <v>21</v>
      </c>
      <c r="C120" s="25" t="s">
        <v>226</v>
      </c>
      <c r="D120" s="23">
        <f>SUM('Merlin Orr'!K4)</f>
        <v>4</v>
      </c>
      <c r="E120" s="23">
        <f>SUM('Merlin Orr'!L4)</f>
        <v>764</v>
      </c>
      <c r="F120" s="24">
        <f>SUM('Merlin Orr'!M4)</f>
        <v>191</v>
      </c>
      <c r="G120" s="23">
        <f>SUM('Merlin Orr'!N4)</f>
        <v>8</v>
      </c>
      <c r="H120" s="24">
        <f>SUM('Merlin Orr'!O4)</f>
        <v>199</v>
      </c>
    </row>
    <row r="121" spans="1:8" x14ac:dyDescent="0.25">
      <c r="A121" s="28">
        <v>117</v>
      </c>
      <c r="B121" s="22" t="s">
        <v>21</v>
      </c>
      <c r="C121" s="25" t="s">
        <v>249</v>
      </c>
      <c r="D121" s="23">
        <f>SUM('Kyle Banks'!K4)</f>
        <v>6</v>
      </c>
      <c r="E121" s="23">
        <f>SUM('Kyle Banks'!L4)</f>
        <v>1156</v>
      </c>
      <c r="F121" s="24">
        <f>SUM('Kyle Banks'!M4)</f>
        <v>192.66666666666666</v>
      </c>
      <c r="G121" s="23">
        <f>SUM('Kyle Banks'!N4)</f>
        <v>6</v>
      </c>
      <c r="H121" s="24">
        <f>SUM('Kyle Banks'!O4)</f>
        <v>198.66666666666666</v>
      </c>
    </row>
    <row r="122" spans="1:8" x14ac:dyDescent="0.25">
      <c r="A122" s="28">
        <v>118</v>
      </c>
      <c r="B122" s="22" t="s">
        <v>21</v>
      </c>
      <c r="C122" s="25" t="s">
        <v>53</v>
      </c>
      <c r="D122" s="23">
        <f>SUM('Matt Dubose'!K6)</f>
        <v>14</v>
      </c>
      <c r="E122" s="23">
        <f>SUM('Matt Dubose'!L6)</f>
        <v>2641</v>
      </c>
      <c r="F122" s="24">
        <f>SUM('Matt Dubose'!M6)</f>
        <v>188.64285714285714</v>
      </c>
      <c r="G122" s="23">
        <f>SUM('Matt Dubose'!N6)</f>
        <v>10</v>
      </c>
      <c r="H122" s="24">
        <f>SUM('Matt Dubose'!O6)</f>
        <v>198.64285714285714</v>
      </c>
    </row>
    <row r="123" spans="1:8" x14ac:dyDescent="0.25">
      <c r="A123" s="28">
        <v>119</v>
      </c>
      <c r="B123" s="22" t="s">
        <v>21</v>
      </c>
      <c r="C123" s="25" t="s">
        <v>197</v>
      </c>
      <c r="D123" s="23">
        <f>SUM('Stephen Decoteau'!K4)</f>
        <v>4</v>
      </c>
      <c r="E123" s="23">
        <f>SUM('Stephen Decoteau'!L4)</f>
        <v>778</v>
      </c>
      <c r="F123" s="24">
        <f>SUM('Stephen Decoteau'!M4)</f>
        <v>194.5</v>
      </c>
      <c r="G123" s="23">
        <f>SUM('Stephen Decoteau'!N4)</f>
        <v>4</v>
      </c>
      <c r="H123" s="24">
        <f>SUM('Stephen Decoteau'!O4)</f>
        <v>198.5</v>
      </c>
    </row>
    <row r="124" spans="1:8" x14ac:dyDescent="0.25">
      <c r="A124" s="28">
        <v>120</v>
      </c>
      <c r="B124" s="22" t="s">
        <v>21</v>
      </c>
      <c r="C124" s="25" t="s">
        <v>32</v>
      </c>
      <c r="D124" s="23">
        <f>SUM('Landon Stone'!K7)</f>
        <v>16</v>
      </c>
      <c r="E124" s="23">
        <f>SUM('Landon Stone'!L7)</f>
        <v>2950.0010000000002</v>
      </c>
      <c r="F124" s="24">
        <f>SUM('Landon Stone'!M7)</f>
        <v>184.37506250000001</v>
      </c>
      <c r="G124" s="23">
        <f>SUM('Landon Stone'!N7)</f>
        <v>14</v>
      </c>
      <c r="H124" s="24">
        <f>SUM('Landon Stone'!O7)</f>
        <v>198.37506250000001</v>
      </c>
    </row>
    <row r="125" spans="1:8" x14ac:dyDescent="0.25">
      <c r="A125" s="28">
        <v>121</v>
      </c>
      <c r="B125" s="22" t="s">
        <v>21</v>
      </c>
      <c r="C125" s="25" t="s">
        <v>199</v>
      </c>
      <c r="D125" s="23">
        <f>SUM('Charles Miller'!K4)</f>
        <v>6</v>
      </c>
      <c r="E125" s="23">
        <f>SUM('Charles Miller'!L4)</f>
        <v>1166</v>
      </c>
      <c r="F125" s="24">
        <f>SUM('Charles Miller'!M4)</f>
        <v>194.33333333333334</v>
      </c>
      <c r="G125" s="23">
        <f>SUM('Charles Miller'!N4)</f>
        <v>4</v>
      </c>
      <c r="H125" s="24">
        <f>SUM('Charles Miller'!O4)</f>
        <v>198.33333333333334</v>
      </c>
    </row>
    <row r="126" spans="1:8" x14ac:dyDescent="0.25">
      <c r="A126" s="28">
        <v>122</v>
      </c>
      <c r="B126" s="22" t="s">
        <v>21</v>
      </c>
      <c r="C126" s="25" t="s">
        <v>69</v>
      </c>
      <c r="D126" s="23">
        <f>SUM('Chris Helton'!K5)</f>
        <v>8</v>
      </c>
      <c r="E126" s="23">
        <f>SUM('Chris Helton'!L5)</f>
        <v>1512</v>
      </c>
      <c r="F126" s="24">
        <f>SUM('Chris Helton'!M5)</f>
        <v>189</v>
      </c>
      <c r="G126" s="23">
        <f>SUM('Chris Helton'!N5)</f>
        <v>9</v>
      </c>
      <c r="H126" s="24">
        <f>SUM('Chris Helton'!O5)</f>
        <v>198</v>
      </c>
    </row>
    <row r="127" spans="1:8" x14ac:dyDescent="0.25">
      <c r="A127" s="28">
        <v>123</v>
      </c>
      <c r="B127" s="22" t="s">
        <v>21</v>
      </c>
      <c r="C127" s="25" t="s">
        <v>243</v>
      </c>
      <c r="D127" s="23">
        <f>SUM('Bobby Young'!K5)</f>
        <v>8</v>
      </c>
      <c r="E127" s="23">
        <f>SUM('Bobby Young'!L5)</f>
        <v>1519</v>
      </c>
      <c r="F127" s="24">
        <f>SUM('Bobby Young'!M5)</f>
        <v>189.875</v>
      </c>
      <c r="G127" s="23">
        <f>SUM('Bobby Young'!N5)</f>
        <v>8</v>
      </c>
      <c r="H127" s="24">
        <f>SUM('Bobby Young'!O5)</f>
        <v>197.875</v>
      </c>
    </row>
    <row r="128" spans="1:8" x14ac:dyDescent="0.25">
      <c r="A128" s="28">
        <v>124</v>
      </c>
      <c r="B128" s="22" t="s">
        <v>21</v>
      </c>
      <c r="C128" s="25" t="s">
        <v>158</v>
      </c>
      <c r="D128" s="23">
        <f>SUM('Chuck Brooks'!K6)</f>
        <v>12</v>
      </c>
      <c r="E128" s="23">
        <f>SUM('Chuck Brooks'!L6)</f>
        <v>2290</v>
      </c>
      <c r="F128" s="24">
        <f>SUM('Chuck Brooks'!M6)</f>
        <v>190.83333333333334</v>
      </c>
      <c r="G128" s="23">
        <f>SUM('Chuck Brooks'!N6)</f>
        <v>7</v>
      </c>
      <c r="H128" s="24">
        <f>SUM('Chuck Brooks'!O6)</f>
        <v>197.83333333333334</v>
      </c>
    </row>
    <row r="129" spans="1:8" x14ac:dyDescent="0.25">
      <c r="A129" s="28">
        <v>125</v>
      </c>
      <c r="B129" s="22" t="s">
        <v>21</v>
      </c>
      <c r="C129" s="25" t="s">
        <v>220</v>
      </c>
      <c r="D129" s="23">
        <f>SUM('Bub King'!K4)</f>
        <v>6</v>
      </c>
      <c r="E129" s="23">
        <f>SUM('Bub King'!L4)</f>
        <v>1161</v>
      </c>
      <c r="F129" s="24">
        <f>SUM('Bub King'!M4)</f>
        <v>193.5</v>
      </c>
      <c r="G129" s="23">
        <f>SUM('Bub King'!N4)</f>
        <v>4</v>
      </c>
      <c r="H129" s="24">
        <f>SUM('Bub King'!O4)</f>
        <v>197.5</v>
      </c>
    </row>
    <row r="130" spans="1:8" x14ac:dyDescent="0.25">
      <c r="A130" s="28">
        <v>126</v>
      </c>
      <c r="B130" s="22" t="s">
        <v>21</v>
      </c>
      <c r="C130" s="25" t="s">
        <v>270</v>
      </c>
      <c r="D130" s="23">
        <f>SUM('Royden Peabody'!K4)</f>
        <v>4</v>
      </c>
      <c r="E130" s="23">
        <f>SUM('Royden Peabody'!L4)</f>
        <v>754</v>
      </c>
      <c r="F130" s="24">
        <f>SUM('Royden Peabody'!M4)</f>
        <v>188.5</v>
      </c>
      <c r="G130" s="23">
        <f>SUM('Royden Peabody'!N4)</f>
        <v>9</v>
      </c>
      <c r="H130" s="24">
        <f>SUM('Royden Peabody'!O4)</f>
        <v>197.5</v>
      </c>
    </row>
    <row r="131" spans="1:8" x14ac:dyDescent="0.25">
      <c r="A131" s="28">
        <v>127</v>
      </c>
      <c r="B131" s="22" t="s">
        <v>21</v>
      </c>
      <c r="C131" s="25" t="s">
        <v>208</v>
      </c>
      <c r="D131" s="23">
        <f>SUM('Jim Stapleton'!K7)</f>
        <v>18</v>
      </c>
      <c r="E131" s="23">
        <f>SUM('Jim Stapleton'!L7)</f>
        <v>3346</v>
      </c>
      <c r="F131" s="24">
        <f>SUM('Jim Stapleton'!M7)</f>
        <v>185.88888888888889</v>
      </c>
      <c r="G131" s="23">
        <f>SUM('Jim Stapleton'!N7)</f>
        <v>11</v>
      </c>
      <c r="H131" s="24">
        <f>SUM('Jim Stapleton'!O7)</f>
        <v>196.88888888888889</v>
      </c>
    </row>
    <row r="132" spans="1:8" x14ac:dyDescent="0.25">
      <c r="A132" s="28">
        <v>128</v>
      </c>
      <c r="B132" s="22" t="s">
        <v>21</v>
      </c>
      <c r="C132" s="25" t="s">
        <v>280</v>
      </c>
      <c r="D132" s="23">
        <f>SUM('Nathan Jones'!K4)</f>
        <v>6</v>
      </c>
      <c r="E132" s="23">
        <f>SUM('Nathan Jones'!L4)</f>
        <v>1131</v>
      </c>
      <c r="F132" s="24">
        <f>SUM('Nathan Jones'!M4)</f>
        <v>188.5</v>
      </c>
      <c r="G132" s="23">
        <f>SUM('Nathan Jones'!N4)</f>
        <v>8</v>
      </c>
      <c r="H132" s="24">
        <f>SUM('Nathan Jones'!O4)</f>
        <v>196.5</v>
      </c>
    </row>
    <row r="133" spans="1:8" x14ac:dyDescent="0.25">
      <c r="A133" s="28">
        <v>129</v>
      </c>
      <c r="B133" s="22" t="s">
        <v>21</v>
      </c>
      <c r="C133" s="25" t="s">
        <v>115</v>
      </c>
      <c r="D133" s="23">
        <f>SUM('Harold Reynolds'!K4)</f>
        <v>3</v>
      </c>
      <c r="E133" s="23">
        <f>SUM('Harold Reynolds'!L4)</f>
        <v>573</v>
      </c>
      <c r="F133" s="24">
        <f>SUM('Harold Reynolds'!M4)</f>
        <v>191</v>
      </c>
      <c r="G133" s="23">
        <f>SUM('Harold Reynolds'!N4)</f>
        <v>5</v>
      </c>
      <c r="H133" s="24">
        <f>SUM('Harold Reynolds'!O4)</f>
        <v>196</v>
      </c>
    </row>
    <row r="134" spans="1:8" x14ac:dyDescent="0.25">
      <c r="A134" s="28">
        <v>130</v>
      </c>
      <c r="B134" s="22" t="s">
        <v>21</v>
      </c>
      <c r="C134" s="25" t="s">
        <v>36</v>
      </c>
      <c r="D134" s="23">
        <f>SUM('Bert Farias'!K6)</f>
        <v>12</v>
      </c>
      <c r="E134" s="23">
        <f>SUM('Bert Farias'!L6)</f>
        <v>2160</v>
      </c>
      <c r="F134" s="24">
        <f>SUM('Bert Farias'!M6)</f>
        <v>180</v>
      </c>
      <c r="G134" s="23">
        <f>SUM('Bert Farias'!N6)</f>
        <v>16</v>
      </c>
      <c r="H134" s="24">
        <f>SUM('Bert Farias'!O6)</f>
        <v>196</v>
      </c>
    </row>
    <row r="135" spans="1:8" x14ac:dyDescent="0.25">
      <c r="A135" s="28">
        <v>131</v>
      </c>
      <c r="B135" s="22" t="s">
        <v>21</v>
      </c>
      <c r="C135" s="25" t="s">
        <v>257</v>
      </c>
      <c r="D135" s="23">
        <f>SUM('Danny Sissom'!K4)</f>
        <v>4</v>
      </c>
      <c r="E135" s="23">
        <f>SUM('Danny Sissom'!L4)</f>
        <v>767</v>
      </c>
      <c r="F135" s="24">
        <f>SUM('Danny Sissom'!M4)</f>
        <v>191.75</v>
      </c>
      <c r="G135" s="23">
        <f>SUM('Danny Sissom'!N4)</f>
        <v>4</v>
      </c>
      <c r="H135" s="24">
        <f>SUM('Danny Sissom'!O4)</f>
        <v>195.75</v>
      </c>
    </row>
    <row r="136" spans="1:8" x14ac:dyDescent="0.25">
      <c r="A136" s="28">
        <v>132</v>
      </c>
      <c r="B136" s="22" t="s">
        <v>21</v>
      </c>
      <c r="C136" s="25" t="s">
        <v>198</v>
      </c>
      <c r="D136" s="23">
        <f>SUM('Jack Hutchinson'!K4)</f>
        <v>4</v>
      </c>
      <c r="E136" s="23">
        <f>SUM('Jack Hutchinson'!L4)</f>
        <v>770</v>
      </c>
      <c r="F136" s="24">
        <f>SUM('Jack Hutchinson'!M4)</f>
        <v>192.5</v>
      </c>
      <c r="G136" s="23">
        <f>SUM('Jack Hutchinson'!N4)</f>
        <v>3</v>
      </c>
      <c r="H136" s="24">
        <f>SUM('Jack Hutchinson'!O4)</f>
        <v>195.5</v>
      </c>
    </row>
    <row r="137" spans="1:8" x14ac:dyDescent="0.25">
      <c r="A137" s="28">
        <v>133</v>
      </c>
      <c r="B137" s="22" t="s">
        <v>21</v>
      </c>
      <c r="C137" s="25" t="s">
        <v>204</v>
      </c>
      <c r="D137" s="23">
        <f>SUM('Rich Smith'!K5)</f>
        <v>8</v>
      </c>
      <c r="E137" s="23">
        <f>SUM('Rich Smith'!L5)</f>
        <v>1505</v>
      </c>
      <c r="F137" s="24">
        <f>SUM('Rich Smith'!M5)</f>
        <v>188.125</v>
      </c>
      <c r="G137" s="23">
        <f>SUM('Rich Smith'!N5)</f>
        <v>7</v>
      </c>
      <c r="H137" s="24">
        <f>SUM('Rich Smith'!O5)</f>
        <v>195.125</v>
      </c>
    </row>
    <row r="138" spans="1:8" x14ac:dyDescent="0.25">
      <c r="A138" s="28">
        <v>134</v>
      </c>
      <c r="B138" s="22" t="s">
        <v>21</v>
      </c>
      <c r="C138" s="25" t="s">
        <v>268</v>
      </c>
      <c r="D138" s="23">
        <f>SUM('Paul Hanlon'!K5)</f>
        <v>8</v>
      </c>
      <c r="E138" s="23">
        <f>SUM('Paul Hanlon'!L5)</f>
        <v>1497</v>
      </c>
      <c r="F138" s="24">
        <f>SUM('Paul Hanlon'!M5)</f>
        <v>187.125</v>
      </c>
      <c r="G138" s="23">
        <f>SUM('Paul Hanlon'!N5)</f>
        <v>8</v>
      </c>
      <c r="H138" s="24">
        <f>SUM('Paul Hanlon'!O5)</f>
        <v>195.125</v>
      </c>
    </row>
    <row r="139" spans="1:8" x14ac:dyDescent="0.25">
      <c r="A139" s="28">
        <v>135</v>
      </c>
      <c r="B139" s="22" t="s">
        <v>21</v>
      </c>
      <c r="C139" s="25" t="s">
        <v>206</v>
      </c>
      <c r="D139" s="23">
        <f>SUM('Chris Bradley'!K5)</f>
        <v>8</v>
      </c>
      <c r="E139" s="23">
        <f>SUM('Chris Bradley'!L5)</f>
        <v>1505</v>
      </c>
      <c r="F139" s="24">
        <f>SUM('Chris Bradley'!M5)</f>
        <v>188.125</v>
      </c>
      <c r="G139" s="23">
        <f>SUM('Chris Bradley'!N5)</f>
        <v>7</v>
      </c>
      <c r="H139" s="24">
        <f>SUM('Chris Bradley'!O5)</f>
        <v>195.125</v>
      </c>
    </row>
    <row r="140" spans="1:8" x14ac:dyDescent="0.25">
      <c r="A140" s="28">
        <v>136</v>
      </c>
      <c r="B140" s="22" t="s">
        <v>21</v>
      </c>
      <c r="C140" s="25" t="s">
        <v>288</v>
      </c>
      <c r="D140" s="23">
        <f>SUM('Philip Dedmon'!K6)</f>
        <v>12</v>
      </c>
      <c r="E140" s="23">
        <f>SUM('Philip Dedmon'!L6)</f>
        <v>2221</v>
      </c>
      <c r="F140" s="24">
        <f>SUM('Philip Dedmon'!M6)</f>
        <v>185.08333333333334</v>
      </c>
      <c r="G140" s="23">
        <f>SUM('Philip Dedmon'!N6)</f>
        <v>10</v>
      </c>
      <c r="H140" s="24">
        <f>SUM('Philip Dedmon'!O6)</f>
        <v>195.08333333333334</v>
      </c>
    </row>
    <row r="141" spans="1:8" x14ac:dyDescent="0.25">
      <c r="A141" s="28">
        <v>137</v>
      </c>
      <c r="B141" s="22" t="s">
        <v>21</v>
      </c>
      <c r="C141" s="25" t="s">
        <v>274</v>
      </c>
      <c r="D141" s="23">
        <f>SUM('Cassidy Zwiebel'!K4)</f>
        <v>6</v>
      </c>
      <c r="E141" s="23">
        <f>SUM('Cassidy Zwiebel'!L4)</f>
        <v>1121</v>
      </c>
      <c r="F141" s="24">
        <f>SUM('Cassidy Zwiebel'!M4)</f>
        <v>186.83333333333334</v>
      </c>
      <c r="G141" s="23">
        <f>SUM('Cassidy Zwiebel'!N4)</f>
        <v>8</v>
      </c>
      <c r="H141" s="24">
        <f>SUM('Cassidy Zwiebel'!O4)</f>
        <v>194.83333333333334</v>
      </c>
    </row>
    <row r="142" spans="1:8" x14ac:dyDescent="0.25">
      <c r="A142" s="28">
        <v>138</v>
      </c>
      <c r="B142" s="22" t="s">
        <v>21</v>
      </c>
      <c r="C142" s="25" t="s">
        <v>289</v>
      </c>
      <c r="D142" s="23">
        <f>SUM('Scott Musick'!K5)</f>
        <v>8</v>
      </c>
      <c r="E142" s="23">
        <f>SUM('Scott Musick'!L5)</f>
        <v>1502</v>
      </c>
      <c r="F142" s="24">
        <f>SUM('Scott Musick'!M5)</f>
        <v>187.75</v>
      </c>
      <c r="G142" s="23">
        <f>SUM('Scott Musick'!N5)</f>
        <v>7</v>
      </c>
      <c r="H142" s="24">
        <f>SUM('Scott Musick'!O5)</f>
        <v>194.75</v>
      </c>
    </row>
    <row r="143" spans="1:8" x14ac:dyDescent="0.25">
      <c r="A143" s="28">
        <v>139</v>
      </c>
      <c r="B143" s="22" t="s">
        <v>21</v>
      </c>
      <c r="C143" s="25" t="s">
        <v>227</v>
      </c>
      <c r="D143" s="23">
        <f>SUM('Rose Batliner'!K4)</f>
        <v>6</v>
      </c>
      <c r="E143" s="23">
        <f>SUM('Rose Batliner'!L4)</f>
        <v>1144</v>
      </c>
      <c r="F143" s="24">
        <f>SUM('Rose Batliner'!M4)</f>
        <v>190.66666666666666</v>
      </c>
      <c r="G143" s="23">
        <f>SUM('Rose Batliner'!N4)</f>
        <v>4</v>
      </c>
      <c r="H143" s="24">
        <f>SUM('Rose Batliner'!O4)</f>
        <v>194.66666666666666</v>
      </c>
    </row>
    <row r="144" spans="1:8" x14ac:dyDescent="0.25">
      <c r="A144" s="28">
        <v>140</v>
      </c>
      <c r="B144" s="22" t="s">
        <v>21</v>
      </c>
      <c r="C144" s="25" t="s">
        <v>47</v>
      </c>
      <c r="D144" s="23">
        <f>SUM('Brady Penton'!K6)</f>
        <v>10</v>
      </c>
      <c r="E144" s="23">
        <f>SUM('Brady Penton'!L6)</f>
        <v>1846</v>
      </c>
      <c r="F144" s="24">
        <f>SUM('Brady Penton'!M6)</f>
        <v>184.6</v>
      </c>
      <c r="G144" s="23">
        <f>SUM('Brady Penton'!N6)</f>
        <v>10</v>
      </c>
      <c r="H144" s="24">
        <f>SUM('Brady Penton'!O6)</f>
        <v>194.6</v>
      </c>
    </row>
    <row r="145" spans="1:8" x14ac:dyDescent="0.25">
      <c r="A145" s="28">
        <v>141</v>
      </c>
      <c r="B145" s="22" t="s">
        <v>21</v>
      </c>
      <c r="C145" s="25" t="s">
        <v>269</v>
      </c>
      <c r="D145" s="23">
        <f>SUM('Pitt Connelley'!K4)</f>
        <v>6</v>
      </c>
      <c r="E145" s="23">
        <f>SUM('Pitt Connelley'!L4)</f>
        <v>1143</v>
      </c>
      <c r="F145" s="24">
        <f>SUM('Pitt Connelley'!M4)</f>
        <v>190.5</v>
      </c>
      <c r="G145" s="23">
        <f>SUM('Pitt Connelley'!N4)</f>
        <v>4</v>
      </c>
      <c r="H145" s="24">
        <f>SUM('Pitt Connelley'!O4)</f>
        <v>194.5</v>
      </c>
    </row>
    <row r="146" spans="1:8" x14ac:dyDescent="0.25">
      <c r="A146" s="28">
        <v>142</v>
      </c>
      <c r="B146" s="22" t="s">
        <v>21</v>
      </c>
      <c r="C146" s="25" t="s">
        <v>266</v>
      </c>
      <c r="D146" s="23">
        <f>SUM('Matt Parmenter'!K4)</f>
        <v>4</v>
      </c>
      <c r="E146" s="23">
        <f>SUM('Matt Parmenter'!L4)</f>
        <v>752</v>
      </c>
      <c r="F146" s="24">
        <f>SUM('Matt Parmenter'!M4)</f>
        <v>188</v>
      </c>
      <c r="G146" s="23">
        <f>SUM('Matt Parmenter'!N4)</f>
        <v>6</v>
      </c>
      <c r="H146" s="24">
        <f>SUM('Matt Parmenter'!O4)</f>
        <v>194</v>
      </c>
    </row>
    <row r="147" spans="1:8" x14ac:dyDescent="0.25">
      <c r="A147" s="28">
        <v>143</v>
      </c>
      <c r="B147" s="22" t="s">
        <v>21</v>
      </c>
      <c r="C147" s="25" t="s">
        <v>138</v>
      </c>
      <c r="D147" s="23">
        <f>SUM('Joe Happel'!K4)</f>
        <v>4</v>
      </c>
      <c r="E147" s="23">
        <f>SUM('Joe Happel'!L4)</f>
        <v>763</v>
      </c>
      <c r="F147" s="24">
        <f>SUM('Joe Happel'!M4)</f>
        <v>190.75</v>
      </c>
      <c r="G147" s="23">
        <f>SUM('Joe Happel'!N4)</f>
        <v>3</v>
      </c>
      <c r="H147" s="24">
        <f>SUM('Joe Happel'!O4)</f>
        <v>193.75</v>
      </c>
    </row>
    <row r="148" spans="1:8" x14ac:dyDescent="0.25">
      <c r="A148" s="28">
        <v>144</v>
      </c>
      <c r="B148" s="22" t="s">
        <v>21</v>
      </c>
      <c r="C148" s="25" t="s">
        <v>203</v>
      </c>
      <c r="D148" s="23">
        <f>SUM('Cody Dockery'!K4)</f>
        <v>3</v>
      </c>
      <c r="E148" s="23">
        <f>SUM('Cody Dockery'!L4)</f>
        <v>566</v>
      </c>
      <c r="F148" s="24">
        <f>SUM('Cody Dockery'!M4)</f>
        <v>188.66666666666666</v>
      </c>
      <c r="G148" s="23">
        <f>SUM('Cody Dockery'!N4)</f>
        <v>5</v>
      </c>
      <c r="H148" s="24">
        <f>SUM('Cody Dockery'!O4)</f>
        <v>193.66666666666666</v>
      </c>
    </row>
    <row r="149" spans="1:8" x14ac:dyDescent="0.25">
      <c r="A149" s="28">
        <v>145</v>
      </c>
      <c r="B149" s="22" t="s">
        <v>21</v>
      </c>
      <c r="C149" s="25" t="s">
        <v>248</v>
      </c>
      <c r="D149" s="23">
        <f>SUM('Kenneth Eades'!K5)</f>
        <v>8</v>
      </c>
      <c r="E149" s="23">
        <f>SUM('Kenneth Eades'!L5)</f>
        <v>1500.001</v>
      </c>
      <c r="F149" s="24">
        <f>SUM('Kenneth Eades'!M5)</f>
        <v>187.500125</v>
      </c>
      <c r="G149" s="23">
        <f>SUM('Kenneth Eades'!N5)</f>
        <v>6</v>
      </c>
      <c r="H149" s="24">
        <f>SUM('Kenneth Eades'!O5)</f>
        <v>193.500125</v>
      </c>
    </row>
    <row r="150" spans="1:8" x14ac:dyDescent="0.25">
      <c r="A150" s="28">
        <v>146</v>
      </c>
      <c r="B150" s="22" t="s">
        <v>21</v>
      </c>
      <c r="C150" s="25" t="s">
        <v>76</v>
      </c>
      <c r="D150" s="23">
        <f>SUM('John Stapleton'!K5)</f>
        <v>8</v>
      </c>
      <c r="E150" s="23">
        <f>SUM('John Stapleton'!L5)</f>
        <v>1502</v>
      </c>
      <c r="F150" s="24">
        <f>SUM('John Stapleton'!M5)</f>
        <v>187.75</v>
      </c>
      <c r="G150" s="23">
        <f>SUM('John Stapleton'!N5)</f>
        <v>4</v>
      </c>
      <c r="H150" s="24">
        <f>SUM('John Stapleton'!O5)</f>
        <v>191.75</v>
      </c>
    </row>
    <row r="151" spans="1:8" x14ac:dyDescent="0.25">
      <c r="A151" s="28">
        <v>147</v>
      </c>
      <c r="B151" s="22" t="s">
        <v>21</v>
      </c>
      <c r="C151" s="25" t="s">
        <v>28</v>
      </c>
      <c r="D151" s="23">
        <f>SUM('Scott Jackson'!K5)</f>
        <v>8</v>
      </c>
      <c r="E151" s="23">
        <f>SUM('Scott Jackson'!L5)</f>
        <v>1444.001</v>
      </c>
      <c r="F151" s="24">
        <f>SUM('Scott Jackson'!M5)</f>
        <v>180.500125</v>
      </c>
      <c r="G151" s="23">
        <f>SUM('Scott Jackson'!N5)</f>
        <v>11</v>
      </c>
      <c r="H151" s="24">
        <f>SUM('Scott Jackson'!O5)</f>
        <v>191.500125</v>
      </c>
    </row>
    <row r="152" spans="1:8" x14ac:dyDescent="0.25">
      <c r="A152" s="28">
        <v>148</v>
      </c>
      <c r="B152" s="22" t="s">
        <v>21</v>
      </c>
      <c r="C152" s="25" t="s">
        <v>180</v>
      </c>
      <c r="D152" s="23">
        <f>SUM('Brian Thompson'!K4)</f>
        <v>4</v>
      </c>
      <c r="E152" s="23">
        <f>SUM('Brian Thompson'!L4)</f>
        <v>754</v>
      </c>
      <c r="F152" s="24">
        <f>SUM('Brian Thompson'!M4)</f>
        <v>188.5</v>
      </c>
      <c r="G152" s="23">
        <f>SUM('Brian Thompson'!N4)</f>
        <v>3</v>
      </c>
      <c r="H152" s="24">
        <f>SUM('Brian Thompson'!O4)</f>
        <v>191.5</v>
      </c>
    </row>
    <row r="153" spans="1:8" x14ac:dyDescent="0.25">
      <c r="A153" s="28">
        <v>149</v>
      </c>
      <c r="B153" s="22" t="s">
        <v>21</v>
      </c>
      <c r="C153" s="25" t="s">
        <v>200</v>
      </c>
      <c r="D153" s="23">
        <f>SUM('Cory Applewhite'!K4)</f>
        <v>4</v>
      </c>
      <c r="E153" s="23">
        <f>SUM('Cory Applewhite'!L4)</f>
        <v>757</v>
      </c>
      <c r="F153" s="24">
        <f>SUM('Cory Applewhite'!M4)</f>
        <v>189.25</v>
      </c>
      <c r="G153" s="23">
        <f>SUM('Cory Applewhite'!N4)</f>
        <v>2</v>
      </c>
      <c r="H153" s="24">
        <f>SUM('Cory Applewhite'!O4)</f>
        <v>191.25</v>
      </c>
    </row>
    <row r="154" spans="1:8" x14ac:dyDescent="0.25">
      <c r="A154" s="28">
        <v>150</v>
      </c>
      <c r="B154" s="22" t="s">
        <v>21</v>
      </c>
      <c r="C154" s="25" t="s">
        <v>132</v>
      </c>
      <c r="D154" s="23">
        <f>SUM('Dan Patchin'!K6)</f>
        <v>12</v>
      </c>
      <c r="E154" s="23">
        <f>SUM('Dan Patchin'!L6)</f>
        <v>2211</v>
      </c>
      <c r="F154" s="24">
        <f>SUM('Dan Patchin'!M6)</f>
        <v>184.25</v>
      </c>
      <c r="G154" s="23">
        <f>SUM('Dan Patchin'!N6)</f>
        <v>7</v>
      </c>
      <c r="H154" s="24">
        <f>SUM('Dan Patchin'!O6)</f>
        <v>191.25</v>
      </c>
    </row>
    <row r="155" spans="1:8" x14ac:dyDescent="0.25">
      <c r="A155" s="28">
        <v>151</v>
      </c>
      <c r="B155" s="22" t="s">
        <v>21</v>
      </c>
      <c r="C155" s="25" t="s">
        <v>95</v>
      </c>
      <c r="D155" s="23">
        <f>SUM('Phil Lewis'!K6)</f>
        <v>14</v>
      </c>
      <c r="E155" s="23">
        <f>SUM('Phil Lewis'!L6)</f>
        <v>2551.0010000000002</v>
      </c>
      <c r="F155" s="24">
        <f>SUM('Phil Lewis'!M6)</f>
        <v>182.21435714285715</v>
      </c>
      <c r="G155" s="23">
        <f>SUM('Phil Lewis'!N6)</f>
        <v>9</v>
      </c>
      <c r="H155" s="24">
        <f>SUM('Phil Lewis'!O6)</f>
        <v>191.21435714285715</v>
      </c>
    </row>
    <row r="156" spans="1:8" x14ac:dyDescent="0.25">
      <c r="A156" s="28">
        <v>152</v>
      </c>
      <c r="B156" s="22" t="s">
        <v>21</v>
      </c>
      <c r="C156" s="25" t="s">
        <v>271</v>
      </c>
      <c r="D156" s="23">
        <f>SUM('Terry Reynolds'!K5)</f>
        <v>8</v>
      </c>
      <c r="E156" s="23">
        <f>SUM('Terry Reynolds'!L5)</f>
        <v>1478</v>
      </c>
      <c r="F156" s="24">
        <f>SUM('Terry Reynolds'!M5)</f>
        <v>184.75</v>
      </c>
      <c r="G156" s="23">
        <f>SUM('Terry Reynolds'!N5)</f>
        <v>6</v>
      </c>
      <c r="H156" s="24">
        <f>SUM('Terry Reynolds'!O5)</f>
        <v>190.75</v>
      </c>
    </row>
    <row r="157" spans="1:8" x14ac:dyDescent="0.25">
      <c r="A157" s="28">
        <v>153</v>
      </c>
      <c r="B157" s="22" t="s">
        <v>21</v>
      </c>
      <c r="C157" s="25" t="s">
        <v>252</v>
      </c>
      <c r="D157" s="23">
        <f>SUM('Brenda Hayes'!K4)</f>
        <v>4</v>
      </c>
      <c r="E157" s="23">
        <f>SUM('Brenda Hayes'!L4)</f>
        <v>746</v>
      </c>
      <c r="F157" s="24">
        <f>SUM('Brenda Hayes'!M4)</f>
        <v>186.5</v>
      </c>
      <c r="G157" s="23">
        <f>SUM('Brenda Hayes'!N4)</f>
        <v>4</v>
      </c>
      <c r="H157" s="24">
        <f>SUM('Brenda Hayes'!O4)</f>
        <v>190.5</v>
      </c>
    </row>
    <row r="158" spans="1:8" x14ac:dyDescent="0.25">
      <c r="A158" s="28">
        <v>154</v>
      </c>
      <c r="B158" s="22" t="s">
        <v>21</v>
      </c>
      <c r="C158" s="25" t="s">
        <v>30</v>
      </c>
      <c r="D158" s="23">
        <f>SUM('Brett Cavins'!K6)</f>
        <v>12</v>
      </c>
      <c r="E158" s="23">
        <f>SUM('Brett Cavins'!L6)</f>
        <v>2186</v>
      </c>
      <c r="F158" s="24">
        <f>SUM('Brett Cavins'!M6)</f>
        <v>182.16666666666666</v>
      </c>
      <c r="G158" s="23">
        <f>SUM('Brett Cavins'!N6)</f>
        <v>8</v>
      </c>
      <c r="H158" s="24">
        <f>SUM('Brett Cavins'!O6)</f>
        <v>190.16666666666666</v>
      </c>
    </row>
    <row r="159" spans="1:8" x14ac:dyDescent="0.25">
      <c r="A159" s="28">
        <v>155</v>
      </c>
      <c r="B159" s="22" t="s">
        <v>21</v>
      </c>
      <c r="C159" s="25" t="s">
        <v>217</v>
      </c>
      <c r="D159" s="23">
        <f>SUM('Jake Penton'!K4)</f>
        <v>4</v>
      </c>
      <c r="E159" s="23">
        <f>SUM('Jake Penton'!L4)</f>
        <v>752</v>
      </c>
      <c r="F159" s="24">
        <f>SUM('Jake Penton'!M4)</f>
        <v>188</v>
      </c>
      <c r="G159" s="23">
        <f>SUM('Jake Penton'!N4)</f>
        <v>2</v>
      </c>
      <c r="H159" s="24">
        <f>SUM('Jake Penton'!O4)</f>
        <v>190</v>
      </c>
    </row>
    <row r="160" spans="1:8" x14ac:dyDescent="0.25">
      <c r="A160" s="28">
        <v>156</v>
      </c>
      <c r="B160" s="22" t="s">
        <v>21</v>
      </c>
      <c r="C160" s="25" t="s">
        <v>225</v>
      </c>
      <c r="D160" s="23">
        <f>SUM('Kent Flanery'!K4)</f>
        <v>6</v>
      </c>
      <c r="E160" s="23">
        <f>SUM('Kent Flanery'!L4)</f>
        <v>1116</v>
      </c>
      <c r="F160" s="24">
        <f>SUM('Kent Flanery'!M4)</f>
        <v>186</v>
      </c>
      <c r="G160" s="23">
        <f>SUM('Kent Flanery'!N4)</f>
        <v>4</v>
      </c>
      <c r="H160" s="24">
        <f>SUM('Kent Flanery'!O4)</f>
        <v>190</v>
      </c>
    </row>
    <row r="161" spans="1:8" x14ac:dyDescent="0.25">
      <c r="A161" s="28">
        <v>157</v>
      </c>
      <c r="B161" s="22" t="s">
        <v>21</v>
      </c>
      <c r="C161" s="25" t="s">
        <v>182</v>
      </c>
      <c r="D161" s="23">
        <f>SUM('David Baird'!K4)</f>
        <v>4</v>
      </c>
      <c r="E161" s="23">
        <f>SUM('David Baird'!L4)</f>
        <v>751</v>
      </c>
      <c r="F161" s="24">
        <f>SUM('David Baird'!M4)</f>
        <v>187.75</v>
      </c>
      <c r="G161" s="23">
        <f>SUM('David Baird'!N4)</f>
        <v>2</v>
      </c>
      <c r="H161" s="24">
        <f>SUM('David Baird'!O4)</f>
        <v>189.75</v>
      </c>
    </row>
    <row r="162" spans="1:8" x14ac:dyDescent="0.25">
      <c r="A162" s="28">
        <v>158</v>
      </c>
      <c r="B162" s="22" t="s">
        <v>21</v>
      </c>
      <c r="C162" s="25" t="s">
        <v>79</v>
      </c>
      <c r="D162" s="23">
        <f>SUM('Pack Jackson'!K5)</f>
        <v>10</v>
      </c>
      <c r="E162" s="23">
        <f>SUM('Pack Jackson'!L5)</f>
        <v>1835</v>
      </c>
      <c r="F162" s="24">
        <f>SUM('Pack Jackson'!M5)</f>
        <v>183.5</v>
      </c>
      <c r="G162" s="23">
        <f>SUM('Pack Jackson'!N5)</f>
        <v>6</v>
      </c>
      <c r="H162" s="24">
        <f>SUM('Pack Jackson'!O5)</f>
        <v>189.5</v>
      </c>
    </row>
    <row r="163" spans="1:8" x14ac:dyDescent="0.25">
      <c r="A163" s="28">
        <v>159</v>
      </c>
      <c r="B163" s="22" t="s">
        <v>21</v>
      </c>
      <c r="C163" s="25" t="s">
        <v>143</v>
      </c>
      <c r="D163" s="23">
        <f>SUM('Rick Korpi'!K6)</f>
        <v>14</v>
      </c>
      <c r="E163" s="23">
        <f>SUM('Rick Korpi'!L6)</f>
        <v>2540</v>
      </c>
      <c r="F163" s="24">
        <f>SUM('Rick Korpi'!M6)</f>
        <v>181.42857142857142</v>
      </c>
      <c r="G163" s="23">
        <f>SUM('Rick Korpi'!N6)</f>
        <v>8</v>
      </c>
      <c r="H163" s="24">
        <f>SUM('Rick Korpi'!O6)</f>
        <v>189.42857142857142</v>
      </c>
    </row>
    <row r="164" spans="1:8" x14ac:dyDescent="0.25">
      <c r="A164" s="28">
        <v>160</v>
      </c>
      <c r="B164" s="22" t="s">
        <v>21</v>
      </c>
      <c r="C164" s="25" t="s">
        <v>99</v>
      </c>
      <c r="D164" s="23">
        <f>SUM('James Lopez'!K5)</f>
        <v>10</v>
      </c>
      <c r="E164" s="23">
        <f>SUM('James Lopez'!L5)</f>
        <v>1823</v>
      </c>
      <c r="F164" s="24">
        <f>SUM('James Lopez'!M5)</f>
        <v>182.3</v>
      </c>
      <c r="G164" s="23">
        <f>SUM('James Lopez'!N5)</f>
        <v>7</v>
      </c>
      <c r="H164" s="24">
        <f>SUM('James Lopez'!O5)</f>
        <v>189.3</v>
      </c>
    </row>
    <row r="165" spans="1:8" x14ac:dyDescent="0.25">
      <c r="A165" s="28">
        <v>161</v>
      </c>
      <c r="B165" s="22" t="s">
        <v>21</v>
      </c>
      <c r="C165" s="25" t="s">
        <v>172</v>
      </c>
      <c r="D165" s="23">
        <f>SUM('David Ellwood'!K5)</f>
        <v>8</v>
      </c>
      <c r="E165" s="23">
        <f>SUM('David Ellwood'!L5)</f>
        <v>1471.002</v>
      </c>
      <c r="F165" s="24">
        <f>SUM('David Ellwood'!M5)</f>
        <v>183.87524999999999</v>
      </c>
      <c r="G165" s="23">
        <f>SUM('David Ellwood'!N5)</f>
        <v>5</v>
      </c>
      <c r="H165" s="24">
        <f>SUM('David Ellwood'!O5)</f>
        <v>188.87524999999999</v>
      </c>
    </row>
    <row r="166" spans="1:8" x14ac:dyDescent="0.25">
      <c r="A166" s="28">
        <v>162</v>
      </c>
      <c r="B166" s="22" t="s">
        <v>21</v>
      </c>
      <c r="C166" s="25" t="s">
        <v>222</v>
      </c>
      <c r="D166" s="23">
        <f>SUM('Chris Workman'!K4)</f>
        <v>6</v>
      </c>
      <c r="E166" s="23">
        <f>SUM('Chris Workman'!L4)</f>
        <v>1105</v>
      </c>
      <c r="F166" s="24">
        <f>SUM('Chris Workman'!M4)</f>
        <v>184.16666666666666</v>
      </c>
      <c r="G166" s="23">
        <f>SUM('Chris Workman'!N4)</f>
        <v>4</v>
      </c>
      <c r="H166" s="24">
        <f>SUM('Chris Workman'!O4)</f>
        <v>188.16666666666666</v>
      </c>
    </row>
    <row r="167" spans="1:8" x14ac:dyDescent="0.25">
      <c r="A167" s="28">
        <v>163</v>
      </c>
      <c r="B167" s="22" t="s">
        <v>21</v>
      </c>
      <c r="C167" s="25" t="s">
        <v>254</v>
      </c>
      <c r="D167" s="23">
        <f>SUM('Rod Weiss'!K4)</f>
        <v>4</v>
      </c>
      <c r="E167" s="23">
        <f>SUM('Rod Weiss'!L4)</f>
        <v>740</v>
      </c>
      <c r="F167" s="24">
        <f>SUM('Rod Weiss'!M4)</f>
        <v>185</v>
      </c>
      <c r="G167" s="23">
        <f>SUM('Rod Weiss'!N4)</f>
        <v>3</v>
      </c>
      <c r="H167" s="24">
        <f>SUM('Rod Weiss'!O4)</f>
        <v>188</v>
      </c>
    </row>
    <row r="168" spans="1:8" x14ac:dyDescent="0.25">
      <c r="A168" s="28">
        <v>164</v>
      </c>
      <c r="B168" s="22" t="s">
        <v>21</v>
      </c>
      <c r="C168" s="25" t="s">
        <v>256</v>
      </c>
      <c r="D168" s="23">
        <f>SUM('Chance Heath'!K4)</f>
        <v>3</v>
      </c>
      <c r="E168" s="23">
        <f>SUM('Chance Heath'!L4)</f>
        <v>540</v>
      </c>
      <c r="F168" s="24">
        <f>SUM('Chance Heath'!M4)</f>
        <v>180</v>
      </c>
      <c r="G168" s="23">
        <f>SUM('Chance Heath'!N4)</f>
        <v>8</v>
      </c>
      <c r="H168" s="24">
        <f>SUM('Chance Heath'!O4)</f>
        <v>188</v>
      </c>
    </row>
    <row r="169" spans="1:8" x14ac:dyDescent="0.25">
      <c r="A169" s="28">
        <v>165</v>
      </c>
      <c r="B169" s="22" t="s">
        <v>21</v>
      </c>
      <c r="C169" s="25" t="s">
        <v>31</v>
      </c>
      <c r="D169" s="23">
        <f>SUM('Chad Fultz'!K4)</f>
        <v>4</v>
      </c>
      <c r="E169" s="23">
        <f>SUM('Chad Fultz'!L4)</f>
        <v>735</v>
      </c>
      <c r="F169" s="24">
        <f>SUM('Chad Fultz'!M4)</f>
        <v>183.75</v>
      </c>
      <c r="G169" s="23">
        <f>SUM('Chad Fultz'!N4)</f>
        <v>4</v>
      </c>
      <c r="H169" s="24">
        <f>SUM('Chad Fultz'!O4)</f>
        <v>187.75</v>
      </c>
    </row>
    <row r="170" spans="1:8" x14ac:dyDescent="0.25">
      <c r="A170" s="28">
        <v>166</v>
      </c>
      <c r="B170" s="22" t="s">
        <v>21</v>
      </c>
      <c r="C170" s="25" t="s">
        <v>52</v>
      </c>
      <c r="D170" s="23">
        <f>SUM('JR Anderson'!K5)</f>
        <v>10</v>
      </c>
      <c r="E170" s="23">
        <f>SUM('JR Anderson'!L5)</f>
        <v>1815</v>
      </c>
      <c r="F170" s="24">
        <f>SUM('JR Anderson'!M5)</f>
        <v>181.5</v>
      </c>
      <c r="G170" s="23">
        <f>SUM('JR Anderson'!N5)</f>
        <v>6</v>
      </c>
      <c r="H170" s="24">
        <f>SUM('JR Anderson'!O5)</f>
        <v>187.5</v>
      </c>
    </row>
    <row r="171" spans="1:8" x14ac:dyDescent="0.25">
      <c r="A171" s="28">
        <v>167</v>
      </c>
      <c r="B171" s="22" t="s">
        <v>21</v>
      </c>
      <c r="C171" s="25" t="s">
        <v>131</v>
      </c>
      <c r="D171" s="23">
        <f>SUM('Chuck Miller'!K5)</f>
        <v>8</v>
      </c>
      <c r="E171" s="23">
        <f>SUM('Chuck Miller'!L5)</f>
        <v>1419</v>
      </c>
      <c r="F171" s="24">
        <f>SUM('Chuck Miller'!M5)</f>
        <v>177.375</v>
      </c>
      <c r="G171" s="23">
        <f>SUM('Chuck Miller'!N5)</f>
        <v>10</v>
      </c>
      <c r="H171" s="24">
        <f>SUM('Chuck Miller'!O5)</f>
        <v>187.375</v>
      </c>
    </row>
    <row r="172" spans="1:8" x14ac:dyDescent="0.25">
      <c r="A172" s="28">
        <v>168</v>
      </c>
      <c r="B172" s="22" t="s">
        <v>21</v>
      </c>
      <c r="C172" s="25" t="s">
        <v>137</v>
      </c>
      <c r="D172" s="23">
        <f>SUM('Jim Horner'!K5)</f>
        <v>10</v>
      </c>
      <c r="E172" s="23">
        <f>SUM('Jim Horner'!L5)</f>
        <v>1803</v>
      </c>
      <c r="F172" s="24">
        <f>SUM('Jim Horner'!M5)</f>
        <v>180.3</v>
      </c>
      <c r="G172" s="23">
        <f>SUM('Jim Horner'!N5)</f>
        <v>7</v>
      </c>
      <c r="H172" s="24">
        <f>SUM('Jim Horner'!O5)</f>
        <v>187.3</v>
      </c>
    </row>
    <row r="173" spans="1:8" x14ac:dyDescent="0.25">
      <c r="A173" s="28">
        <v>169</v>
      </c>
      <c r="B173" s="22" t="s">
        <v>21</v>
      </c>
      <c r="C173" s="25" t="s">
        <v>282</v>
      </c>
      <c r="D173" s="23">
        <f>SUM('Brian Oliver'!K4)</f>
        <v>4</v>
      </c>
      <c r="E173" s="23">
        <f>SUM('Brian Oliver'!L4)</f>
        <v>740</v>
      </c>
      <c r="F173" s="24">
        <f>SUM('Brian Oliver'!M4)</f>
        <v>185</v>
      </c>
      <c r="G173" s="23">
        <f>SUM('Brian Oliver'!N4)</f>
        <v>2</v>
      </c>
      <c r="H173" s="24">
        <f>SUM('Brian Oliver'!O4)</f>
        <v>187</v>
      </c>
    </row>
    <row r="174" spans="1:8" x14ac:dyDescent="0.25">
      <c r="A174" s="28">
        <v>170</v>
      </c>
      <c r="B174" s="22" t="s">
        <v>21</v>
      </c>
      <c r="C174" s="25" t="s">
        <v>283</v>
      </c>
      <c r="D174" s="23">
        <f>SUM('Dennis Pruett'!K4)</f>
        <v>4</v>
      </c>
      <c r="E174" s="23">
        <f>SUM('Dennis Pruett'!L4)</f>
        <v>739</v>
      </c>
      <c r="F174" s="24">
        <f>SUM('Dennis Pruett'!M4)</f>
        <v>184.75</v>
      </c>
      <c r="G174" s="23">
        <f>SUM('Dennis Pruett'!N4)</f>
        <v>2</v>
      </c>
      <c r="H174" s="24">
        <f>SUM('Dennis Pruett'!O4)</f>
        <v>186.75</v>
      </c>
    </row>
    <row r="175" spans="1:8" x14ac:dyDescent="0.25">
      <c r="A175" s="28">
        <v>171</v>
      </c>
      <c r="B175" s="22" t="s">
        <v>21</v>
      </c>
      <c r="C175" s="25" t="s">
        <v>164</v>
      </c>
      <c r="D175" s="23">
        <f>SUM('Jock Owings'!K4)</f>
        <v>3</v>
      </c>
      <c r="E175" s="23">
        <f>SUM('Jock Owings'!L4)</f>
        <v>554</v>
      </c>
      <c r="F175" s="24">
        <f>SUM('Jock Owings'!M4)</f>
        <v>184.66666666666666</v>
      </c>
      <c r="G175" s="23">
        <f>SUM('Jock Owings'!N4)</f>
        <v>2</v>
      </c>
      <c r="H175" s="24">
        <f>SUM('Jock Owings'!O4)</f>
        <v>186.66666666666666</v>
      </c>
    </row>
    <row r="176" spans="1:8" x14ac:dyDescent="0.25">
      <c r="A176" s="28">
        <v>172</v>
      </c>
      <c r="B176" s="22" t="s">
        <v>21</v>
      </c>
      <c r="C176" s="25" t="s">
        <v>281</v>
      </c>
      <c r="D176" s="23">
        <f>SUM('Stephen McLead'!K4)</f>
        <v>6</v>
      </c>
      <c r="E176" s="23">
        <f>SUM('Stephen McLead'!L4)</f>
        <v>1081</v>
      </c>
      <c r="F176" s="24">
        <f>SUM('Stephen McLead'!M4)</f>
        <v>180.16666666666666</v>
      </c>
      <c r="G176" s="23">
        <f>SUM('Stephen McLead'!N4)</f>
        <v>6</v>
      </c>
      <c r="H176" s="24">
        <f>SUM('Stephen McLead'!O4)</f>
        <v>186.16666666666666</v>
      </c>
    </row>
    <row r="177" spans="1:8" x14ac:dyDescent="0.25">
      <c r="A177" s="28">
        <v>173</v>
      </c>
      <c r="B177" s="22" t="s">
        <v>21</v>
      </c>
      <c r="C177" s="25" t="s">
        <v>73</v>
      </c>
      <c r="D177" s="23">
        <f>SUM('Jacob Jackson'!K4)</f>
        <v>4</v>
      </c>
      <c r="E177" s="23">
        <f>SUM('Jacob Jackson'!L4)</f>
        <v>732</v>
      </c>
      <c r="F177" s="24">
        <f>SUM('Jacob Jackson'!M4)</f>
        <v>183</v>
      </c>
      <c r="G177" s="23">
        <f>SUM('Jacob Jackson'!N4)</f>
        <v>2</v>
      </c>
      <c r="H177" s="24">
        <f>SUM('Jacob Jackson'!O4)</f>
        <v>185</v>
      </c>
    </row>
    <row r="178" spans="1:8" x14ac:dyDescent="0.25">
      <c r="A178" s="28">
        <v>174</v>
      </c>
      <c r="B178" s="22" t="s">
        <v>21</v>
      </c>
      <c r="C178" s="25" t="s">
        <v>170</v>
      </c>
      <c r="D178" s="23">
        <f>SUM('Anthony Cox'!K4)</f>
        <v>4</v>
      </c>
      <c r="E178" s="23">
        <f>SUM('Anthony Cox'!L4)</f>
        <v>724</v>
      </c>
      <c r="F178" s="24">
        <f>SUM('Anthony Cox'!M4)</f>
        <v>181</v>
      </c>
      <c r="G178" s="23">
        <f>SUM('Anthony Cox'!N4)</f>
        <v>4</v>
      </c>
      <c r="H178" s="24">
        <f>SUM('Anthony Cox'!O4)</f>
        <v>185</v>
      </c>
    </row>
    <row r="179" spans="1:8" x14ac:dyDescent="0.25">
      <c r="A179" s="28">
        <v>175</v>
      </c>
      <c r="B179" s="22" t="s">
        <v>21</v>
      </c>
      <c r="C179" s="25" t="s">
        <v>90</v>
      </c>
      <c r="D179" s="23">
        <f>SUM('Jim Dupin II'!K5)</f>
        <v>4</v>
      </c>
      <c r="E179" s="23">
        <f>SUM('Jim Dupin II'!L5)</f>
        <v>708</v>
      </c>
      <c r="F179" s="24">
        <f>SUM('Jim Dupin II'!M5)</f>
        <v>177</v>
      </c>
      <c r="G179" s="23">
        <f>SUM('Jim Dupin II'!N5)</f>
        <v>8</v>
      </c>
      <c r="H179" s="24">
        <f>SUM('Jim Dupin II'!O5)</f>
        <v>185</v>
      </c>
    </row>
    <row r="180" spans="1:8" x14ac:dyDescent="0.25">
      <c r="A180" s="28">
        <v>176</v>
      </c>
      <c r="B180" s="22" t="s">
        <v>21</v>
      </c>
      <c r="C180" s="25" t="s">
        <v>242</v>
      </c>
      <c r="D180" s="23">
        <f>SUM('Steven Travis'!K4)</f>
        <v>4</v>
      </c>
      <c r="E180" s="23">
        <f>SUM('Steven Travis'!L4)</f>
        <v>732</v>
      </c>
      <c r="F180" s="24">
        <f>SUM('Steven Travis'!M4)</f>
        <v>183</v>
      </c>
      <c r="G180" s="23">
        <f>SUM('Steven Travis'!N4)</f>
        <v>2</v>
      </c>
      <c r="H180" s="24">
        <f>SUM('Steven Travis'!O4)</f>
        <v>185</v>
      </c>
    </row>
    <row r="181" spans="1:8" x14ac:dyDescent="0.25">
      <c r="A181" s="28">
        <v>177</v>
      </c>
      <c r="B181" s="22" t="s">
        <v>21</v>
      </c>
      <c r="C181" s="25" t="s">
        <v>275</v>
      </c>
      <c r="D181" s="23">
        <f>SUM('Patrick Driscoll'!K4)</f>
        <v>4</v>
      </c>
      <c r="E181" s="23">
        <f>SUM('Patrick Driscoll'!L4)</f>
        <v>732</v>
      </c>
      <c r="F181" s="24">
        <f>SUM('Patrick Driscoll'!M4)</f>
        <v>183</v>
      </c>
      <c r="G181" s="23">
        <f>SUM('Patrick Driscoll'!N4)</f>
        <v>2</v>
      </c>
      <c r="H181" s="24">
        <f>SUM('Patrick Driscoll'!O4)</f>
        <v>185</v>
      </c>
    </row>
    <row r="182" spans="1:8" x14ac:dyDescent="0.25">
      <c r="A182" s="28">
        <v>178</v>
      </c>
      <c r="B182" s="22" t="s">
        <v>21</v>
      </c>
      <c r="C182" s="25" t="s">
        <v>240</v>
      </c>
      <c r="D182" s="23">
        <f>SUM('Atley Sims'!K5)</f>
        <v>10</v>
      </c>
      <c r="E182" s="23">
        <f>SUM('Atley Sims'!L5)</f>
        <v>1778</v>
      </c>
      <c r="F182" s="24">
        <f>SUM('Atley Sims'!M5)</f>
        <v>177.8</v>
      </c>
      <c r="G182" s="23">
        <f>SUM('Atley Sims'!N5)</f>
        <v>7</v>
      </c>
      <c r="H182" s="24">
        <f>SUM('Atley Sims'!O5)</f>
        <v>184.8</v>
      </c>
    </row>
    <row r="183" spans="1:8" x14ac:dyDescent="0.25">
      <c r="A183" s="28">
        <v>179</v>
      </c>
      <c r="B183" s="22" t="s">
        <v>21</v>
      </c>
      <c r="C183" s="25" t="s">
        <v>135</v>
      </c>
      <c r="D183" s="23">
        <f>SUM('Harold Cook'!K6)</f>
        <v>12</v>
      </c>
      <c r="E183" s="23">
        <f>SUM('Harold Cook'!L6)</f>
        <v>2145</v>
      </c>
      <c r="F183" s="24">
        <f>SUM('Harold Cook'!M6)</f>
        <v>178.75</v>
      </c>
      <c r="G183" s="23">
        <f>SUM('Harold Cook'!N6)</f>
        <v>6</v>
      </c>
      <c r="H183" s="24">
        <f>SUM('Harold Cook'!O6)</f>
        <v>184.75</v>
      </c>
    </row>
    <row r="184" spans="1:8" x14ac:dyDescent="0.25">
      <c r="A184" s="28">
        <v>180</v>
      </c>
      <c r="B184" s="22" t="s">
        <v>21</v>
      </c>
      <c r="C184" s="25" t="s">
        <v>92</v>
      </c>
      <c r="D184" s="23">
        <f>SUM('Jim Swaringin'!K5)</f>
        <v>7</v>
      </c>
      <c r="E184" s="23">
        <f>SUM('Jim Swaringin'!L5)</f>
        <v>1263</v>
      </c>
      <c r="F184" s="24">
        <f>SUM('Jim Swaringin'!M5)</f>
        <v>180.42857142857142</v>
      </c>
      <c r="G184" s="23">
        <f>SUM('Jim Swaringin'!N5)</f>
        <v>4</v>
      </c>
      <c r="H184" s="24">
        <f>SUM('Jim Swaringin'!O5)</f>
        <v>184.42857142857142</v>
      </c>
    </row>
    <row r="185" spans="1:8" x14ac:dyDescent="0.25">
      <c r="A185" s="28">
        <v>181</v>
      </c>
      <c r="B185" s="22" t="s">
        <v>21</v>
      </c>
      <c r="C185" s="25" t="s">
        <v>255</v>
      </c>
      <c r="D185" s="23">
        <f>SUM('Steven Washock Jr.'!K4)</f>
        <v>4</v>
      </c>
      <c r="E185" s="23">
        <f>SUM('Steven Washock Jr.'!L4)</f>
        <v>728</v>
      </c>
      <c r="F185" s="24">
        <f>SUM('Steven Washock Jr.'!M4)</f>
        <v>182</v>
      </c>
      <c r="G185" s="23">
        <f>SUM('Steven Washock Jr.'!N4)</f>
        <v>2</v>
      </c>
      <c r="H185" s="24">
        <f>SUM('Steven Washock Jr.'!O4)</f>
        <v>184</v>
      </c>
    </row>
    <row r="186" spans="1:8" x14ac:dyDescent="0.25">
      <c r="A186" s="28">
        <v>182</v>
      </c>
      <c r="B186" s="22" t="s">
        <v>21</v>
      </c>
      <c r="C186" s="25" t="s">
        <v>136</v>
      </c>
      <c r="D186" s="23">
        <f>SUM('Jamie Compton'!K6)</f>
        <v>12</v>
      </c>
      <c r="E186" s="23">
        <f>SUM('Jamie Compton'!L6)</f>
        <v>1881</v>
      </c>
      <c r="F186" s="24">
        <f>SUM('Jamie Compton'!M6)</f>
        <v>156.75</v>
      </c>
      <c r="G186" s="23">
        <f>SUM('Jamie Compton'!N6)</f>
        <v>27</v>
      </c>
      <c r="H186" s="24">
        <f>SUM('Jamie Compton'!O6)</f>
        <v>183.75</v>
      </c>
    </row>
    <row r="187" spans="1:8" x14ac:dyDescent="0.25">
      <c r="A187" s="28">
        <v>183</v>
      </c>
      <c r="B187" s="22" t="s">
        <v>21</v>
      </c>
      <c r="C187" s="25" t="s">
        <v>183</v>
      </c>
      <c r="D187" s="23">
        <f>SUM('David Barnes'!K4)</f>
        <v>4</v>
      </c>
      <c r="E187" s="23">
        <f>SUM('David Barnes'!L4)</f>
        <v>725</v>
      </c>
      <c r="F187" s="24">
        <f>SUM('David Barnes'!M4)</f>
        <v>181.25</v>
      </c>
      <c r="G187" s="23">
        <f>SUM('David Barnes'!N4)</f>
        <v>2</v>
      </c>
      <c r="H187" s="24">
        <f>SUM('David Barnes'!O4)</f>
        <v>183.25</v>
      </c>
    </row>
    <row r="188" spans="1:8" x14ac:dyDescent="0.25">
      <c r="A188" s="28">
        <v>184</v>
      </c>
      <c r="B188" s="22" t="s">
        <v>21</v>
      </c>
      <c r="C188" s="25" t="s">
        <v>241</v>
      </c>
      <c r="D188" s="23">
        <f>SUM('Jamie Sims'!K5)</f>
        <v>10</v>
      </c>
      <c r="E188" s="23">
        <f>SUM('Jamie Sims'!L5)</f>
        <v>1771</v>
      </c>
      <c r="F188" s="24">
        <f>SUM('Jamie Sims'!M5)</f>
        <v>177.1</v>
      </c>
      <c r="G188" s="23">
        <f>SUM('Jamie Sims'!N5)</f>
        <v>6</v>
      </c>
      <c r="H188" s="24">
        <f>SUM('Jamie Sims'!O5)</f>
        <v>183.1</v>
      </c>
    </row>
    <row r="189" spans="1:8" x14ac:dyDescent="0.25">
      <c r="A189" s="28">
        <v>185</v>
      </c>
      <c r="B189" s="22" t="s">
        <v>21</v>
      </c>
      <c r="C189" s="25" t="s">
        <v>218</v>
      </c>
      <c r="D189" s="23">
        <f>SUM('Melissa Allen'!K4)</f>
        <v>4</v>
      </c>
      <c r="E189" s="23">
        <f>SUM('Melissa Allen'!L4)</f>
        <v>723</v>
      </c>
      <c r="F189" s="24">
        <f>SUM('Melissa Allen'!M4)</f>
        <v>180.75</v>
      </c>
      <c r="G189" s="23">
        <f>SUM('Melissa Allen'!N4)</f>
        <v>2</v>
      </c>
      <c r="H189" s="24">
        <f>SUM('Melissa Allen'!O4)</f>
        <v>182.75</v>
      </c>
    </row>
    <row r="190" spans="1:8" x14ac:dyDescent="0.25">
      <c r="A190" s="28">
        <v>186</v>
      </c>
      <c r="B190" s="22" t="s">
        <v>21</v>
      </c>
      <c r="C190" s="25" t="s">
        <v>193</v>
      </c>
      <c r="D190" s="23">
        <f>SUM('Cody Shields'!K7)</f>
        <v>16</v>
      </c>
      <c r="E190" s="23">
        <f>SUM('Cody Shields'!L7)</f>
        <v>2777</v>
      </c>
      <c r="F190" s="24">
        <f>SUM('Cody Shields'!M7)</f>
        <v>173.5625</v>
      </c>
      <c r="G190" s="23">
        <f>SUM('Cody Shields'!N7)</f>
        <v>9</v>
      </c>
      <c r="H190" s="24">
        <f>SUM('Cody Shields'!O7)</f>
        <v>182.5625</v>
      </c>
    </row>
    <row r="191" spans="1:8" x14ac:dyDescent="0.25">
      <c r="A191" s="28">
        <v>187</v>
      </c>
      <c r="B191" s="22" t="s">
        <v>21</v>
      </c>
      <c r="C191" s="25" t="s">
        <v>112</v>
      </c>
      <c r="D191" s="23">
        <f>SUM('David Barney'!K4)</f>
        <v>4</v>
      </c>
      <c r="E191" s="23">
        <f>SUM('David Barney'!L4)</f>
        <v>717</v>
      </c>
      <c r="F191" s="24">
        <f>SUM('David Barney'!M4)</f>
        <v>179.25</v>
      </c>
      <c r="G191" s="23">
        <f>SUM('David Barney'!N4)</f>
        <v>2</v>
      </c>
      <c r="H191" s="24">
        <f>SUM('David Barney'!O4)</f>
        <v>181.25</v>
      </c>
    </row>
    <row r="192" spans="1:8" x14ac:dyDescent="0.25">
      <c r="A192" s="28">
        <v>188</v>
      </c>
      <c r="B192" s="22" t="s">
        <v>21</v>
      </c>
      <c r="C192" s="25" t="s">
        <v>120</v>
      </c>
      <c r="D192" s="23">
        <f>SUM('Lance Forbes'!K4)</f>
        <v>4</v>
      </c>
      <c r="E192" s="23">
        <f>SUM('Lance Forbes'!L4)</f>
        <v>712</v>
      </c>
      <c r="F192" s="24">
        <f>SUM('Lance Forbes'!M4)</f>
        <v>178</v>
      </c>
      <c r="G192" s="23">
        <f>SUM('Lance Forbes'!N4)</f>
        <v>3</v>
      </c>
      <c r="H192" s="24">
        <f>SUM('Lance Forbes'!O4)</f>
        <v>181</v>
      </c>
    </row>
    <row r="193" spans="1:8" x14ac:dyDescent="0.25">
      <c r="A193" s="28">
        <v>189</v>
      </c>
      <c r="B193" s="22" t="s">
        <v>21</v>
      </c>
      <c r="C193" s="25" t="s">
        <v>207</v>
      </c>
      <c r="D193" s="23">
        <f>SUM('Chuck Kinnaird'!K4)</f>
        <v>4</v>
      </c>
      <c r="E193" s="23">
        <f>SUM('Chuck Kinnaird'!L4)</f>
        <v>715</v>
      </c>
      <c r="F193" s="24">
        <f>SUM('Chuck Kinnaird'!M4)</f>
        <v>178.75</v>
      </c>
      <c r="G193" s="23">
        <f>SUM('Chuck Kinnaird'!N4)</f>
        <v>2</v>
      </c>
      <c r="H193" s="24">
        <f>SUM('Chuck Kinnaird'!O4)</f>
        <v>180.75</v>
      </c>
    </row>
    <row r="194" spans="1:8" x14ac:dyDescent="0.25">
      <c r="A194" s="28">
        <v>190</v>
      </c>
      <c r="B194" s="22" t="s">
        <v>21</v>
      </c>
      <c r="C194" s="25" t="s">
        <v>287</v>
      </c>
      <c r="D194" s="23">
        <f>SUM('Todd Lyons'!K4)</f>
        <v>4</v>
      </c>
      <c r="E194" s="23">
        <f>SUM('Todd Lyons'!L4)</f>
        <v>715</v>
      </c>
      <c r="F194" s="24">
        <f>SUM('Todd Lyons'!M4)</f>
        <v>178.75</v>
      </c>
      <c r="G194" s="23">
        <f>SUM('Todd Lyons'!N4)</f>
        <v>2</v>
      </c>
      <c r="H194" s="24">
        <f>SUM('Todd Lyons'!O4)</f>
        <v>180.75</v>
      </c>
    </row>
    <row r="195" spans="1:8" x14ac:dyDescent="0.25">
      <c r="A195" s="28">
        <v>191</v>
      </c>
      <c r="B195" s="22" t="s">
        <v>21</v>
      </c>
      <c r="C195" s="25" t="s">
        <v>63</v>
      </c>
      <c r="D195" s="23">
        <f>SUM('Jim Stewart'!K6)</f>
        <v>12</v>
      </c>
      <c r="E195" s="23">
        <f>SUM('Jim Stewart'!L6)</f>
        <v>2090</v>
      </c>
      <c r="F195" s="24">
        <f>SUM('Jim Stewart'!M6)</f>
        <v>174.16666666666666</v>
      </c>
      <c r="G195" s="23">
        <f>SUM('Jim Stewart'!N6)</f>
        <v>6</v>
      </c>
      <c r="H195" s="24">
        <f>SUM('Jim Stewart'!O6)</f>
        <v>180.16666666666666</v>
      </c>
    </row>
    <row r="196" spans="1:8" x14ac:dyDescent="0.25">
      <c r="A196" s="28">
        <v>192</v>
      </c>
      <c r="B196" s="22" t="s">
        <v>21</v>
      </c>
      <c r="C196" s="25" t="s">
        <v>263</v>
      </c>
      <c r="D196" s="23">
        <f>SUM('Casey Abell'!K4)</f>
        <v>4</v>
      </c>
      <c r="E196" s="23">
        <f>SUM('Casey Abell'!L4)</f>
        <v>712</v>
      </c>
      <c r="F196" s="24">
        <f>SUM('Casey Abell'!M4)</f>
        <v>178</v>
      </c>
      <c r="G196" s="23">
        <f>SUM('Casey Abell'!N4)</f>
        <v>2</v>
      </c>
      <c r="H196" s="24">
        <f>SUM('Casey Abell'!O4)</f>
        <v>180</v>
      </c>
    </row>
    <row r="197" spans="1:8" x14ac:dyDescent="0.25">
      <c r="A197" s="28">
        <v>193</v>
      </c>
      <c r="B197" s="22" t="s">
        <v>21</v>
      </c>
      <c r="C197" s="25" t="s">
        <v>285</v>
      </c>
      <c r="D197" s="23">
        <f>SUM('Nolan Caudill'!K4)</f>
        <v>4</v>
      </c>
      <c r="E197" s="23">
        <f>SUM('Nolan Caudill'!L4)</f>
        <v>707</v>
      </c>
      <c r="F197" s="24">
        <f>SUM('Nolan Caudill'!M4)</f>
        <v>176.75</v>
      </c>
      <c r="G197" s="23">
        <f>SUM('Nolan Caudill'!N4)</f>
        <v>2</v>
      </c>
      <c r="H197" s="24">
        <f>SUM('Nolan Caudill'!O4)</f>
        <v>178.75</v>
      </c>
    </row>
    <row r="198" spans="1:8" x14ac:dyDescent="0.25">
      <c r="A198" s="28">
        <v>194</v>
      </c>
      <c r="B198" s="22" t="s">
        <v>21</v>
      </c>
      <c r="C198" s="25" t="s">
        <v>121</v>
      </c>
      <c r="D198" s="23">
        <f>SUM('Octavio Mejia'!K7)</f>
        <v>16</v>
      </c>
      <c r="E198" s="23">
        <f>SUM('Octavio Mejia'!L7)</f>
        <v>2663</v>
      </c>
      <c r="F198" s="24">
        <f>SUM('Octavio Mejia'!M7)</f>
        <v>166.4375</v>
      </c>
      <c r="G198" s="23">
        <f>SUM('Octavio Mejia'!N7)</f>
        <v>12</v>
      </c>
      <c r="H198" s="24">
        <f>SUM('Octavio Mejia'!O7)</f>
        <v>178.4375</v>
      </c>
    </row>
    <row r="199" spans="1:8" x14ac:dyDescent="0.25">
      <c r="A199" s="28">
        <v>195</v>
      </c>
      <c r="B199" s="22" t="s">
        <v>21</v>
      </c>
      <c r="C199" s="25" t="s">
        <v>216</v>
      </c>
      <c r="D199" s="23">
        <f>SUM('Dan Zimmerman'!K5)</f>
        <v>8</v>
      </c>
      <c r="E199" s="23">
        <f>SUM('Dan Zimmerman'!L5)</f>
        <v>1394</v>
      </c>
      <c r="F199" s="24">
        <f>SUM('Dan Zimmerman'!M5)</f>
        <v>174.25</v>
      </c>
      <c r="G199" s="23">
        <f>SUM('Dan Zimmerman'!N5)</f>
        <v>4</v>
      </c>
      <c r="H199" s="24">
        <f>SUM('Dan Zimmerman'!O5)</f>
        <v>178.25</v>
      </c>
    </row>
    <row r="200" spans="1:8" x14ac:dyDescent="0.25">
      <c r="A200" s="28">
        <v>196</v>
      </c>
      <c r="B200" s="22" t="s">
        <v>21</v>
      </c>
      <c r="C200" s="25" t="s">
        <v>261</v>
      </c>
      <c r="D200" s="23">
        <f>SUM('Vince Lucero'!K4)</f>
        <v>4</v>
      </c>
      <c r="E200" s="23">
        <f>SUM('Vince Lucero'!L4)</f>
        <v>698</v>
      </c>
      <c r="F200" s="24">
        <f>SUM('Vince Lucero'!M4)</f>
        <v>174.5</v>
      </c>
      <c r="G200" s="23">
        <f>SUM('Vince Lucero'!N4)</f>
        <v>3</v>
      </c>
      <c r="H200" s="24">
        <f>SUM('Vince Lucero'!O4)</f>
        <v>177.5</v>
      </c>
    </row>
    <row r="201" spans="1:8" x14ac:dyDescent="0.25">
      <c r="A201" s="28">
        <v>197</v>
      </c>
      <c r="B201" s="22" t="s">
        <v>21</v>
      </c>
      <c r="C201" s="25" t="s">
        <v>277</v>
      </c>
      <c r="D201" s="23">
        <f>SUM('Mark Crownover'!K4)</f>
        <v>4</v>
      </c>
      <c r="E201" s="23">
        <f>SUM('Mark Crownover'!L4)</f>
        <v>697</v>
      </c>
      <c r="F201" s="24">
        <f>SUM('Mark Crownover'!M4)</f>
        <v>174.25</v>
      </c>
      <c r="G201" s="23">
        <f>SUM('Mark Crownover'!N4)</f>
        <v>3</v>
      </c>
      <c r="H201" s="24">
        <f>SUM('Mark Crownover'!O4)</f>
        <v>177.25</v>
      </c>
    </row>
    <row r="202" spans="1:8" x14ac:dyDescent="0.25">
      <c r="A202" s="28">
        <v>198</v>
      </c>
      <c r="B202" s="22" t="s">
        <v>21</v>
      </c>
      <c r="C202" s="25" t="s">
        <v>272</v>
      </c>
      <c r="D202" s="23">
        <f>SUM('Wallace McDaniel'!K4)</f>
        <v>3</v>
      </c>
      <c r="E202" s="23">
        <f>SUM('Wallace McDaniel'!L4)</f>
        <v>525</v>
      </c>
      <c r="F202" s="24">
        <f>SUM('Wallace McDaniel'!M4)</f>
        <v>175</v>
      </c>
      <c r="G202" s="23">
        <f>SUM('Wallace McDaniel'!N4)</f>
        <v>2</v>
      </c>
      <c r="H202" s="24">
        <f>SUM('Wallace McDaniel'!O4)</f>
        <v>177</v>
      </c>
    </row>
    <row r="203" spans="1:8" x14ac:dyDescent="0.25">
      <c r="A203" s="28">
        <v>199</v>
      </c>
      <c r="B203" s="22" t="s">
        <v>21</v>
      </c>
      <c r="C203" s="25" t="s">
        <v>195</v>
      </c>
      <c r="D203" s="23">
        <f>SUM('Vic Severino'!K4)</f>
        <v>4</v>
      </c>
      <c r="E203" s="23">
        <f>SUM('Vic Severino'!L4)</f>
        <v>692</v>
      </c>
      <c r="F203" s="24">
        <f>SUM('Vic Severino'!M4)</f>
        <v>173</v>
      </c>
      <c r="G203" s="23">
        <f>SUM('Vic Severino'!N4)</f>
        <v>2</v>
      </c>
      <c r="H203" s="24">
        <f>SUM('Vic Severino'!O4)</f>
        <v>175</v>
      </c>
    </row>
    <row r="204" spans="1:8" x14ac:dyDescent="0.25">
      <c r="A204" s="28">
        <v>200</v>
      </c>
      <c r="B204" s="22" t="s">
        <v>21</v>
      </c>
      <c r="C204" s="25" t="s">
        <v>259</v>
      </c>
      <c r="D204" s="23">
        <f>SUM('Kadin Harness'!K4)</f>
        <v>6</v>
      </c>
      <c r="E204" s="23">
        <f>SUM('Kadin Harness'!L4)</f>
        <v>1002</v>
      </c>
      <c r="F204" s="24">
        <f>SUM('Kadin Harness'!M4)</f>
        <v>167</v>
      </c>
      <c r="G204" s="23">
        <f>SUM('Kadin Harness'!N4)</f>
        <v>8</v>
      </c>
      <c r="H204" s="24">
        <f>SUM('Kadin Harness'!O4)</f>
        <v>175</v>
      </c>
    </row>
    <row r="205" spans="1:8" x14ac:dyDescent="0.25">
      <c r="A205" s="28">
        <v>201</v>
      </c>
      <c r="B205" s="22" t="s">
        <v>21</v>
      </c>
      <c r="C205" s="25" t="s">
        <v>59</v>
      </c>
      <c r="D205" s="23">
        <f>SUM('Brad Muller'!K4)</f>
        <v>4</v>
      </c>
      <c r="E205" s="23">
        <f>SUM('Brad Muller'!L4)</f>
        <v>684</v>
      </c>
      <c r="F205" s="24">
        <f>SUM('Brad Muller'!M4)</f>
        <v>171</v>
      </c>
      <c r="G205" s="23">
        <f>SUM('Brad Muller'!N4)</f>
        <v>2</v>
      </c>
      <c r="H205" s="24">
        <f>SUM('Brad Muller'!O4)</f>
        <v>173</v>
      </c>
    </row>
    <row r="206" spans="1:8" x14ac:dyDescent="0.25">
      <c r="A206" s="28">
        <v>202</v>
      </c>
      <c r="B206" s="22" t="s">
        <v>21</v>
      </c>
      <c r="C206" s="25" t="s">
        <v>213</v>
      </c>
      <c r="D206" s="23">
        <f>SUM('Traci Benoit'!K5)</f>
        <v>4</v>
      </c>
      <c r="E206" s="23">
        <f>SUM('Traci Benoit'!L5)</f>
        <v>660</v>
      </c>
      <c r="F206" s="24">
        <f>SUM('Traci Benoit'!M5)</f>
        <v>165</v>
      </c>
      <c r="G206" s="23">
        <f>SUM('Traci Benoit'!N5)</f>
        <v>6</v>
      </c>
      <c r="H206" s="24">
        <f>SUM('Traci Benoit'!O5)</f>
        <v>171</v>
      </c>
    </row>
    <row r="207" spans="1:8" x14ac:dyDescent="0.25">
      <c r="A207" s="28">
        <v>203</v>
      </c>
      <c r="B207" s="22" t="s">
        <v>21</v>
      </c>
      <c r="C207" s="25" t="s">
        <v>190</v>
      </c>
      <c r="D207" s="23">
        <f>SUM('Mark Zachman'!K4)</f>
        <v>4</v>
      </c>
      <c r="E207" s="23">
        <f>SUM('Mark Zachman'!L4)</f>
        <v>675</v>
      </c>
      <c r="F207" s="24">
        <f>SUM('Mark Zachman'!M4)</f>
        <v>168.75</v>
      </c>
      <c r="G207" s="23">
        <f>SUM('Mark Zachman'!N4)</f>
        <v>2</v>
      </c>
      <c r="H207" s="24">
        <f>SUM('Mark Zachman'!O4)</f>
        <v>170.75</v>
      </c>
    </row>
    <row r="208" spans="1:8" x14ac:dyDescent="0.25">
      <c r="A208" s="28">
        <v>204</v>
      </c>
      <c r="B208" s="22" t="s">
        <v>21</v>
      </c>
      <c r="C208" s="25" t="s">
        <v>179</v>
      </c>
      <c r="D208" s="23">
        <f>SUM('Bob Benavidez'!K6)</f>
        <v>12</v>
      </c>
      <c r="E208" s="23">
        <f>SUM('Bob Benavidez'!L6)</f>
        <v>1925</v>
      </c>
      <c r="F208" s="24">
        <f>SUM('Bob Benavidez'!M6)</f>
        <v>160.41666666666666</v>
      </c>
      <c r="G208" s="23">
        <f>SUM('Bob Benavidez'!N6)</f>
        <v>8</v>
      </c>
      <c r="H208" s="24">
        <f>SUM('Bob Benavidez'!O6)</f>
        <v>168.41666666666666</v>
      </c>
    </row>
    <row r="209" spans="1:8" x14ac:dyDescent="0.25">
      <c r="A209" s="28">
        <v>205</v>
      </c>
      <c r="B209" s="22" t="s">
        <v>21</v>
      </c>
      <c r="C209" s="25" t="s">
        <v>265</v>
      </c>
      <c r="D209" s="23">
        <f>SUM('Jim Riggs'!K4)</f>
        <v>6</v>
      </c>
      <c r="E209" s="23">
        <f>SUM('Jim Riggs'!L4)</f>
        <v>986</v>
      </c>
      <c r="F209" s="24">
        <f>SUM('Jim Riggs'!M4)</f>
        <v>164.33333333333334</v>
      </c>
      <c r="G209" s="23">
        <f>SUM('Jim Riggs'!N4)</f>
        <v>4</v>
      </c>
      <c r="H209" s="24">
        <f>SUM('Jim Riggs'!O4)</f>
        <v>168.33333333333334</v>
      </c>
    </row>
    <row r="210" spans="1:8" x14ac:dyDescent="0.25">
      <c r="A210" s="28">
        <v>206</v>
      </c>
      <c r="B210" s="22" t="s">
        <v>21</v>
      </c>
      <c r="C210" s="25" t="s">
        <v>244</v>
      </c>
      <c r="D210" s="23">
        <f>SUM('Greg Kaiser'!K5)</f>
        <v>8</v>
      </c>
      <c r="E210" s="23">
        <f>SUM('Greg Kaiser'!L5)</f>
        <v>1311</v>
      </c>
      <c r="F210" s="24">
        <f>SUM('Greg Kaiser'!M5)</f>
        <v>163.875</v>
      </c>
      <c r="G210" s="23">
        <f>SUM('Greg Kaiser'!N5)</f>
        <v>4</v>
      </c>
      <c r="H210" s="24">
        <f>SUM('Greg Kaiser'!O5)</f>
        <v>167.875</v>
      </c>
    </row>
    <row r="211" spans="1:8" x14ac:dyDescent="0.25">
      <c r="A211" s="28">
        <v>207</v>
      </c>
      <c r="B211" s="22" t="s">
        <v>21</v>
      </c>
      <c r="C211" s="25" t="s">
        <v>81</v>
      </c>
      <c r="D211" s="23">
        <f>SUM('Tommy Jackson'!K6)</f>
        <v>12</v>
      </c>
      <c r="E211" s="23">
        <f>SUM('Tommy Jackson'!L6)</f>
        <v>1935</v>
      </c>
      <c r="F211" s="24">
        <f>SUM('Tommy Jackson'!M6)</f>
        <v>161.25</v>
      </c>
      <c r="G211" s="23">
        <f>SUM('Tommy Jackson'!N6)</f>
        <v>6</v>
      </c>
      <c r="H211" s="24">
        <f>SUM('Tommy Jackson'!O6)</f>
        <v>167.25</v>
      </c>
    </row>
    <row r="212" spans="1:8" x14ac:dyDescent="0.25">
      <c r="A212" s="28">
        <v>208</v>
      </c>
      <c r="B212" s="22" t="s">
        <v>21</v>
      </c>
      <c r="C212" s="25" t="s">
        <v>124</v>
      </c>
      <c r="D212" s="23">
        <f>SUM('Brandon Dubois'!K5)</f>
        <v>5</v>
      </c>
      <c r="E212" s="23">
        <f>SUM('Brandon Dubois'!L5)</f>
        <v>785</v>
      </c>
      <c r="F212" s="24">
        <f>SUM('Brandon Dubois'!M5)</f>
        <v>157</v>
      </c>
      <c r="G212" s="23">
        <f>SUM('Brandon Dubois'!N5)</f>
        <v>10</v>
      </c>
      <c r="H212" s="24">
        <f>SUM('Brandon Dubois'!O5)</f>
        <v>167</v>
      </c>
    </row>
    <row r="213" spans="1:8" x14ac:dyDescent="0.25">
      <c r="A213" s="28">
        <v>209</v>
      </c>
      <c r="B213" s="22" t="s">
        <v>21</v>
      </c>
      <c r="C213" s="25" t="s">
        <v>258</v>
      </c>
      <c r="D213" s="23">
        <f>SUM('Joseph Easterling'!K4)</f>
        <v>4</v>
      </c>
      <c r="E213" s="23">
        <f>SUM('Joseph Easterling'!L4)</f>
        <v>652</v>
      </c>
      <c r="F213" s="24">
        <f>SUM('Joseph Easterling'!M4)</f>
        <v>163</v>
      </c>
      <c r="G213" s="23">
        <f>SUM('Joseph Easterling'!N4)</f>
        <v>2</v>
      </c>
      <c r="H213" s="24">
        <f>SUM('Joseph Easterling'!O4)</f>
        <v>165</v>
      </c>
    </row>
    <row r="214" spans="1:8" x14ac:dyDescent="0.25">
      <c r="A214" s="28">
        <v>210</v>
      </c>
      <c r="B214" s="22" t="s">
        <v>21</v>
      </c>
      <c r="C214" s="25" t="s">
        <v>209</v>
      </c>
      <c r="D214" s="23">
        <f>SUM('Mike Urbas'!K4)</f>
        <v>4</v>
      </c>
      <c r="E214" s="23">
        <f>SUM('Mike Urbas'!L4)</f>
        <v>650</v>
      </c>
      <c r="F214" s="24">
        <f>SUM('Mike Urbas'!M4)</f>
        <v>162.5</v>
      </c>
      <c r="G214" s="23">
        <f>SUM('Mike Urbas'!N4)</f>
        <v>2</v>
      </c>
      <c r="H214" s="24">
        <f>SUM('Mike Urbas'!O4)</f>
        <v>164.5</v>
      </c>
    </row>
    <row r="215" spans="1:8" x14ac:dyDescent="0.25">
      <c r="A215" s="28">
        <v>211</v>
      </c>
      <c r="B215" s="22" t="s">
        <v>21</v>
      </c>
      <c r="C215" s="25" t="s">
        <v>260</v>
      </c>
      <c r="D215" s="23">
        <f>SUM('Tommy Easterling'!K4)</f>
        <v>4</v>
      </c>
      <c r="E215" s="23">
        <f>SUM('Tommy Easterling'!L4)</f>
        <v>649</v>
      </c>
      <c r="F215" s="24">
        <f>SUM('Tommy Easterling'!M4)</f>
        <v>162.25</v>
      </c>
      <c r="G215" s="23">
        <f>SUM('Tommy Easterling'!N4)</f>
        <v>2</v>
      </c>
      <c r="H215" s="24">
        <f>SUM('Tommy Easterling'!O4)</f>
        <v>164.25</v>
      </c>
    </row>
    <row r="216" spans="1:8" x14ac:dyDescent="0.25">
      <c r="A216" s="28">
        <v>212</v>
      </c>
      <c r="B216" s="22" t="s">
        <v>21</v>
      </c>
      <c r="C216" s="25" t="s">
        <v>191</v>
      </c>
      <c r="D216" s="23">
        <f>SUM('Glen Bilyeu'!K4)</f>
        <v>4</v>
      </c>
      <c r="E216" s="23">
        <f>SUM('Glen Bilyeu'!L4)</f>
        <v>647</v>
      </c>
      <c r="F216" s="24">
        <f>SUM('Glen Bilyeu'!M4)</f>
        <v>161.75</v>
      </c>
      <c r="G216" s="23">
        <f>SUM('Glen Bilyeu'!N4)</f>
        <v>2</v>
      </c>
      <c r="H216" s="24">
        <f>SUM('Glen Bilyeu'!O4)</f>
        <v>163.75</v>
      </c>
    </row>
    <row r="217" spans="1:8" x14ac:dyDescent="0.25">
      <c r="A217" s="28">
        <v>213</v>
      </c>
      <c r="B217" s="22" t="s">
        <v>21</v>
      </c>
      <c r="C217" s="25" t="s">
        <v>184</v>
      </c>
      <c r="D217" s="23">
        <f>SUM('Freda Hopper'!K4)</f>
        <v>4</v>
      </c>
      <c r="E217" s="23">
        <f>SUM('Freda Hopper'!L4)</f>
        <v>605</v>
      </c>
      <c r="F217" s="24">
        <f>SUM('Freda Hopper'!M4)</f>
        <v>151.25</v>
      </c>
      <c r="G217" s="23">
        <f>SUM('Freda Hopper'!N4)</f>
        <v>2</v>
      </c>
      <c r="H217" s="24">
        <f>SUM('Freda Hopper'!O4)</f>
        <v>153.25</v>
      </c>
    </row>
    <row r="218" spans="1:8" x14ac:dyDescent="0.25">
      <c r="A218" s="28">
        <v>214</v>
      </c>
      <c r="B218" s="22" t="s">
        <v>21</v>
      </c>
      <c r="C218" s="25" t="s">
        <v>286</v>
      </c>
      <c r="D218" s="23">
        <f>SUM('Rod Patterson'!K4)</f>
        <v>4</v>
      </c>
      <c r="E218" s="23">
        <f>SUM('Rod Patterson'!L4)</f>
        <v>583</v>
      </c>
      <c r="F218" s="24">
        <f>SUM('Rod Patterson'!M4)</f>
        <v>145.75</v>
      </c>
      <c r="G218" s="23">
        <f>SUM('Rod Patterson'!N4)</f>
        <v>2</v>
      </c>
      <c r="H218" s="24">
        <f>SUM('Rod Patterson'!O4)</f>
        <v>147.75</v>
      </c>
    </row>
    <row r="219" spans="1:8" x14ac:dyDescent="0.25">
      <c r="A219" s="28">
        <v>215</v>
      </c>
      <c r="B219" s="22" t="s">
        <v>21</v>
      </c>
      <c r="C219" s="25" t="s">
        <v>284</v>
      </c>
      <c r="D219" s="23">
        <f>SUM('Mike Hibbard'!K4)</f>
        <v>4</v>
      </c>
      <c r="E219" s="23">
        <f>SUM('Mike Hibbard'!L4)</f>
        <v>573</v>
      </c>
      <c r="F219" s="24">
        <f>SUM('Mike Hibbard'!M4)</f>
        <v>143.25</v>
      </c>
      <c r="G219" s="23">
        <f>SUM('Mike Hibbard'!N4)</f>
        <v>2</v>
      </c>
      <c r="H219" s="24">
        <f>SUM('Mike Hibbard'!O4)</f>
        <v>145.25</v>
      </c>
    </row>
    <row r="220" spans="1:8" x14ac:dyDescent="0.25">
      <c r="A220" s="28">
        <v>216</v>
      </c>
      <c r="B220" s="22" t="s">
        <v>21</v>
      </c>
      <c r="C220" s="25" t="s">
        <v>221</v>
      </c>
      <c r="D220" s="23">
        <f>SUM('Chris Miller'!K4)</f>
        <v>6</v>
      </c>
      <c r="E220" s="23">
        <f>SUM('Chris Miller'!L4)</f>
        <v>782</v>
      </c>
      <c r="F220" s="24">
        <f>SUM('Chris Miller'!M4)</f>
        <v>130.33333333333334</v>
      </c>
      <c r="G220" s="23">
        <f>SUM('Chris Miller'!N4)</f>
        <v>4</v>
      </c>
      <c r="H220" s="24">
        <f>SUM('Chris Miller'!O4)</f>
        <v>134.33333333333334</v>
      </c>
    </row>
    <row r="221" spans="1:8" x14ac:dyDescent="0.25">
      <c r="A221" s="28">
        <v>217</v>
      </c>
      <c r="B221" s="22" t="s">
        <v>21</v>
      </c>
      <c r="C221" s="25" t="s">
        <v>119</v>
      </c>
      <c r="D221" s="23">
        <f>SUM('Ken Donahue'!K5)</f>
        <v>10</v>
      </c>
      <c r="E221" s="23">
        <f>SUM('Ken Donahue'!L5)</f>
        <v>1275</v>
      </c>
      <c r="F221" s="24">
        <f>SUM('Ken Donahue'!M5)</f>
        <v>127.5</v>
      </c>
      <c r="G221" s="23">
        <f>SUM('Ken Donahue'!N5)</f>
        <v>6</v>
      </c>
      <c r="H221" s="24">
        <f>SUM('Ken Donahue'!O5)</f>
        <v>133.5</v>
      </c>
    </row>
    <row r="222" spans="1:8" x14ac:dyDescent="0.25">
      <c r="A222" s="28">
        <v>218</v>
      </c>
      <c r="B222" s="22" t="s">
        <v>21</v>
      </c>
      <c r="C222" s="25" t="s">
        <v>224</v>
      </c>
      <c r="D222" s="23">
        <f>SUM('Jr Boggs'!K4)</f>
        <v>6</v>
      </c>
      <c r="E222" s="23">
        <f>SUM('Jr Boggs'!L4)</f>
        <v>746</v>
      </c>
      <c r="F222" s="24">
        <f>SUM('Jr Boggs'!M4)</f>
        <v>124.33333333333333</v>
      </c>
      <c r="G222" s="23">
        <f>SUM('Jr Boggs'!N4)</f>
        <v>4</v>
      </c>
      <c r="H222" s="24">
        <f>SUM('Jr Boggs'!O4)</f>
        <v>128.33333333333331</v>
      </c>
    </row>
  </sheetData>
  <protectedRanges>
    <protectedRange algorithmName="SHA-512" hashValue="ON39YdpmFHfN9f47KpiRvqrKx0V9+erV1CNkpWzYhW/Qyc6aT8rEyCrvauWSYGZK2ia3o7vd3akF07acHAFpOA==" saltValue="yVW9XmDwTqEnmpSGai0KYg==" spinCount="100000" sqref="C6:C7" name="Range1_6_1_1"/>
  </protectedRanges>
  <sortState xmlns:xlrd2="http://schemas.microsoft.com/office/spreadsheetml/2017/richdata2" ref="C85:H222">
    <sortCondition descending="1" ref="H84:H222"/>
  </sortState>
  <mergeCells count="2">
    <mergeCell ref="A2:H2"/>
    <mergeCell ref="A3:H3"/>
  </mergeCells>
  <hyperlinks>
    <hyperlink ref="C151" location="'Scott Jackson'!A1" display="Scott Jackson" xr:uid="{F850B276-16C3-434E-8544-8ECB0CA8EF9D}"/>
    <hyperlink ref="C124" location="'Landon Stone'!A1" display="Landon Stone" xr:uid="{B0C73592-6541-48F7-9C5F-EB8A6729AB51}"/>
    <hyperlink ref="C158" location="'Brett Cavins'!A1" display="Brett Cavins" xr:uid="{76587E67-8BF8-4F9C-A5EC-7A2A3D392ABC}"/>
    <hyperlink ref="C169" location="'Chad Fultz'!A1" display="Chad Fultz" xr:uid="{81CD47C5-937F-482A-A1F7-23CA9770D6B6}"/>
    <hyperlink ref="C6" location="'Brandon Hayes'!A1" display="Brandon Hayes" xr:uid="{4C4DD8C6-23E1-4B60-AE08-477360563BDA}"/>
    <hyperlink ref="C101" location="'Jon Landsaw'!A1" display="Jon Landsaw" xr:uid="{86A2AE83-3497-4E22-9966-54F7FF2A7CD7}"/>
    <hyperlink ref="C134" location="'Bert Farias'!A1" display="Bert Farias" xr:uid="{19EEE534-063A-4C63-9057-9350110FD076}"/>
    <hyperlink ref="C144" location="'Brady Penton'!A1" display="Brady Penton" xr:uid="{DA113A56-1CA4-4B8E-8F20-A7759A192B6C}"/>
    <hyperlink ref="C16" location="'Dave Eisenschmied'!A1" display="Dave Eisenschmied" xr:uid="{AC1D9413-FC91-419E-8A89-58A98EAE52E5}"/>
    <hyperlink ref="C170" location="'JR Anderson'!A1" display="JR Anderson" xr:uid="{B0E6DC74-BA62-41E0-AE95-160905356C8F}"/>
    <hyperlink ref="C122" location="'Matt Dubose'!A1" display="Matt Dubose" xr:uid="{1CEF688B-F172-402D-99CC-9176DBC51E14}"/>
    <hyperlink ref="C106" location="'Thomas Wallace'!A1" display="Thomas Wallace" xr:uid="{27470FDC-9D6F-4A0E-A8B8-69E05EB631E4}"/>
    <hyperlink ref="C205" location="'Brad Muller'!A1" display="Brad Muller" xr:uid="{EAF2DC3F-AD9D-46A9-BAFD-390F8AA1290A}"/>
    <hyperlink ref="C92" location="'David Joe'!A1" display="David Joe" xr:uid="{AD1F2CEE-05A7-4FBC-9185-EE7BA20E8006}"/>
    <hyperlink ref="C195" location="'Jim Stewart'!A1" display="Jim Stewart" xr:uid="{0D71B7FE-4B94-4DB6-8EFC-0D8821F1D555}"/>
    <hyperlink ref="C14" location="'Juan Iracheta'!A1" display="Juan Iracheta" xr:uid="{9D122033-34BD-4C97-92D9-25FADC83C74E}"/>
    <hyperlink ref="C126" location="'Chris Helton'!A1" display="Chris Helton" xr:uid="{149BEDF8-CDFD-4508-882F-40F65ADEE509}"/>
    <hyperlink ref="C177" location="'Jacob Jackson'!A1" display="Jacob Jackson" xr:uid="{757FFA82-5F5C-4356-9618-24BE8D01816E}"/>
    <hyperlink ref="C103" location="'Jarrod Morgan'!A1" display="Jarrod Morgan" xr:uid="{099FC42F-0A67-444D-B552-6DF3151A2A93}"/>
    <hyperlink ref="C150" location="'John Stapleton'!A1" display="John Stapleton" xr:uid="{CDD557CB-8930-4399-804E-2EFC8E0EA6BA}"/>
    <hyperlink ref="C20" location="'Marvin Batliner'!A1" display="Marvin Batliner" xr:uid="{D8795984-D853-4FC7-AB07-6746FCA24964}"/>
    <hyperlink ref="C162" location="'Pack Jackson'!A1" display="Pack Jackson" xr:uid="{7B05460E-F53E-433E-8A1F-03E058C693CF}"/>
    <hyperlink ref="C102" location="'Scott Spencer'!A1" display="Scott Spencer" xr:uid="{F02F5B4A-BA06-42BB-B924-E705A1E6491C}"/>
    <hyperlink ref="C211" location="'Tommy Jackson'!A1" display="Tommy Jackson" xr:uid="{963EEDA5-CEAA-4863-81E1-2EA5660E8CFD}"/>
    <hyperlink ref="C13" location="'John Mullins'!A1" display="John Mullins" xr:uid="{C4D14714-CBD8-42D8-9476-75BFA7CA4B24}"/>
    <hyperlink ref="C164" location="'James Lopez'!A1" display="James lopez" xr:uid="{887182BD-FC0C-4F2E-AB3C-DAE1DD05594F}"/>
    <hyperlink ref="C179" location="'Jim Dupin II'!A1" display="Jim Dupin II" xr:uid="{C3EE430C-D44C-4AC5-A4B5-14B51277B3BB}"/>
    <hyperlink ref="C12" location="'Jim Parnell'!A1" display="Jim Parnell" xr:uid="{78ED389C-67BD-4076-A661-0F40692596F9}"/>
    <hyperlink ref="C184" location="'Jim Swaringin'!A1" display="Jim Swaringin" xr:uid="{9B366725-E4F2-49D8-8EE3-A41ECB01FBA5}"/>
    <hyperlink ref="C89" location="'John Oren'!A1" display="John Oren" xr:uid="{D61AE04B-03DB-4F1E-90D2-DD6D9A173748}"/>
    <hyperlink ref="C26" location="'Michael Miller'!A1" display="Michael Miller" xr:uid="{90D1C4AE-FE0C-4E9E-8BBC-6C369B19A9D1}"/>
    <hyperlink ref="C155" location="'Phil Lewis'!A1" display="Phil Lewis" xr:uid="{B369886D-CB5F-4D15-8530-AC47E688814F}"/>
    <hyperlink ref="C28" location="'Robert Benoit II'!A1" display="Robert Benoit II" xr:uid="{9B25CD51-EA60-42D2-B342-BA3DB8496C4A}"/>
    <hyperlink ref="C10" location="'David Strother'!A1" display="David Strother" xr:uid="{69A193B3-1E19-43C6-8F88-00BA87349807}"/>
    <hyperlink ref="C79" location="'Gary Hicks'!A1" display="Gary Hicks" xr:uid="{1AB1D2E7-19C4-49EE-AA06-668D5270C0F6}"/>
    <hyperlink ref="C191" location="'David Barney'!A1" display="David Barney" xr:uid="{6C9775F2-F213-48B3-9642-801C2F1CBE28}"/>
    <hyperlink ref="C104" location="'Emory Viands'!A1" display="Emory Viands" xr:uid="{B59A216E-2651-4B4D-A591-92F69811278E}"/>
    <hyperlink ref="C8" location="'Jesse Zwiebel'!A1" display="Jesse Zwiebel" xr:uid="{FA05B9E1-8E93-4445-9F8A-0D06B96DA485}"/>
    <hyperlink ref="C18" location="'Glenn Stinson'!A1" display="Glenn Stinson" xr:uid="{1A765FBE-6FB3-4262-9A28-825AF5F0D463}"/>
    <hyperlink ref="C86" location="'Dean Irvin'!A1" display="Dean Irvin" xr:uid="{1BF3BED7-43A1-4056-9CA5-CCA3396ACAD7}"/>
    <hyperlink ref="C133" location="'Harold Reynolds'!A1" display="Harold Reynolds" xr:uid="{36C12C29-E57E-4C71-A948-D89359256C34}"/>
    <hyperlink ref="C98" location="'Rose Allbright'!A1" display="Rose Allbright" xr:uid="{F6B7C661-C211-4857-9197-0045B18D4EDB}"/>
    <hyperlink ref="C9" location="'Roger Snider'!A1" display="Roger Snider" xr:uid="{37E10D0E-8515-4192-9CA2-9DD95B35DEAD}"/>
    <hyperlink ref="C23" location="'Jerry Thompson'!A1" display="Jerry Thompson" xr:uid="{9AEBB699-F9D5-4C22-AE96-8EF23C42137B}"/>
    <hyperlink ref="C221" location="'Ken Donahue'!A1" display="Ken Donahue" xr:uid="{8B19989E-19B5-4EFD-B4FA-7971C52ECB6D}"/>
    <hyperlink ref="C192" location="'Lance Forbes'!A1" display="Lance Forbes" xr:uid="{2BFE5CBB-3344-4756-9D69-2AF3505B7FF1}"/>
    <hyperlink ref="C198" location="'Octavio Mejia'!A1" display="Octavio Mejia" xr:uid="{AE060BA6-99B0-4436-A11D-D37CB74662D8}"/>
    <hyperlink ref="C30" location="'Robert Jackson'!A1" display="Robert Jackson" xr:uid="{092A1F67-7B3C-49A4-B922-FD234E6BFCB5}"/>
    <hyperlink ref="C7" location="'Jamie Penton'!A1" display="Jamie Penton" xr:uid="{7217D39D-E158-4BCB-8752-3C31466BB6FC}"/>
    <hyperlink ref="C37" location="'Joe Yanez'!A1" display="Joe Yanez" xr:uid="{F3A1CFB7-D337-47A9-B6FB-FEF27D047954}"/>
    <hyperlink ref="C212" location="'Brandon Dubois'!A1" display="Brandon Dubois" xr:uid="{327B91CE-2AA8-472C-95D4-D03203F1FB5C}"/>
    <hyperlink ref="C87" location="'Darrin Herald'!A1" display="Darrin Herald" xr:uid="{72E1180F-FAD6-405C-A13F-A6D82108188C}"/>
    <hyperlink ref="C84" location="'Bob Huth'!A1" display="Bob Huth" xr:uid="{8C30CAE3-0EB3-4555-ADCB-7BD3652DED82}"/>
    <hyperlink ref="C171" location="'Chuck Miller'!A1" display="Chuck Miller" xr:uid="{3CCBB8D8-30C4-44BE-84E4-19163BAD9E1B}"/>
    <hyperlink ref="C154" location="'Dan Patchin'!A1" display="Dan Patchin" xr:uid="{8C95BB64-AC71-4410-8A4D-D66E29CFB6F4}"/>
    <hyperlink ref="C183" location="'Harold Cook'!A1" display="Harold Cook" xr:uid="{5A6C76A9-FBC5-44FC-B41C-8C5B5883C944}"/>
    <hyperlink ref="C186" location="'Jamie Compton'!A1" display="Jamie Compton" xr:uid="{7682674F-69AC-4A96-B986-863EB8A907D4}"/>
    <hyperlink ref="C172" location="'Jim Horner'!A1" display="Jim Horner" xr:uid="{8B70B728-C912-4867-8FFE-7B2D71C7991C}"/>
    <hyperlink ref="C147" location="'Joe Happel'!A1" display="Joe Happell" xr:uid="{87850886-10BD-43FE-B54A-56AA7F9C1AB7}"/>
    <hyperlink ref="C108" location="'Joe Wells'!A1" display="Joe Wells" xr:uid="{DA6D6BA3-6DA1-4C46-85D2-AC3E87B1DFA6}"/>
    <hyperlink ref="C118" location="'Matt Dingle'!A1" display="Matt Dingle" xr:uid="{88D2D1C8-A0B8-41A5-B57F-8B2B7A1F450B}"/>
    <hyperlink ref="C163" location="'Rick Korpi'!A1" display="Rick Korpi" xr:uid="{C99A2824-3569-4E98-8878-365EFA8A4B79}"/>
    <hyperlink ref="C70" location="'David Brooks'!A1" display="David Brooks" xr:uid="{6B4CE3EB-E71E-4A6F-A339-E06E347A5862}"/>
    <hyperlink ref="C66" location="'Tommy Fort'!A1" display="Tommy Fort" xr:uid="{032877B0-CB5B-40DA-A88A-AC7D3CCA9B02}"/>
    <hyperlink ref="C119" location="'Greg Smetanko'!A1" display="Greg Smetanko" xr:uid="{98C9DD1B-AFC6-4225-86EA-B77673FC4647}"/>
    <hyperlink ref="C128" location="'Chuck Brooks'!A1" display="Chuck Brooks" xr:uid="{A3906A1D-408B-49ED-8505-FFF21EDEECE2}"/>
    <hyperlink ref="C111" location="'Jason Rasnake'!A1" display="Jason Rasnake" xr:uid="{E1FCE284-D2F8-44E2-B2BB-38364DF99FAD}"/>
    <hyperlink ref="C95" location="'Jim Peightal'!A1" display="Jim Peightal" xr:uid="{F52A3458-3F1C-44BD-9043-DA15C540FEF0}"/>
    <hyperlink ref="C175" location="'Jock Owings'!A1" display="Jock Owings" xr:uid="{9671BDF5-4794-4426-AAF1-8D9E6864142D}"/>
    <hyperlink ref="C91" location="'Shawn Hudson'!A1" display="Shawn Hudson" xr:uid="{5202C721-A2F9-400A-A0FB-A222037A5028}"/>
    <hyperlink ref="C178" location="'Anthony Cox'!A1" display="Anthony Cox" xr:uid="{83A2AB36-D56B-43A5-9F8F-9F17F83A2221}"/>
    <hyperlink ref="C116" location="'Brian Hagerty'!A1" display="Brian Hagerty" xr:uid="{8C82FAA3-C3F5-4F71-B572-FFCC6AB08E18}"/>
    <hyperlink ref="C165" location="'David Ellwood'!A1" display="David Ellwood" xr:uid="{0805CEDE-3589-411B-BFE7-F7C11F9ECCFE}"/>
    <hyperlink ref="C109" location="'Joe Rose'!A1" display="Joe Rose" xr:uid="{1C97DBDB-5587-47A2-AF16-D34A5FC16892}"/>
    <hyperlink ref="C208" location="'Bob Benavidez'!A1" display="Bob Benavidez" xr:uid="{D4197EDE-258E-4613-A72D-9264C205DD10}"/>
    <hyperlink ref="C152" location="'Brian Thompson'!A1" display="Brain Thompson" xr:uid="{278479DF-0252-43E3-9CBD-22566DBA1576}"/>
    <hyperlink ref="C161" location="'David Baird'!A1" display="David Baird" xr:uid="{6DA1059F-147C-4755-9EE0-D67F59FCC34B}"/>
    <hyperlink ref="C187" location="'David Barnes'!A1" display="David Barnes" xr:uid="{85BAD14C-5847-4EC2-9359-8337AC5209BC}"/>
    <hyperlink ref="C217" location="'Freda Hopper'!A1" display="Freda Hopper" xr:uid="{A57817BA-9691-46A0-BE79-D38B189E1AEA}"/>
    <hyperlink ref="C110" location="'Tommy Brooks'!A1" display="Tommy Brooks" xr:uid="{392A4219-E5DE-460E-A0F2-6BBE7BE12A0E}"/>
    <hyperlink ref="C216" location="'Glen Bilyeu'!A1" display="Glen Bilyeu" xr:uid="{6C8FB53F-24E2-449A-AC2D-75596C9710BF}"/>
    <hyperlink ref="C207" location="'Mark Zachman'!A1" display="Mark Zackman" xr:uid="{2D2755F4-67AF-414A-B7EA-5C55287F1A2A}"/>
    <hyperlink ref="C15" location="'Gary Gallion'!A1" display="Gary Gallion" xr:uid="{DCA3A624-3701-4BC7-BB6B-1AA45F4F4D2B}"/>
    <hyperlink ref="C11" location="'Louie Pinto'!A1" display="Louie Pinto" xr:uid="{3BF40327-E3D6-42C6-B8A9-462DC1B497AD}"/>
    <hyperlink ref="C34" location="'Raymond Stewart'!A1" display="Raymond Stewart" xr:uid="{D6DA2B8C-29FD-4E1D-8DC5-2EBE755689BD}"/>
    <hyperlink ref="C24" location="'Randy Canter'!A1" display="Randy Canter" xr:uid="{6D55EF3E-0843-4C86-9FBA-2C5EC92D4AC3}"/>
    <hyperlink ref="C190" location="'Cody Shields'!A1" display="Cody Shields" xr:uid="{098CAEB9-0EAF-4EB2-9D54-96BB71F87494}"/>
    <hyperlink ref="C203" location="'Vic Severino'!A1" display="Vic Severino" xr:uid="{DAFF4CD8-969A-40B1-858E-DFE261631BE4}"/>
    <hyperlink ref="C42" location="'Mike Burns'!A1" display="Mike Burns" xr:uid="{D3D3FD18-BCAB-4A6E-A168-137A4F1F56B3}"/>
    <hyperlink ref="C25" location="'Connal Rowe'!A1" display="Connal Rowe" xr:uid="{5AF52A81-A63A-4233-965E-7D670285BAF8}"/>
    <hyperlink ref="C136" location="'Jack Hutchinson'!A1" display="Jack Hutchenson" xr:uid="{4BC28D9D-B94B-4B8F-A19E-309072D3116A}"/>
    <hyperlink ref="C123" location="'Stepen Decoteau'!A1" display="Stephen Decoteau" xr:uid="{E9C31DFF-7B9C-448F-99ED-4AFBF6448013}"/>
    <hyperlink ref="C72" location="'Terry Boyd'!A1" display="Terry Boyd" xr:uid="{5142C375-1FCA-4A5C-9E0E-D19F594A2229}"/>
    <hyperlink ref="C125" location="'Charles Miller'!A1" display="Charles Miller" xr:uid="{5AAD5FA2-F0D6-4BB7-A3B2-DAE2527C38E9}"/>
    <hyperlink ref="C52" location="'Dave Bachman'!A1" display="Dave Bachman" xr:uid="{CCAE5AC2-B66C-4658-AE92-97DF76CEB8FF}"/>
    <hyperlink ref="C39" location="'Joe McSwain'!A1" display="Joe McSwain" xr:uid="{90C776DF-5808-4E06-8397-1D9BABA33ECA}"/>
    <hyperlink ref="C153" location="'Cory Applewhite'!A1" display="Cory Applewhite" xr:uid="{F7F31638-DCCE-4D95-928C-C5820B138404}"/>
    <hyperlink ref="C140" location="'Philip Dedmon'!A1" display="Philip Dedmon" xr:uid="{2EDE98B0-842D-47A3-A73E-FF6AAA09879C}"/>
    <hyperlink ref="C38" location="'Charlie Barba'!A1" display="Charlie Barba" xr:uid="{18762A70-5373-4964-AB39-7A632A2B061F}"/>
    <hyperlink ref="C50" location="'Claudia Escoto'!A1" display="Claudia Escoto" xr:uid="{A2B00C96-F8F5-41FC-AFEA-CB4F1A45FD01}"/>
    <hyperlink ref="C36" location="'Sterling Martin'!A1" display="Sterling Martin" xr:uid="{9323EA75-FCC6-4866-A967-B58A98B7B9FC}"/>
    <hyperlink ref="C90" location="'Bob Custer'!A1" display="Bob Custer" xr:uid="{FBF62D79-142F-4E57-9A80-04B8259E5F52}"/>
    <hyperlink ref="C148" location="'Cody Dockery'!A1" display="Cody Dockery" xr:uid="{8907FAC9-F2E7-4032-BFD6-0FAEEA43E40F}"/>
    <hyperlink ref="C137" location="'Rich Smith'!A1" display="Rich Smith" xr:uid="{8CFAD221-086D-4AE0-9B75-E0941FA69879}"/>
    <hyperlink ref="C27" location="'John Willoughby'!A1" display="John Willoughby" xr:uid="{D415CE5A-5196-4C65-9E36-93D2256B0F6C}"/>
    <hyperlink ref="C17" location="'Ron Glenn'!A1" display="Ron Glenn" xr:uid="{110DA87B-AECD-4023-B42E-8E27B2673051}"/>
    <hyperlink ref="C21" location="'Jake Radwanski'!A1" display="Jake Radwanski" xr:uid="{47300A37-DF54-41AE-ABAD-CB6B34771328}"/>
    <hyperlink ref="C33" location="'James Marsh'!A1" display="James Marsh" xr:uid="{F7DF9CC0-0D09-431B-970E-34B46E2DE3AB}"/>
    <hyperlink ref="C40" location="'William Cooper'!A1" display="William Cooper" xr:uid="{D89E4C44-1660-4EFA-9184-3C63A3A33CC6}"/>
    <hyperlink ref="C54" location="'David Keel'!A1" display="David Keel" xr:uid="{133710B2-5F70-4336-B4A4-8760A1D3C55D}"/>
    <hyperlink ref="C55" location="'Dennis Cooper'!A1" display="Dennis Cooper" xr:uid="{C1542435-4D11-4DDF-B6FC-11949E353E34}"/>
    <hyperlink ref="C139" location="'Chris Bradley'!A1" display="Chris Bradley" xr:uid="{D89A1079-9FF2-438C-95C2-C15A51E54DFA}"/>
    <hyperlink ref="C193" location="'Chuck Kinnaird'!A1" display="Chuck Kinnaird" xr:uid="{086223FA-E006-4DD6-B84E-EC6C08A403ED}"/>
    <hyperlink ref="C131" location="'Jim Stapleton'!A1" display="Jim Stapleton" xr:uid="{E30D0357-25AA-4048-9646-ECD50077C95B}"/>
    <hyperlink ref="C214" location="'Mike Urbas'!A1" display="Mike Urbas" xr:uid="{35EA59B1-420E-4000-B291-F9451F47BE62}"/>
    <hyperlink ref="C19" location="'Jon Griffin'!A1" display="Jon Griffin" xr:uid="{5DC45EB6-A131-4696-9568-09837F25151F}"/>
    <hyperlink ref="C22" location="'Curtis Jenkins'!A1" display="Curtis Jenkins" xr:uid="{C7B810BF-4D85-41E1-A0D3-21F64C83D808}"/>
    <hyperlink ref="C51" location="'John Herald'!A1" display="John Herald" xr:uid="{5B106C93-84A3-46B8-A321-EA9E7DDA4A1C}"/>
    <hyperlink ref="C31" location="'Tony Kautz'!A1" display="Tony Kautz" xr:uid="{13928529-9D48-4D3B-A36D-67BADF4533B6}"/>
    <hyperlink ref="C64" location="'Carl Turner'!A1" display="Carl Turner" xr:uid="{EA001CC5-F77C-4872-82A4-2480B8085198}"/>
    <hyperlink ref="C53" location="'Bill Cornwell'!A1" display="Bill Cornwell" xr:uid="{BD1AECB0-00EF-461A-A998-41757901BCB3}"/>
    <hyperlink ref="C73" location="'Darrell Franchuk'!A1" display="Darrell Franchuk" xr:uid="{8DFC2147-C1BB-4C28-91E0-B8FA010E5440}"/>
    <hyperlink ref="C206" location="'Traci Benoit'!A1" display="Traci Benoit" xr:uid="{656E6BFE-89DD-44BA-BB66-FE6085D5E86C}"/>
    <hyperlink ref="C56" location="'Brent Lott'!A1" display="Brent Lott" xr:uid="{617A6BE9-2F63-46DA-B059-648A87F473F0}"/>
    <hyperlink ref="C69" location="'Craig Bailey'!A1" display="Craig Bailey" xr:uid="{DA88ACEA-F9ED-4BB7-91D1-BE837F470281}"/>
    <hyperlink ref="C199" location="'Dan Zimmerman'!A1" display="Dan Zimmerman" xr:uid="{A79D694D-A7D6-4384-A092-72A059BDD838}"/>
    <hyperlink ref="C159" location="'Jake Penton'!A1" display="Jake Penton" xr:uid="{29DDD9CF-6ED3-40A0-A033-B5F5EA85B471}"/>
    <hyperlink ref="C189" location="'Melissa Allen'!A1" display="Melissa Allen" xr:uid="{CB4A4836-A990-4114-9F93-5D38564050C3}"/>
    <hyperlink ref="C96" location="'Mike Mosely'!A1" display="Mike Mosely" xr:uid="{2911833A-FD8C-42BF-9FBC-A1A0F461A4E4}"/>
    <hyperlink ref="C41" location="'Glen Dawson'!A1" display="Glen Dawson" xr:uid="{110756D5-E277-424D-B610-FF607844482C}"/>
    <hyperlink ref="C60" location="'Stan Hall'!A1" display="Stan Hall" xr:uid="{E5161FA8-4F5A-4CD2-843C-0EF9585A7A41}"/>
    <hyperlink ref="C129" location="'Bub King'!A1" display="Bub King" xr:uid="{7C6045F3-2E06-48C2-8D73-9DA86A2423FF}"/>
    <hyperlink ref="C220" location="'Chris Miller'!A1" display="Chris Miller" xr:uid="{06ADC594-C8C3-451A-B3EF-8EC5897CCE47}"/>
    <hyperlink ref="C166" location="'Chris Workman'!A1" display="Chris Workman" xr:uid="{9BD43B73-5917-46E5-B0C3-B98274D86725}"/>
    <hyperlink ref="C94" location="'Joel Cosby'!A1" display="Joel Cosby" xr:uid="{0D67F55F-5832-434F-8075-C84D50EBE75D}"/>
    <hyperlink ref="C222" location="'Jr Boggs'!A1" display="Jr Boggs" xr:uid="{C5B37C50-E846-4CE8-8EAF-B2D16B562652}"/>
    <hyperlink ref="C160" location="'Kent Flanery'!A1" display="Kent Flanery" xr:uid="{58053BFA-08B8-4C31-8D78-92558DBDDFB9}"/>
    <hyperlink ref="C120" location="'Merlin Orr'!A1" display="Marlin Orr" xr:uid="{8EF0ADF9-DF8E-475E-99C9-DFA165104E93}"/>
    <hyperlink ref="C143" location="'Rose Batliner'!A1" display="Rose Batliner" xr:uid="{946DF4FD-AF6E-4F5F-9B82-8450D35CE862}"/>
    <hyperlink ref="C48" location="'Greg Chesher'!A1" display="Greg Chesher" xr:uid="{D61866D6-5ED2-4A1A-8DF1-2212717CD13E}"/>
    <hyperlink ref="C80" location="'David Fisher'!A1" display="David Fisher" xr:uid="{F7E8305D-E91D-4890-AA03-A2620F77C5C3}"/>
    <hyperlink ref="C114" location="'Dale Taft'!A1" display="Dale Taft" xr:uid="{F53D6241-CC2E-4BCB-BDCB-78D92D2BD2E2}"/>
    <hyperlink ref="C112" location="'Mark Adams'!A1" display="Mark Adams" xr:uid="{7FE3FA19-9762-400A-A624-27813D83DA74}"/>
    <hyperlink ref="C93" location="'Steve Pennington'!A1" display="Steve Pennington" xr:uid="{E88E1305-EADC-46DB-8384-1F070AD7212C}"/>
    <hyperlink ref="C29" location="'David Hallman'!A1" display="David Hallman" xr:uid="{6EA05960-787E-4389-A249-90622AF740B3}"/>
    <hyperlink ref="C44" location="'Ken Osmond'!A1" display="Ken Osmond" xr:uid="{7AB3D5EE-5E01-4AAF-8F7B-26DA55A2F36F}"/>
    <hyperlink ref="C45" location="'Philip Beekley'!A1" display="Philip Beekley" xr:uid="{DA4EB4EF-105A-45B5-B4FA-65D596019CF3}"/>
    <hyperlink ref="C76" location="'Ronald Borden'!A1" display="Ronald Borden" xr:uid="{182E0A64-EFB6-40C1-A4CF-F688A1C90373}"/>
    <hyperlink ref="C81" location="'Thomas Adams'!A1" display="Thomas Adams" xr:uid="{54C3BC97-2612-4D85-BC92-91893CC8779C}"/>
    <hyperlink ref="C82" location="'Doug Adams'!A1" display="Doug Adams" xr:uid="{3D540434-EC9F-4839-B4E7-9032CEAAE090}"/>
    <hyperlink ref="C62" location="'Jan Marsh'!A1" display="Jan Marsh" xr:uid="{59AB6F63-BD7B-4ECE-9B25-5D414B49944A}"/>
    <hyperlink ref="C97" location="'Greg George'!A1" display="Greg George" xr:uid="{8A9C9B5E-A97D-40FB-BC33-320A83E0CBC6}"/>
    <hyperlink ref="C105" location="'Jason Shiver'!A1" display="Jason Shiver" xr:uid="{283F8E06-AF62-4220-9777-889D7FCADC36}"/>
    <hyperlink ref="C113" location="'Larry McGill'!A1" display="Larry McGill" xr:uid="{495E9CBB-D444-4CCA-A30A-01898FC7517F}"/>
    <hyperlink ref="C107" location="'Randy Bohall'!A1" display="Randy Bohall" xr:uid="{FD795353-92C8-461C-A818-DEB0DD0F64E1}"/>
    <hyperlink ref="C35" location="'Ron Hradesky'!A1" display="Ron Hradesky" xr:uid="{A34349AB-EE43-43A5-A059-BDF2DE563F16}"/>
    <hyperlink ref="C49" location="'Don Tucker'!A1" display="Don Tucker" xr:uid="{43113E11-471D-414B-AF07-10C3BD92D78B}"/>
    <hyperlink ref="C75" location="'Jeff Ralls'!A1" display="Jeff Ralls" xr:uid="{60561F31-3E97-42EC-9AC9-DEBD14737305}"/>
    <hyperlink ref="C182" location="'Atley Sims'!A1" display="Atley Sims" xr:uid="{B896A73C-A254-4321-AAD9-D39C156B6CFD}"/>
    <hyperlink ref="C188" location="'Jamie Sims'!A1" display="Jamie Sims" xr:uid="{E9CABD2E-27E9-40FE-94F3-1C0C29DFA3F3}"/>
    <hyperlink ref="C180" location="'Steven Travis'!A1" display="Steven Travis" xr:uid="{09593ECF-9027-4226-8760-CAEF1A07F220}"/>
    <hyperlink ref="C127" location="'Bobby Young'!A1" display="Bobby Young" xr:uid="{5A2A5802-5184-4CB3-8A74-1FA8A8304F00}"/>
    <hyperlink ref="C210" location="'Greg Kaiser'!A1" display="Greg Kaiser" xr:uid="{F069C465-7E3D-4C10-9AB4-5FAEB485D743}"/>
    <hyperlink ref="C71" location="'Peter Wheeler'!A1" display="Peter Wheeler" xr:uid="{57601F51-C414-41D7-8A95-AF45FAC551C1}"/>
    <hyperlink ref="C74" location="'Walter Smith'!A1" display="Walter Smith" xr:uid="{3241369F-415B-4998-B285-0E3991C9BBD0}"/>
    <hyperlink ref="C78" location="'John Hovan'!A1" display="John Hovan" xr:uid="{6967BE6A-3C6F-458C-BAD1-93E95592E416}"/>
    <hyperlink ref="C57" location="'Charles Spann'!A1" display="Charles Spann" xr:uid="{4CA3DC49-5A18-4B2F-9894-9C5B74D85BAD}"/>
    <hyperlink ref="C85" location="'Jeremy Norman'!A1" display="Jeremy Norman" xr:uid="{C46518F5-0A54-4D0D-AAD8-27EF14F7E465}"/>
    <hyperlink ref="C149" location="'Kenneth Eades'!A1" display="Kenneth Eades" xr:uid="{7D03DE65-3B81-4EA6-8AA5-B2E611AFF894}"/>
    <hyperlink ref="C121" location="'Kyle Banks'!A1" display="Kyle Banks" xr:uid="{3CD464F0-B72F-4254-B17C-E97EDD0D6B38}"/>
    <hyperlink ref="C117" location="'Ray Hayes'!A1" display="Ray Hayes" xr:uid="{A22E2261-E8BE-4ADB-9266-F291DAC79040}"/>
    <hyperlink ref="C58" location="'Steven Washock Sr'!A1" display="Steven Washock Sr" xr:uid="{C9A2DB0B-E4BF-4C0D-BD86-6A93F817DBDF}"/>
    <hyperlink ref="C67" location="'Tony Washock'!A1" display="Tony Washock" xr:uid="{C658B2DB-9CD7-4D12-8C0C-39D6040E0705}"/>
    <hyperlink ref="C65" location="'Ed Simeral'!A1" display="Ed Simeral" xr:uid="{15322593-C0DE-4C4A-84E7-8CC9234364F4}"/>
    <hyperlink ref="C157" location="'Brenda Hayes'!A1" display="Brenda Hayes" xr:uid="{26A94833-F47D-4206-A8FA-235B8F3E09ED}"/>
    <hyperlink ref="C167" location="'Rod Weiss'!A1" display="Rod Weiss" xr:uid="{30B87B85-D7C1-4606-9608-07021F6F1FA3}"/>
    <hyperlink ref="C185" location="'Steven Washock Jr.'!A1" display="Steven Washock Jr." xr:uid="{8B18BEA6-5715-4F38-9F1C-89638667FD27}"/>
    <hyperlink ref="C43" location="'Mark Harrison'!A1" display="Mark Harrison" xr:uid="{49995944-A40C-4C00-B5BA-4F9F3E56E3A3}"/>
    <hyperlink ref="C168" location="'Chance Heath'!A1" display="Chance Heath" xr:uid="{2204349C-401B-431D-908F-D8F23D63E552}"/>
    <hyperlink ref="C135" location="'Danny Sissom'!A1" display="Danny Sissom" xr:uid="{9FB270B2-34C2-4A8B-BBFC-7A18EB84214F}"/>
    <hyperlink ref="C213" location="'Joseph Easterling'!A1" display="Joseph Easterling" xr:uid="{8D35BFD1-EF95-4303-ADDA-FC2FA96E875A}"/>
    <hyperlink ref="C204" location="'Kadin Harness'!A1" display="Kadin Harness" xr:uid="{789F636E-2A60-4DD9-8FB3-FA20F96330F9}"/>
    <hyperlink ref="C215" location="'Tommy Easterling'!A1" display="Tommy Easterling" xr:uid="{437B0022-4F34-4866-A4FC-9A8A9B2D13F0}"/>
    <hyperlink ref="C200" location="'Vince Lucero'!A1" display="Vince Lucero" xr:uid="{99A55CAD-83E8-4935-898B-EFF89C597DF4}"/>
    <hyperlink ref="C32" location="'Foster Arvin'!A1" display="Foster Arvin" xr:uid="{B528F411-DB1E-4762-8402-6E70B248E21F}"/>
    <hyperlink ref="C77" location="'Ricky Finch'!A1" display="Ricky Finch" xr:uid="{B8486BAE-93ED-4CA7-8A1E-3A675FEA28E0}"/>
    <hyperlink ref="C196" location="'Casey Abell'!A1" display="Casey Abell" xr:uid="{B0A5A567-FFCF-4F9B-A915-6635C3376FA3}"/>
    <hyperlink ref="C100" location="'Evelio McDonald'!A1" display="Evelio McDonald" xr:uid="{D13EDD1A-DB33-4EFE-920A-4DF365D53D78}"/>
    <hyperlink ref="C209" location="'Jim Riggs'!A1" display="Jim Riggs" xr:uid="{F151A3BE-C5CC-47D6-8FF3-E1CCFDC08DD4}"/>
    <hyperlink ref="C146" location="'Matt Parmenter'!A1" display="Matt Parmenter" xr:uid="{6AC549B4-1971-4E51-BA64-F4650ED20635}"/>
    <hyperlink ref="C88" location="'Mike Gross'!A1" display="Mike Gross" xr:uid="{C80B993C-BFC7-46D7-9FA6-406AA5B4C3D5}"/>
    <hyperlink ref="C138" location="'Paul Hanlon'!A1" display="Paul Hanlon" xr:uid="{946AACDD-BD10-463C-8192-811A802F0FB7}"/>
    <hyperlink ref="C145" location="'Pitt Connelley'!A1" display="Pitt Connelley" xr:uid="{882096A6-BC55-4AC5-8BF1-91A0F96E5BB8}"/>
    <hyperlink ref="C130" location="'Royden Peabody'!A1" display="Royden Peabody" xr:uid="{A4EAF057-8111-4467-8163-CD92E1E79A22}"/>
    <hyperlink ref="C156" location="'Terry Reynolds'!A1" display="Terry Reynolds" xr:uid="{32A182C0-C72D-465A-916A-2A61E8B159A5}"/>
    <hyperlink ref="C202" location="'Wallace McDaniels'!A1" display="Wallace McDaniel" xr:uid="{2AFF6780-F98A-4349-8D5A-051DBA4A9CF6}"/>
    <hyperlink ref="C141" location="'Cassidy Zwiebel'!A1" display="Cassidy Zwiebel" xr:uid="{BEBBFD85-98E4-44BD-B5BE-E1172171D946}"/>
    <hyperlink ref="C181" location="'Patrick Driscoll'!A1" display="Patrick Driscoll" xr:uid="{71C9516F-37DE-4F8E-9F80-FF73282FE682}"/>
    <hyperlink ref="C61" location="'James Clarke'!A1" display="James Clarke" xr:uid="{9B74B9D4-88AD-4935-9FF0-A38795E358BA}"/>
    <hyperlink ref="C63" location="'Dennis Cahill'!A1" display="Dennis Cahill" xr:uid="{41F553F5-2089-4DFA-86BD-552043CE0EAF}"/>
    <hyperlink ref="C201" location="'Mark Crownover'!A1" display="Mark Crownover" xr:uid="{67928D6A-88B2-4599-9E25-33BB1A1E983A}"/>
    <hyperlink ref="C47" location="'DJ Lemaster'!A1" display="DJ Lemaster" xr:uid="{50182B81-AACD-44E1-BBB7-1E032DC7B676}"/>
    <hyperlink ref="C68" location="'Gerry Rodriguez'!A1" display="Gerry Rodriguez" xr:uid="{5D3056FF-7384-4155-81BD-E86B2D7BA342}"/>
    <hyperlink ref="C99" location="'John Laseter'!A1" display="John Laseter" xr:uid="{15B2BEF3-0D4B-4542-B11E-C514AF6EEC3D}"/>
    <hyperlink ref="C132" location="'Nathan Jones'!A1" display="Nathan Jones" xr:uid="{33190BBF-1060-4BAE-A7A9-E94D47B8626F}"/>
    <hyperlink ref="C176" location="'Stephen McLead'!A1" display="Stephen McLead" xr:uid="{D99542D8-6CE0-4005-AD01-8AA106AB2A45}"/>
    <hyperlink ref="C46" location="'Heath Sexton'!A1" display="Heath Sexton" xr:uid="{15754A9A-AEEC-4666-B94D-C1A76CC2A1F7}"/>
    <hyperlink ref="C59" location="'Jeff Velasquez'!A1" display="Jeff Velasquez" xr:uid="{3FED3345-5113-40B7-8280-089C4A7F947B}"/>
    <hyperlink ref="C173" location="'Brian Oliver'!A1" display="Brian Oliver" xr:uid="{A130CB00-5146-4C07-9C4A-A3E94DF8D93B}"/>
    <hyperlink ref="C174" location="'Dennis Pruett'!A1" display="Dennis Pruett" xr:uid="{9A62872F-8D8C-4249-BB77-37595D87C207}"/>
    <hyperlink ref="C219" location="'Mike Hibbard'!A1" display="Mike Hibbard" xr:uid="{FF61AFF6-3E56-4299-98FB-E4A40C0D0CD2}"/>
    <hyperlink ref="C197" location="'Nolan Caudill'!A1" display="Nolan Caudill" xr:uid="{5DD5990A-6E24-4C4C-9D76-ADDB9DEEA537}"/>
    <hyperlink ref="C218" location="'Rod Patterson'!A1" display="Rod Patterson" xr:uid="{534090E3-FB20-40F1-BAD9-F9A7788DE44A}"/>
    <hyperlink ref="C194" location="'Todd Lyons'!A1" display="Todd Lyons" xr:uid="{32F91A25-AAA6-48EE-8881-912EEE13A636}"/>
    <hyperlink ref="C142" location="'Scott Musick'!A1" display="Scott Musick" xr:uid="{E69E486E-2444-4680-B470-3E349D423F6E}"/>
    <hyperlink ref="C115" location="'Steve Kiemele'!A1" display="Steve Kiemele" xr:uid="{0686009D-6D01-4A48-884D-D213E4187D8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20AFC-5D3E-4C0B-977E-ECB6CF664511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59</v>
      </c>
      <c r="C2" s="14">
        <v>45361</v>
      </c>
      <c r="D2" s="15" t="s">
        <v>66</v>
      </c>
      <c r="E2" s="16">
        <v>179</v>
      </c>
      <c r="F2" s="16">
        <v>172</v>
      </c>
      <c r="G2" s="16">
        <v>171</v>
      </c>
      <c r="H2" s="16">
        <v>162</v>
      </c>
      <c r="I2" s="16"/>
      <c r="J2" s="16"/>
      <c r="K2" s="17">
        <v>4</v>
      </c>
      <c r="L2" s="17">
        <v>684</v>
      </c>
      <c r="M2" s="18">
        <v>171</v>
      </c>
      <c r="N2" s="19">
        <v>2</v>
      </c>
      <c r="O2" s="20">
        <v>173</v>
      </c>
    </row>
    <row r="4" spans="1:17" x14ac:dyDescent="0.25">
      <c r="K4" s="8">
        <f>SUM(K2:K3)</f>
        <v>4</v>
      </c>
      <c r="L4" s="8">
        <f>SUM(L2:L3)</f>
        <v>684</v>
      </c>
      <c r="M4" s="7">
        <f>SUM(L4/K4)</f>
        <v>171</v>
      </c>
      <c r="N4" s="8">
        <f>SUM(N2:N3)</f>
        <v>2</v>
      </c>
      <c r="O4" s="11">
        <f>SUM(M4+N4)</f>
        <v>173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FA0C566-A43B-4F11-9A02-3808220B96C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C2FF4F-BB65-440E-8EDD-518ED6A172B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52CEF-AB05-48B1-AE34-BE4410766FBA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75</v>
      </c>
      <c r="C2" s="14">
        <v>45367</v>
      </c>
      <c r="D2" s="15" t="s">
        <v>83</v>
      </c>
      <c r="E2" s="16">
        <v>188</v>
      </c>
      <c r="F2" s="16">
        <v>180</v>
      </c>
      <c r="G2" s="16">
        <v>176</v>
      </c>
      <c r="H2" s="16">
        <v>140</v>
      </c>
      <c r="I2" s="16"/>
      <c r="J2" s="16"/>
      <c r="K2" s="17">
        <v>4</v>
      </c>
      <c r="L2" s="17">
        <v>684</v>
      </c>
      <c r="M2" s="18">
        <v>171</v>
      </c>
      <c r="N2" s="19">
        <v>2</v>
      </c>
      <c r="O2" s="20">
        <v>173</v>
      </c>
    </row>
    <row r="3" spans="1:17" x14ac:dyDescent="0.25">
      <c r="A3" s="12" t="s">
        <v>23</v>
      </c>
      <c r="B3" s="13" t="s">
        <v>75</v>
      </c>
      <c r="C3" s="14">
        <v>45430</v>
      </c>
      <c r="D3" s="15" t="s">
        <v>83</v>
      </c>
      <c r="E3" s="16">
        <v>187.001</v>
      </c>
      <c r="F3" s="16">
        <v>193</v>
      </c>
      <c r="G3" s="16">
        <v>188</v>
      </c>
      <c r="H3" s="16">
        <v>183</v>
      </c>
      <c r="I3" s="16"/>
      <c r="J3" s="16"/>
      <c r="K3" s="17">
        <v>4</v>
      </c>
      <c r="L3" s="17">
        <v>751.00099999999998</v>
      </c>
      <c r="M3" s="18">
        <v>187.75024999999999</v>
      </c>
      <c r="N3" s="19">
        <v>4</v>
      </c>
      <c r="O3" s="20">
        <v>191.75024999999999</v>
      </c>
    </row>
    <row r="4" spans="1:17" x14ac:dyDescent="0.25">
      <c r="A4" s="12" t="s">
        <v>23</v>
      </c>
      <c r="B4" s="13" t="s">
        <v>75</v>
      </c>
      <c r="C4" s="14">
        <v>45493</v>
      </c>
      <c r="D4" s="15" t="s">
        <v>83</v>
      </c>
      <c r="E4" s="16">
        <v>191</v>
      </c>
      <c r="F4" s="16">
        <v>188</v>
      </c>
      <c r="G4" s="16">
        <v>188</v>
      </c>
      <c r="H4" s="16">
        <v>190</v>
      </c>
      <c r="I4" s="16"/>
      <c r="J4" s="16"/>
      <c r="K4" s="17">
        <v>4</v>
      </c>
      <c r="L4" s="17">
        <v>757</v>
      </c>
      <c r="M4" s="18">
        <v>189.25</v>
      </c>
      <c r="N4" s="19">
        <v>2</v>
      </c>
      <c r="O4" s="20">
        <v>191.25</v>
      </c>
    </row>
    <row r="5" spans="1:17" x14ac:dyDescent="0.25">
      <c r="A5" s="12" t="s">
        <v>23</v>
      </c>
      <c r="B5" s="13" t="s">
        <v>75</v>
      </c>
      <c r="C5" s="14">
        <v>45521</v>
      </c>
      <c r="D5" s="15" t="s">
        <v>83</v>
      </c>
      <c r="E5" s="16">
        <v>192</v>
      </c>
      <c r="F5" s="16">
        <v>188</v>
      </c>
      <c r="G5" s="16">
        <v>158</v>
      </c>
      <c r="H5" s="16">
        <v>187</v>
      </c>
      <c r="I5" s="16"/>
      <c r="J5" s="16"/>
      <c r="K5" s="17">
        <v>4</v>
      </c>
      <c r="L5" s="17">
        <v>725</v>
      </c>
      <c r="M5" s="18">
        <v>181.25</v>
      </c>
      <c r="N5" s="19">
        <v>2</v>
      </c>
      <c r="O5" s="20">
        <v>183.25</v>
      </c>
    </row>
    <row r="6" spans="1:17" x14ac:dyDescent="0.25">
      <c r="A6" s="12" t="s">
        <v>23</v>
      </c>
      <c r="B6" s="13" t="s">
        <v>75</v>
      </c>
      <c r="C6" s="14">
        <v>45541</v>
      </c>
      <c r="D6" s="15" t="s">
        <v>83</v>
      </c>
      <c r="E6" s="16">
        <v>187</v>
      </c>
      <c r="F6" s="16">
        <v>189</v>
      </c>
      <c r="G6" s="16">
        <v>185</v>
      </c>
      <c r="H6" s="16">
        <v>193</v>
      </c>
      <c r="I6" s="16"/>
      <c r="J6" s="16"/>
      <c r="K6" s="17">
        <v>4</v>
      </c>
      <c r="L6" s="17">
        <v>754</v>
      </c>
      <c r="M6" s="18">
        <v>188.5</v>
      </c>
      <c r="N6" s="19">
        <v>6</v>
      </c>
      <c r="O6" s="20">
        <v>194.5</v>
      </c>
    </row>
    <row r="8" spans="1:17" x14ac:dyDescent="0.25">
      <c r="K8" s="8">
        <f>SUM(K2:K7)</f>
        <v>20</v>
      </c>
      <c r="L8" s="8">
        <f>SUM(L2:L7)</f>
        <v>3671.0010000000002</v>
      </c>
      <c r="M8" s="7">
        <f>SUM(L8/K8)</f>
        <v>183.55005</v>
      </c>
      <c r="N8" s="8">
        <f>SUM(N2:N7)</f>
        <v>16</v>
      </c>
      <c r="O8" s="11">
        <f>SUM(M8+N8)</f>
        <v>199.55005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11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B5:C5 E5:J5" name="Range1_32"/>
    <protectedRange algorithmName="SHA-512" hashValue="ON39YdpmFHfN9f47KpiRvqrKx0V9+erV1CNkpWzYhW/Qyc6aT8rEyCrvauWSYGZK2ia3o7vd3akF07acHAFpOA==" saltValue="yVW9XmDwTqEnmpSGai0KYg==" spinCount="100000" sqref="D5" name="Range1_1_25"/>
  </protectedRanges>
  <hyperlinks>
    <hyperlink ref="Q1" location="'National Rankings'!A1" display="Back to Ranking" xr:uid="{E4FBEE7D-600D-4D4B-93A6-C328F3241A8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2C9F0F-845A-43FA-80BC-5881305236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0071-18A7-4DEA-BC24-0F346FDE021C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88</v>
      </c>
      <c r="C2" s="14">
        <v>45378</v>
      </c>
      <c r="D2" s="15" t="s">
        <v>46</v>
      </c>
      <c r="E2" s="16">
        <v>178</v>
      </c>
      <c r="F2" s="16">
        <v>175</v>
      </c>
      <c r="G2" s="16">
        <v>180</v>
      </c>
      <c r="H2" s="16">
        <v>185</v>
      </c>
      <c r="I2" s="16"/>
      <c r="J2" s="16"/>
      <c r="K2" s="17">
        <v>4</v>
      </c>
      <c r="L2" s="17">
        <v>718</v>
      </c>
      <c r="M2" s="18">
        <v>179.5</v>
      </c>
      <c r="N2" s="19">
        <v>4</v>
      </c>
      <c r="O2" s="20">
        <v>183.5</v>
      </c>
    </row>
    <row r="3" spans="1:17" x14ac:dyDescent="0.25">
      <c r="A3" s="12" t="s">
        <v>23</v>
      </c>
      <c r="B3" s="13" t="s">
        <v>88</v>
      </c>
      <c r="C3" s="14">
        <v>45458</v>
      </c>
      <c r="D3" s="15" t="s">
        <v>46</v>
      </c>
      <c r="E3" s="16">
        <v>177</v>
      </c>
      <c r="F3" s="16">
        <v>186</v>
      </c>
      <c r="G3" s="16">
        <v>189</v>
      </c>
      <c r="H3" s="16">
        <v>181</v>
      </c>
      <c r="I3" s="16"/>
      <c r="J3" s="16"/>
      <c r="K3" s="17">
        <v>4</v>
      </c>
      <c r="L3" s="17">
        <v>733</v>
      </c>
      <c r="M3" s="18">
        <v>183.25</v>
      </c>
      <c r="N3" s="19">
        <v>6</v>
      </c>
      <c r="O3" s="20">
        <v>189.25</v>
      </c>
    </row>
    <row r="4" spans="1:17" x14ac:dyDescent="0.25">
      <c r="A4" s="12" t="s">
        <v>23</v>
      </c>
      <c r="B4" s="13" t="s">
        <v>88</v>
      </c>
      <c r="C4" s="14">
        <v>45504</v>
      </c>
      <c r="D4" s="15" t="s">
        <v>46</v>
      </c>
      <c r="E4" s="16">
        <v>187</v>
      </c>
      <c r="F4" s="16">
        <v>183</v>
      </c>
      <c r="G4" s="16">
        <v>187</v>
      </c>
      <c r="H4" s="16">
        <v>185</v>
      </c>
      <c r="I4" s="16"/>
      <c r="J4" s="16"/>
      <c r="K4" s="17">
        <v>4</v>
      </c>
      <c r="L4" s="17">
        <v>742</v>
      </c>
      <c r="M4" s="18">
        <v>185.5</v>
      </c>
      <c r="N4" s="19">
        <v>6</v>
      </c>
      <c r="O4" s="20">
        <v>191.5</v>
      </c>
    </row>
    <row r="5" spans="1:17" x14ac:dyDescent="0.25">
      <c r="A5" s="12" t="s">
        <v>23</v>
      </c>
      <c r="B5" s="13" t="s">
        <v>88</v>
      </c>
      <c r="C5" s="14">
        <v>45595</v>
      </c>
      <c r="D5" s="15" t="s">
        <v>46</v>
      </c>
      <c r="E5" s="16">
        <v>184</v>
      </c>
      <c r="F5" s="16">
        <v>191</v>
      </c>
      <c r="G5" s="16">
        <v>187</v>
      </c>
      <c r="H5" s="16">
        <v>184</v>
      </c>
      <c r="I5" s="16"/>
      <c r="J5" s="16"/>
      <c r="K5" s="17">
        <v>4</v>
      </c>
      <c r="L5" s="17">
        <v>746</v>
      </c>
      <c r="M5" s="18">
        <v>186.5</v>
      </c>
      <c r="N5" s="19">
        <v>4</v>
      </c>
      <c r="O5" s="20">
        <v>190.5</v>
      </c>
    </row>
    <row r="6" spans="1:17" x14ac:dyDescent="0.25">
      <c r="A6" s="12" t="s">
        <v>23</v>
      </c>
      <c r="B6" s="13" t="s">
        <v>88</v>
      </c>
      <c r="C6" s="14">
        <v>45602</v>
      </c>
      <c r="D6" s="15" t="s">
        <v>46</v>
      </c>
      <c r="E6" s="16">
        <v>185</v>
      </c>
      <c r="F6" s="16">
        <v>178</v>
      </c>
      <c r="G6" s="16">
        <v>185</v>
      </c>
      <c r="H6" s="16">
        <v>185</v>
      </c>
      <c r="I6" s="16"/>
      <c r="J6" s="16"/>
      <c r="K6" s="17">
        <v>4</v>
      </c>
      <c r="L6" s="17">
        <v>733</v>
      </c>
      <c r="M6" s="18">
        <v>183.25</v>
      </c>
      <c r="N6" s="19">
        <v>8</v>
      </c>
      <c r="O6" s="20">
        <v>191.25</v>
      </c>
    </row>
    <row r="8" spans="1:17" x14ac:dyDescent="0.25">
      <c r="K8" s="8">
        <f>SUM(K2:K7)</f>
        <v>20</v>
      </c>
      <c r="L8" s="8">
        <f>SUM(L2:L7)</f>
        <v>3672</v>
      </c>
      <c r="M8" s="7">
        <f>SUM(L8/K8)</f>
        <v>183.6</v>
      </c>
      <c r="N8" s="8">
        <f>SUM(N2:N7)</f>
        <v>28</v>
      </c>
      <c r="O8" s="11">
        <f>SUM(M8+N8)</f>
        <v>211.6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085C937-EA56-4276-A480-2EA0ED7FB70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B54822-8AEF-4C21-A5C2-1BC1AEEC8BA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1E096-238D-43C2-8DD5-16FDEC418DC0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247</v>
      </c>
      <c r="C2" s="14">
        <v>45556</v>
      </c>
      <c r="D2" s="15" t="s">
        <v>103</v>
      </c>
      <c r="E2" s="16">
        <v>198</v>
      </c>
      <c r="F2" s="16">
        <v>195</v>
      </c>
      <c r="G2" s="16">
        <v>199</v>
      </c>
      <c r="H2" s="16">
        <v>195</v>
      </c>
      <c r="I2" s="16"/>
      <c r="J2" s="16"/>
      <c r="K2" s="17">
        <v>4</v>
      </c>
      <c r="L2" s="17">
        <v>787</v>
      </c>
      <c r="M2" s="18">
        <v>196.75</v>
      </c>
      <c r="N2" s="19">
        <v>9</v>
      </c>
      <c r="O2" s="20">
        <v>205.75</v>
      </c>
    </row>
    <row r="3" spans="1:17" x14ac:dyDescent="0.25">
      <c r="A3" s="12" t="s">
        <v>23</v>
      </c>
      <c r="B3" s="13" t="s">
        <v>247</v>
      </c>
      <c r="C3" s="14">
        <v>45570</v>
      </c>
      <c r="D3" s="15" t="s">
        <v>103</v>
      </c>
      <c r="E3" s="16">
        <v>194</v>
      </c>
      <c r="F3" s="16">
        <v>194</v>
      </c>
      <c r="G3" s="16">
        <v>186</v>
      </c>
      <c r="H3" s="16">
        <v>193</v>
      </c>
      <c r="I3" s="16">
        <v>198</v>
      </c>
      <c r="J3" s="16">
        <v>189</v>
      </c>
      <c r="K3" s="17">
        <v>6</v>
      </c>
      <c r="L3" s="17">
        <v>1154</v>
      </c>
      <c r="M3" s="18">
        <v>192.33333333333334</v>
      </c>
      <c r="N3" s="19">
        <v>34</v>
      </c>
      <c r="O3" s="20">
        <v>226.33333333333334</v>
      </c>
    </row>
    <row r="5" spans="1:17" x14ac:dyDescent="0.25">
      <c r="K5" s="8">
        <f>SUM(K2:K4)</f>
        <v>10</v>
      </c>
      <c r="L5" s="8">
        <f>SUM(L2:L4)</f>
        <v>1941</v>
      </c>
      <c r="M5" s="7">
        <f>SUM(L5/K5)</f>
        <v>194.1</v>
      </c>
      <c r="N5" s="8">
        <f>SUM(N2:N4)</f>
        <v>43</v>
      </c>
      <c r="O5" s="11">
        <f>SUM(M5+N5)</f>
        <v>237.1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F160FA5-C5A5-414E-A553-D5DD23D1F0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68BB79-3565-4174-AF9B-7AC22D067BC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53FCC-B3C0-49B3-AB14-CD125C3D3D99}">
  <dimension ref="A1:Q20"/>
  <sheetViews>
    <sheetView workbookViewId="0">
      <selection activeCell="K21" sqref="K2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89</v>
      </c>
      <c r="C2" s="14">
        <v>45367</v>
      </c>
      <c r="D2" s="15" t="s">
        <v>85</v>
      </c>
      <c r="E2" s="16">
        <v>189</v>
      </c>
      <c r="F2" s="16">
        <v>192</v>
      </c>
      <c r="G2" s="16">
        <v>185</v>
      </c>
      <c r="H2" s="16">
        <v>184</v>
      </c>
      <c r="I2" s="16"/>
      <c r="J2" s="16"/>
      <c r="K2" s="17">
        <v>4</v>
      </c>
      <c r="L2" s="17">
        <v>750</v>
      </c>
      <c r="M2" s="18">
        <v>187.5</v>
      </c>
      <c r="N2" s="19">
        <v>9</v>
      </c>
      <c r="O2" s="20">
        <v>196.5</v>
      </c>
    </row>
    <row r="3" spans="1:17" x14ac:dyDescent="0.25">
      <c r="A3" s="12" t="s">
        <v>23</v>
      </c>
      <c r="B3" s="13" t="s">
        <v>89</v>
      </c>
      <c r="C3" s="14">
        <v>45368</v>
      </c>
      <c r="D3" s="15" t="s">
        <v>100</v>
      </c>
      <c r="E3" s="16">
        <v>190</v>
      </c>
      <c r="F3" s="16">
        <v>186</v>
      </c>
      <c r="G3" s="16">
        <v>184</v>
      </c>
      <c r="H3" s="16">
        <v>189</v>
      </c>
      <c r="I3" s="16"/>
      <c r="J3" s="16"/>
      <c r="K3" s="17">
        <v>4</v>
      </c>
      <c r="L3" s="17">
        <v>749</v>
      </c>
      <c r="M3" s="18">
        <v>187.25</v>
      </c>
      <c r="N3" s="19">
        <v>5</v>
      </c>
      <c r="O3" s="20">
        <v>192.25</v>
      </c>
    </row>
    <row r="4" spans="1:17" x14ac:dyDescent="0.25">
      <c r="A4" s="12" t="s">
        <v>23</v>
      </c>
      <c r="B4" s="13" t="s">
        <v>89</v>
      </c>
      <c r="C4" s="14">
        <v>45388</v>
      </c>
      <c r="D4" s="15" t="s">
        <v>58</v>
      </c>
      <c r="E4" s="16">
        <v>185</v>
      </c>
      <c r="F4" s="16">
        <v>190</v>
      </c>
      <c r="G4" s="16">
        <v>187</v>
      </c>
      <c r="H4" s="16">
        <v>190</v>
      </c>
      <c r="I4" s="16"/>
      <c r="J4" s="16"/>
      <c r="K4" s="17">
        <v>4</v>
      </c>
      <c r="L4" s="17">
        <v>752</v>
      </c>
      <c r="M4" s="18">
        <v>188</v>
      </c>
      <c r="N4" s="19">
        <v>4</v>
      </c>
      <c r="O4" s="20">
        <v>192</v>
      </c>
    </row>
    <row r="5" spans="1:17" x14ac:dyDescent="0.25">
      <c r="A5" s="12" t="s">
        <v>23</v>
      </c>
      <c r="B5" s="13" t="s">
        <v>89</v>
      </c>
      <c r="C5" s="14">
        <v>45402</v>
      </c>
      <c r="D5" s="15" t="s">
        <v>85</v>
      </c>
      <c r="E5" s="16">
        <v>186</v>
      </c>
      <c r="F5" s="16">
        <v>194</v>
      </c>
      <c r="G5" s="16">
        <v>187</v>
      </c>
      <c r="H5" s="16">
        <v>189</v>
      </c>
      <c r="I5" s="16"/>
      <c r="J5" s="16"/>
      <c r="K5" s="17">
        <v>4</v>
      </c>
      <c r="L5" s="17">
        <v>756</v>
      </c>
      <c r="M5" s="18">
        <v>189</v>
      </c>
      <c r="N5" s="19">
        <v>9</v>
      </c>
      <c r="O5" s="20">
        <v>198</v>
      </c>
    </row>
    <row r="6" spans="1:17" x14ac:dyDescent="0.25">
      <c r="A6" s="12" t="s">
        <v>23</v>
      </c>
      <c r="B6" s="13" t="s">
        <v>89</v>
      </c>
      <c r="C6" s="14">
        <v>45403</v>
      </c>
      <c r="D6" s="15" t="s">
        <v>100</v>
      </c>
      <c r="E6" s="16">
        <v>192</v>
      </c>
      <c r="F6" s="16">
        <v>192</v>
      </c>
      <c r="G6" s="16">
        <v>188</v>
      </c>
      <c r="H6" s="16">
        <v>191</v>
      </c>
      <c r="I6" s="16"/>
      <c r="J6" s="16"/>
      <c r="K6" s="17">
        <v>4</v>
      </c>
      <c r="L6" s="17">
        <v>763</v>
      </c>
      <c r="M6" s="18">
        <v>190.75</v>
      </c>
      <c r="N6" s="19">
        <v>9</v>
      </c>
      <c r="O6" s="20">
        <v>199.75</v>
      </c>
    </row>
    <row r="7" spans="1:17" x14ac:dyDescent="0.25">
      <c r="A7" s="12" t="s">
        <v>23</v>
      </c>
      <c r="B7" s="13" t="s">
        <v>89</v>
      </c>
      <c r="C7" s="14">
        <v>45412</v>
      </c>
      <c r="D7" s="15" t="s">
        <v>100</v>
      </c>
      <c r="E7" s="16">
        <v>188</v>
      </c>
      <c r="F7" s="16">
        <v>184</v>
      </c>
      <c r="G7" s="16">
        <v>185</v>
      </c>
      <c r="H7" s="16"/>
      <c r="I7" s="16"/>
      <c r="J7" s="16"/>
      <c r="K7" s="17">
        <v>3</v>
      </c>
      <c r="L7" s="17">
        <v>557</v>
      </c>
      <c r="M7" s="18">
        <v>185.66666666666666</v>
      </c>
      <c r="N7" s="19">
        <v>7</v>
      </c>
      <c r="O7" s="20">
        <v>192.66666666666666</v>
      </c>
    </row>
    <row r="8" spans="1:17" x14ac:dyDescent="0.25">
      <c r="A8" s="12" t="s">
        <v>23</v>
      </c>
      <c r="B8" s="13" t="s">
        <v>89</v>
      </c>
      <c r="C8" s="14">
        <v>45426</v>
      </c>
      <c r="D8" s="15" t="s">
        <v>85</v>
      </c>
      <c r="E8" s="16">
        <v>187</v>
      </c>
      <c r="F8" s="16">
        <v>187</v>
      </c>
      <c r="G8" s="16">
        <v>184</v>
      </c>
      <c r="H8" s="16"/>
      <c r="I8" s="16"/>
      <c r="J8" s="16"/>
      <c r="K8" s="17">
        <v>3</v>
      </c>
      <c r="L8" s="17">
        <v>558</v>
      </c>
      <c r="M8" s="18">
        <v>186</v>
      </c>
      <c r="N8" s="19">
        <v>6</v>
      </c>
      <c r="O8" s="20">
        <v>192</v>
      </c>
    </row>
    <row r="9" spans="1:17" x14ac:dyDescent="0.25">
      <c r="A9" s="12" t="s">
        <v>23</v>
      </c>
      <c r="B9" s="13" t="s">
        <v>89</v>
      </c>
      <c r="C9" s="14">
        <v>45440</v>
      </c>
      <c r="D9" s="15" t="s">
        <v>100</v>
      </c>
      <c r="E9" s="16">
        <v>179</v>
      </c>
      <c r="F9" s="16">
        <v>182</v>
      </c>
      <c r="G9" s="16">
        <v>185</v>
      </c>
      <c r="H9" s="16"/>
      <c r="I9" s="16"/>
      <c r="J9" s="16"/>
      <c r="K9" s="17">
        <v>3</v>
      </c>
      <c r="L9" s="17">
        <v>546</v>
      </c>
      <c r="M9" s="18">
        <v>182</v>
      </c>
      <c r="N9" s="19">
        <v>3</v>
      </c>
      <c r="O9" s="20">
        <v>185</v>
      </c>
    </row>
    <row r="10" spans="1:17" x14ac:dyDescent="0.25">
      <c r="A10" s="12" t="s">
        <v>23</v>
      </c>
      <c r="B10" s="13" t="s">
        <v>89</v>
      </c>
      <c r="C10" s="14">
        <v>45444</v>
      </c>
      <c r="D10" s="15" t="s">
        <v>58</v>
      </c>
      <c r="E10" s="16">
        <v>189</v>
      </c>
      <c r="F10" s="16">
        <v>180</v>
      </c>
      <c r="G10" s="16">
        <v>187</v>
      </c>
      <c r="H10" s="16">
        <v>181</v>
      </c>
      <c r="I10" s="16">
        <v>180</v>
      </c>
      <c r="J10" s="16">
        <v>185</v>
      </c>
      <c r="K10" s="17">
        <v>6</v>
      </c>
      <c r="L10" s="17">
        <v>1102</v>
      </c>
      <c r="M10" s="18">
        <v>183.66666666666666</v>
      </c>
      <c r="N10" s="19">
        <v>4</v>
      </c>
      <c r="O10" s="20">
        <v>187.66666666666666</v>
      </c>
    </row>
    <row r="11" spans="1:17" x14ac:dyDescent="0.25">
      <c r="A11" s="12" t="s">
        <v>23</v>
      </c>
      <c r="B11" s="13" t="s">
        <v>89</v>
      </c>
      <c r="C11" s="14">
        <v>45493</v>
      </c>
      <c r="D11" s="15" t="s">
        <v>85</v>
      </c>
      <c r="E11" s="16">
        <v>188</v>
      </c>
      <c r="F11" s="16">
        <v>188</v>
      </c>
      <c r="G11" s="16">
        <v>186</v>
      </c>
      <c r="H11" s="16">
        <v>186</v>
      </c>
      <c r="I11" s="16">
        <v>186</v>
      </c>
      <c r="J11" s="16">
        <v>183</v>
      </c>
      <c r="K11" s="17">
        <v>6</v>
      </c>
      <c r="L11" s="17">
        <v>1117</v>
      </c>
      <c r="M11" s="18">
        <v>186.16666666666666</v>
      </c>
      <c r="N11" s="19">
        <v>6</v>
      </c>
      <c r="O11" s="20">
        <v>192.16666666666666</v>
      </c>
    </row>
    <row r="12" spans="1:17" x14ac:dyDescent="0.25">
      <c r="A12" s="12" t="s">
        <v>23</v>
      </c>
      <c r="B12" s="13" t="s">
        <v>89</v>
      </c>
      <c r="C12" s="14">
        <v>45494</v>
      </c>
      <c r="D12" s="15" t="s">
        <v>100</v>
      </c>
      <c r="E12" s="16">
        <v>184</v>
      </c>
      <c r="F12" s="16">
        <v>184</v>
      </c>
      <c r="G12" s="16">
        <v>186</v>
      </c>
      <c r="H12" s="16">
        <v>187</v>
      </c>
      <c r="I12" s="16"/>
      <c r="J12" s="16"/>
      <c r="K12" s="17">
        <v>4</v>
      </c>
      <c r="L12" s="17">
        <v>741</v>
      </c>
      <c r="M12" s="18">
        <v>185.25</v>
      </c>
      <c r="N12" s="19">
        <v>3</v>
      </c>
      <c r="O12" s="20">
        <v>188.25</v>
      </c>
    </row>
    <row r="13" spans="1:17" x14ac:dyDescent="0.25">
      <c r="A13" s="12" t="s">
        <v>23</v>
      </c>
      <c r="B13" s="13" t="s">
        <v>89</v>
      </c>
      <c r="C13" s="14">
        <v>45503</v>
      </c>
      <c r="D13" s="15" t="s">
        <v>100</v>
      </c>
      <c r="E13" s="16">
        <v>184</v>
      </c>
      <c r="F13" s="16">
        <v>185</v>
      </c>
      <c r="G13" s="16">
        <v>181</v>
      </c>
      <c r="H13" s="16"/>
      <c r="I13" s="16"/>
      <c r="J13" s="16"/>
      <c r="K13" s="17">
        <v>3</v>
      </c>
      <c r="L13" s="17">
        <v>550</v>
      </c>
      <c r="M13" s="18">
        <v>183.33333333333334</v>
      </c>
      <c r="N13" s="19">
        <v>3</v>
      </c>
      <c r="O13" s="20">
        <v>186.33333333333334</v>
      </c>
    </row>
    <row r="14" spans="1:17" x14ac:dyDescent="0.25">
      <c r="A14" s="12" t="s">
        <v>23</v>
      </c>
      <c r="B14" s="13" t="s">
        <v>89</v>
      </c>
      <c r="C14" s="14">
        <v>45517</v>
      </c>
      <c r="D14" s="15" t="s">
        <v>85</v>
      </c>
      <c r="E14" s="16">
        <v>181</v>
      </c>
      <c r="F14" s="16">
        <v>189</v>
      </c>
      <c r="G14" s="16">
        <v>186</v>
      </c>
      <c r="H14" s="16"/>
      <c r="I14" s="16"/>
      <c r="J14" s="16"/>
      <c r="K14" s="17">
        <v>3</v>
      </c>
      <c r="L14" s="17">
        <v>556</v>
      </c>
      <c r="M14" s="18">
        <v>185.33333333333334</v>
      </c>
      <c r="N14" s="19">
        <v>3</v>
      </c>
      <c r="O14" s="20">
        <v>188.33333333333334</v>
      </c>
    </row>
    <row r="15" spans="1:17" x14ac:dyDescent="0.25">
      <c r="A15" s="12" t="s">
        <v>23</v>
      </c>
      <c r="B15" s="13" t="s">
        <v>89</v>
      </c>
      <c r="C15" s="14">
        <v>45521</v>
      </c>
      <c r="D15" s="15" t="s">
        <v>85</v>
      </c>
      <c r="E15" s="16">
        <v>187</v>
      </c>
      <c r="F15" s="16">
        <v>186</v>
      </c>
      <c r="G15" s="16">
        <v>183</v>
      </c>
      <c r="H15" s="16">
        <v>185</v>
      </c>
      <c r="I15" s="16">
        <v>177</v>
      </c>
      <c r="J15" s="16">
        <v>184</v>
      </c>
      <c r="K15" s="17">
        <v>6</v>
      </c>
      <c r="L15" s="17">
        <v>1102</v>
      </c>
      <c r="M15" s="18">
        <v>183.66666666666666</v>
      </c>
      <c r="N15" s="19">
        <v>4</v>
      </c>
      <c r="O15" s="20">
        <v>187.66666666666666</v>
      </c>
    </row>
    <row r="16" spans="1:17" x14ac:dyDescent="0.25">
      <c r="A16" s="12" t="s">
        <v>23</v>
      </c>
      <c r="B16" s="13" t="s">
        <v>89</v>
      </c>
      <c r="C16" s="14">
        <v>45522</v>
      </c>
      <c r="D16" s="15" t="s">
        <v>100</v>
      </c>
      <c r="E16" s="16">
        <v>182</v>
      </c>
      <c r="F16" s="16">
        <v>173</v>
      </c>
      <c r="G16" s="16">
        <v>189</v>
      </c>
      <c r="H16" s="16">
        <v>185</v>
      </c>
      <c r="I16" s="16"/>
      <c r="J16" s="16"/>
      <c r="K16" s="17">
        <v>4</v>
      </c>
      <c r="L16" s="17">
        <v>729</v>
      </c>
      <c r="M16" s="18">
        <v>182.25</v>
      </c>
      <c r="N16" s="19">
        <v>5</v>
      </c>
      <c r="O16" s="20">
        <v>187.25</v>
      </c>
    </row>
    <row r="17" spans="1:15" x14ac:dyDescent="0.25">
      <c r="A17" s="12" t="s">
        <v>23</v>
      </c>
      <c r="B17" s="13" t="s">
        <v>89</v>
      </c>
      <c r="C17" s="14">
        <v>45545</v>
      </c>
      <c r="D17" s="15" t="s">
        <v>85</v>
      </c>
      <c r="E17" s="16">
        <v>185</v>
      </c>
      <c r="F17" s="16">
        <v>186</v>
      </c>
      <c r="G17" s="16">
        <v>178</v>
      </c>
      <c r="H17" s="16"/>
      <c r="I17" s="16"/>
      <c r="J17" s="16"/>
      <c r="K17" s="17">
        <v>3</v>
      </c>
      <c r="L17" s="17">
        <v>549</v>
      </c>
      <c r="M17" s="18">
        <v>183</v>
      </c>
      <c r="N17" s="19">
        <v>3</v>
      </c>
      <c r="O17" s="20">
        <v>186</v>
      </c>
    </row>
    <row r="18" spans="1:15" x14ac:dyDescent="0.25">
      <c r="A18" s="12" t="s">
        <v>23</v>
      </c>
      <c r="B18" s="13" t="s">
        <v>89</v>
      </c>
      <c r="C18" s="14">
        <v>45556</v>
      </c>
      <c r="D18" s="15" t="s">
        <v>85</v>
      </c>
      <c r="E18" s="16">
        <v>174</v>
      </c>
      <c r="F18" s="16">
        <v>164</v>
      </c>
      <c r="G18" s="16">
        <v>163</v>
      </c>
      <c r="H18" s="16">
        <v>176</v>
      </c>
      <c r="I18" s="16"/>
      <c r="J18" s="16"/>
      <c r="K18" s="17">
        <v>4</v>
      </c>
      <c r="L18" s="17">
        <v>677</v>
      </c>
      <c r="M18" s="18">
        <v>169.25</v>
      </c>
      <c r="N18" s="19">
        <v>4</v>
      </c>
      <c r="O18" s="20">
        <v>173.25</v>
      </c>
    </row>
    <row r="20" spans="1:15" x14ac:dyDescent="0.25">
      <c r="K20" s="8">
        <f>SUM(K2:K19)</f>
        <v>68</v>
      </c>
      <c r="L20" s="8">
        <f>SUM(L2:L19)</f>
        <v>12554</v>
      </c>
      <c r="M20" s="7">
        <f>SUM(L20/K20)</f>
        <v>184.61764705882354</v>
      </c>
      <c r="N20" s="8">
        <f>SUM(N2:N19)</f>
        <v>87</v>
      </c>
      <c r="O20" s="11">
        <f>SUM(M20+N20)</f>
        <v>271.61764705882354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B4:C4 B5:C6 E5:J6" name="Range1_2_1"/>
    <protectedRange algorithmName="SHA-512" hashValue="ON39YdpmFHfN9f47KpiRvqrKx0V9+erV1CNkpWzYhW/Qyc6aT8rEyCrvauWSYGZK2ia3o7vd3akF07acHAFpOA==" saltValue="yVW9XmDwTqEnmpSGai0KYg==" spinCount="100000" sqref="B8:C8 E8:J8" name="Range1_11"/>
    <protectedRange algorithmName="SHA-512" hashValue="ON39YdpmFHfN9f47KpiRvqrKx0V9+erV1CNkpWzYhW/Qyc6aT8rEyCrvauWSYGZK2ia3o7vd3akF07acHAFpOA==" saltValue="yVW9XmDwTqEnmpSGai0KYg==" spinCount="100000" sqref="D8" name="Range1_1_10"/>
    <protectedRange algorithmName="SHA-512" hashValue="ON39YdpmFHfN9f47KpiRvqrKx0V9+erV1CNkpWzYhW/Qyc6aT8rEyCrvauWSYGZK2ia3o7vd3akF07acHAFpOA==" saltValue="yVW9XmDwTqEnmpSGai0KYg==" spinCount="100000" sqref="D9:D10" name="Range1_1_11"/>
    <protectedRange algorithmName="SHA-512" hashValue="ON39YdpmFHfN9f47KpiRvqrKx0V9+erV1CNkpWzYhW/Qyc6aT8rEyCrvauWSYGZK2ia3o7vd3akF07acHAFpOA==" saltValue="yVW9XmDwTqEnmpSGai0KYg==" spinCount="100000" sqref="E9:J10 B9:B10" name="Range1_15"/>
    <protectedRange algorithmName="SHA-512" hashValue="ON39YdpmFHfN9f47KpiRvqrKx0V9+erV1CNkpWzYhW/Qyc6aT8rEyCrvauWSYGZK2ia3o7vd3akF07acHAFpOA==" saltValue="yVW9XmDwTqEnmpSGai0KYg==" spinCount="100000" sqref="C13" name="Range1_3_1"/>
    <protectedRange algorithmName="SHA-512" hashValue="ON39YdpmFHfN9f47KpiRvqrKx0V9+erV1CNkpWzYhW/Qyc6aT8rEyCrvauWSYGZK2ia3o7vd3akF07acHAFpOA==" saltValue="yVW9XmDwTqEnmpSGai0KYg==" spinCount="100000" sqref="E13:J13 B13" name="Range1_4"/>
    <protectedRange algorithmName="SHA-512" hashValue="ON39YdpmFHfN9f47KpiRvqrKx0V9+erV1CNkpWzYhW/Qyc6aT8rEyCrvauWSYGZK2ia3o7vd3akF07acHAFpOA==" saltValue="yVW9XmDwTqEnmpSGai0KYg==" spinCount="100000" sqref="D13" name="Range1_1_13"/>
  </protectedRanges>
  <hyperlinks>
    <hyperlink ref="Q1" location="'National Rankings'!A1" display="Back to Ranking" xr:uid="{410DC388-DCD6-4F67-B2AF-02BF25C152A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3ABC7A-609A-457D-81FC-65EF3016689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27633-AD22-4370-85D6-DC07DAE9734F}">
  <dimension ref="A1:Q38"/>
  <sheetViews>
    <sheetView workbookViewId="0">
      <selection activeCell="K39" sqref="K3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67</v>
      </c>
      <c r="C2" s="14">
        <v>45360</v>
      </c>
      <c r="D2" s="15" t="s">
        <v>24</v>
      </c>
      <c r="E2" s="16">
        <v>194</v>
      </c>
      <c r="F2" s="16">
        <v>193</v>
      </c>
      <c r="G2" s="16">
        <v>194</v>
      </c>
      <c r="H2" s="16">
        <v>194.001</v>
      </c>
      <c r="I2" s="16"/>
      <c r="J2" s="16"/>
      <c r="K2" s="17">
        <v>4</v>
      </c>
      <c r="L2" s="17">
        <v>775.00099999999998</v>
      </c>
      <c r="M2" s="18">
        <v>193.75024999999999</v>
      </c>
      <c r="N2" s="19">
        <v>13</v>
      </c>
      <c r="O2" s="20">
        <v>206.75024999999999</v>
      </c>
    </row>
    <row r="3" spans="1:17" x14ac:dyDescent="0.25">
      <c r="A3" s="12" t="s">
        <v>23</v>
      </c>
      <c r="B3" s="13" t="s">
        <v>67</v>
      </c>
      <c r="C3" s="14">
        <v>45361</v>
      </c>
      <c r="D3" s="15" t="s">
        <v>66</v>
      </c>
      <c r="E3" s="16">
        <v>196</v>
      </c>
      <c r="F3" s="16">
        <v>193</v>
      </c>
      <c r="G3" s="16">
        <v>194</v>
      </c>
      <c r="H3" s="16">
        <v>192</v>
      </c>
      <c r="I3" s="16"/>
      <c r="J3" s="16"/>
      <c r="K3" s="17">
        <v>4</v>
      </c>
      <c r="L3" s="17">
        <v>775</v>
      </c>
      <c r="M3" s="18">
        <v>193.75</v>
      </c>
      <c r="N3" s="19">
        <v>11</v>
      </c>
      <c r="O3" s="20">
        <v>204.75</v>
      </c>
    </row>
    <row r="4" spans="1:17" x14ac:dyDescent="0.25">
      <c r="A4" s="12" t="s">
        <v>23</v>
      </c>
      <c r="B4" s="13" t="s">
        <v>67</v>
      </c>
      <c r="C4" s="14">
        <v>45375</v>
      </c>
      <c r="D4" s="15" t="s">
        <v>66</v>
      </c>
      <c r="E4" s="16">
        <v>193</v>
      </c>
      <c r="F4" s="16">
        <v>195</v>
      </c>
      <c r="G4" s="16">
        <v>195</v>
      </c>
      <c r="H4" s="16">
        <v>191</v>
      </c>
      <c r="I4" s="16"/>
      <c r="J4" s="16"/>
      <c r="K4" s="17">
        <v>4</v>
      </c>
      <c r="L4" s="17">
        <v>774</v>
      </c>
      <c r="M4" s="18">
        <v>193.5</v>
      </c>
      <c r="N4" s="19">
        <v>13</v>
      </c>
      <c r="O4" s="20">
        <v>206.5</v>
      </c>
    </row>
    <row r="5" spans="1:17" x14ac:dyDescent="0.25">
      <c r="A5" s="12" t="s">
        <v>23</v>
      </c>
      <c r="B5" s="13" t="s">
        <v>67</v>
      </c>
      <c r="C5" s="14">
        <v>45384</v>
      </c>
      <c r="D5" s="15" t="s">
        <v>24</v>
      </c>
      <c r="E5" s="16">
        <v>191</v>
      </c>
      <c r="F5" s="16">
        <v>194</v>
      </c>
      <c r="G5" s="16">
        <v>192.001</v>
      </c>
      <c r="H5" s="16">
        <v>191</v>
      </c>
      <c r="I5" s="16"/>
      <c r="J5" s="16"/>
      <c r="K5" s="17">
        <v>4</v>
      </c>
      <c r="L5" s="17">
        <v>768.00099999999998</v>
      </c>
      <c r="M5" s="18">
        <v>192.00024999999999</v>
      </c>
      <c r="N5" s="19">
        <v>11</v>
      </c>
      <c r="O5" s="20">
        <v>203.00024999999999</v>
      </c>
    </row>
    <row r="6" spans="1:17" x14ac:dyDescent="0.25">
      <c r="A6" s="12" t="s">
        <v>23</v>
      </c>
      <c r="B6" s="13" t="s">
        <v>67</v>
      </c>
      <c r="C6" s="14">
        <v>45393</v>
      </c>
      <c r="D6" s="15" t="s">
        <v>24</v>
      </c>
      <c r="E6" s="16">
        <v>199</v>
      </c>
      <c r="F6" s="16">
        <v>197</v>
      </c>
      <c r="G6" s="16">
        <v>193</v>
      </c>
      <c r="H6" s="16"/>
      <c r="I6" s="16"/>
      <c r="J6" s="16"/>
      <c r="K6" s="17">
        <v>3</v>
      </c>
      <c r="L6" s="17">
        <v>589</v>
      </c>
      <c r="M6" s="18">
        <v>196.33333333333334</v>
      </c>
      <c r="N6" s="19">
        <v>9</v>
      </c>
      <c r="O6" s="20">
        <v>205.33333333333334</v>
      </c>
    </row>
    <row r="7" spans="1:17" x14ac:dyDescent="0.25">
      <c r="A7" s="12" t="s">
        <v>23</v>
      </c>
      <c r="B7" s="13" t="s">
        <v>67</v>
      </c>
      <c r="C7" s="14">
        <v>45395</v>
      </c>
      <c r="D7" s="15" t="s">
        <v>24</v>
      </c>
      <c r="E7" s="16">
        <v>189</v>
      </c>
      <c r="F7" s="16">
        <v>176</v>
      </c>
      <c r="G7" s="16">
        <v>170</v>
      </c>
      <c r="H7" s="16">
        <v>183</v>
      </c>
      <c r="I7" s="16"/>
      <c r="J7" s="16"/>
      <c r="K7" s="17">
        <v>4</v>
      </c>
      <c r="L7" s="17">
        <v>718</v>
      </c>
      <c r="M7" s="18">
        <v>179.5</v>
      </c>
      <c r="N7" s="19">
        <v>5</v>
      </c>
      <c r="O7" s="20">
        <v>184.5</v>
      </c>
    </row>
    <row r="8" spans="1:17" x14ac:dyDescent="0.25">
      <c r="A8" s="12" t="s">
        <v>23</v>
      </c>
      <c r="B8" s="13" t="s">
        <v>67</v>
      </c>
      <c r="C8" s="14">
        <v>45407</v>
      </c>
      <c r="D8" s="15" t="s">
        <v>24</v>
      </c>
      <c r="E8" s="16">
        <v>189</v>
      </c>
      <c r="F8" s="16">
        <v>187</v>
      </c>
      <c r="G8" s="16">
        <v>188</v>
      </c>
      <c r="H8" s="16"/>
      <c r="I8" s="16"/>
      <c r="J8" s="16"/>
      <c r="K8" s="17">
        <v>3</v>
      </c>
      <c r="L8" s="17">
        <v>564</v>
      </c>
      <c r="M8" s="18">
        <v>188</v>
      </c>
      <c r="N8" s="19">
        <v>9</v>
      </c>
      <c r="O8" s="20">
        <v>197</v>
      </c>
    </row>
    <row r="9" spans="1:17" x14ac:dyDescent="0.25">
      <c r="A9" s="12" t="s">
        <v>23</v>
      </c>
      <c r="B9" s="13" t="s">
        <v>67</v>
      </c>
      <c r="C9" s="14">
        <v>45409</v>
      </c>
      <c r="D9" s="15" t="s">
        <v>24</v>
      </c>
      <c r="E9" s="16">
        <v>187</v>
      </c>
      <c r="F9" s="16">
        <v>181</v>
      </c>
      <c r="G9" s="16">
        <v>178</v>
      </c>
      <c r="H9" s="16">
        <v>180</v>
      </c>
      <c r="I9" s="16"/>
      <c r="J9" s="16"/>
      <c r="K9" s="17">
        <v>4</v>
      </c>
      <c r="L9" s="17">
        <v>726</v>
      </c>
      <c r="M9" s="18">
        <v>181.5</v>
      </c>
      <c r="N9" s="19">
        <v>6</v>
      </c>
      <c r="O9" s="20">
        <v>187.5</v>
      </c>
    </row>
    <row r="10" spans="1:17" x14ac:dyDescent="0.25">
      <c r="A10" s="12" t="s">
        <v>23</v>
      </c>
      <c r="B10" s="13" t="s">
        <v>67</v>
      </c>
      <c r="C10" s="14">
        <v>45410</v>
      </c>
      <c r="D10" s="15" t="s">
        <v>66</v>
      </c>
      <c r="E10" s="16">
        <v>198</v>
      </c>
      <c r="F10" s="16">
        <v>197</v>
      </c>
      <c r="G10" s="16">
        <v>199</v>
      </c>
      <c r="H10" s="16">
        <v>193</v>
      </c>
      <c r="I10" s="16">
        <v>198</v>
      </c>
      <c r="J10" s="16">
        <v>195</v>
      </c>
      <c r="K10" s="17">
        <v>6</v>
      </c>
      <c r="L10" s="17">
        <v>1180</v>
      </c>
      <c r="M10" s="18">
        <v>196.66666666666666</v>
      </c>
      <c r="N10" s="19">
        <v>22</v>
      </c>
      <c r="O10" s="20">
        <v>218.66666666666666</v>
      </c>
    </row>
    <row r="11" spans="1:17" x14ac:dyDescent="0.25">
      <c r="A11" s="12" t="s">
        <v>23</v>
      </c>
      <c r="B11" s="13" t="s">
        <v>67</v>
      </c>
      <c r="C11" s="14">
        <v>45419</v>
      </c>
      <c r="D11" s="15" t="s">
        <v>24</v>
      </c>
      <c r="E11" s="16">
        <v>188</v>
      </c>
      <c r="F11" s="16">
        <v>190</v>
      </c>
      <c r="G11" s="16">
        <v>188</v>
      </c>
      <c r="H11" s="16">
        <v>194</v>
      </c>
      <c r="I11" s="16"/>
      <c r="J11" s="16"/>
      <c r="K11" s="17">
        <v>4</v>
      </c>
      <c r="L11" s="17">
        <v>760</v>
      </c>
      <c r="M11" s="18">
        <v>190</v>
      </c>
      <c r="N11" s="19">
        <v>13</v>
      </c>
      <c r="O11" s="20">
        <v>203</v>
      </c>
    </row>
    <row r="12" spans="1:17" x14ac:dyDescent="0.25">
      <c r="A12" s="12" t="s">
        <v>23</v>
      </c>
      <c r="B12" s="13" t="s">
        <v>67</v>
      </c>
      <c r="C12" s="14">
        <v>45421</v>
      </c>
      <c r="D12" s="15" t="s">
        <v>24</v>
      </c>
      <c r="E12" s="16">
        <v>195</v>
      </c>
      <c r="F12" s="16">
        <v>192</v>
      </c>
      <c r="G12" s="16">
        <v>195</v>
      </c>
      <c r="H12" s="16"/>
      <c r="I12" s="16"/>
      <c r="J12" s="16"/>
      <c r="K12" s="17">
        <v>3</v>
      </c>
      <c r="L12" s="17">
        <v>582</v>
      </c>
      <c r="M12" s="18">
        <v>194</v>
      </c>
      <c r="N12" s="19">
        <v>9</v>
      </c>
      <c r="O12" s="20">
        <v>203</v>
      </c>
    </row>
    <row r="13" spans="1:17" x14ac:dyDescent="0.25">
      <c r="A13" s="12" t="s">
        <v>23</v>
      </c>
      <c r="B13" s="13" t="s">
        <v>67</v>
      </c>
      <c r="C13" s="14">
        <v>45423</v>
      </c>
      <c r="D13" s="15" t="s">
        <v>24</v>
      </c>
      <c r="E13" s="16">
        <v>189</v>
      </c>
      <c r="F13" s="16">
        <v>193</v>
      </c>
      <c r="G13" s="16">
        <v>195</v>
      </c>
      <c r="H13" s="16">
        <v>191</v>
      </c>
      <c r="I13" s="16"/>
      <c r="J13" s="16"/>
      <c r="K13" s="17">
        <v>4</v>
      </c>
      <c r="L13" s="17">
        <v>768</v>
      </c>
      <c r="M13" s="18">
        <v>192</v>
      </c>
      <c r="N13" s="19">
        <v>9</v>
      </c>
      <c r="O13" s="20">
        <v>201</v>
      </c>
    </row>
    <row r="14" spans="1:17" x14ac:dyDescent="0.25">
      <c r="A14" s="12" t="s">
        <v>23</v>
      </c>
      <c r="B14" s="13" t="s">
        <v>67</v>
      </c>
      <c r="C14" s="14">
        <v>45435</v>
      </c>
      <c r="D14" s="15" t="s">
        <v>24</v>
      </c>
      <c r="E14" s="16">
        <v>189</v>
      </c>
      <c r="F14" s="16">
        <v>192</v>
      </c>
      <c r="G14" s="16">
        <v>194</v>
      </c>
      <c r="H14" s="16"/>
      <c r="I14" s="16"/>
      <c r="J14" s="16"/>
      <c r="K14" s="17">
        <v>3</v>
      </c>
      <c r="L14" s="17">
        <v>575</v>
      </c>
      <c r="M14" s="18">
        <v>191.66666666666666</v>
      </c>
      <c r="N14" s="19">
        <v>11</v>
      </c>
      <c r="O14" s="20">
        <v>202.66666666666666</v>
      </c>
    </row>
    <row r="15" spans="1:17" x14ac:dyDescent="0.25">
      <c r="A15" s="12" t="s">
        <v>23</v>
      </c>
      <c r="B15" s="13" t="s">
        <v>67</v>
      </c>
      <c r="C15" s="14">
        <v>45437</v>
      </c>
      <c r="D15" s="15" t="s">
        <v>24</v>
      </c>
      <c r="E15" s="16">
        <v>196</v>
      </c>
      <c r="F15" s="16">
        <v>196</v>
      </c>
      <c r="G15" s="16">
        <v>195</v>
      </c>
      <c r="H15" s="16">
        <v>191</v>
      </c>
      <c r="I15" s="16"/>
      <c r="J15" s="16"/>
      <c r="K15" s="17">
        <v>4</v>
      </c>
      <c r="L15" s="17">
        <v>778</v>
      </c>
      <c r="M15" s="18">
        <v>194.5</v>
      </c>
      <c r="N15" s="19">
        <v>13</v>
      </c>
      <c r="O15" s="20">
        <v>207.5</v>
      </c>
    </row>
    <row r="16" spans="1:17" x14ac:dyDescent="0.25">
      <c r="A16" s="12" t="s">
        <v>23</v>
      </c>
      <c r="B16" s="13" t="s">
        <v>67</v>
      </c>
      <c r="C16" s="14">
        <v>45438</v>
      </c>
      <c r="D16" s="15" t="s">
        <v>66</v>
      </c>
      <c r="E16" s="16">
        <v>194</v>
      </c>
      <c r="F16" s="16">
        <v>195</v>
      </c>
      <c r="G16" s="16">
        <v>195</v>
      </c>
      <c r="H16" s="16">
        <v>197</v>
      </c>
      <c r="I16" s="16"/>
      <c r="J16" s="16"/>
      <c r="K16" s="17">
        <v>4</v>
      </c>
      <c r="L16" s="17">
        <v>781</v>
      </c>
      <c r="M16" s="18">
        <v>195.25</v>
      </c>
      <c r="N16" s="19">
        <v>13</v>
      </c>
      <c r="O16" s="20">
        <v>208.25</v>
      </c>
    </row>
    <row r="17" spans="1:15" x14ac:dyDescent="0.25">
      <c r="A17" s="12" t="s">
        <v>23</v>
      </c>
      <c r="B17" s="13" t="s">
        <v>67</v>
      </c>
      <c r="C17" s="14">
        <v>45447</v>
      </c>
      <c r="D17" s="15" t="s">
        <v>24</v>
      </c>
      <c r="E17" s="16">
        <v>185.001</v>
      </c>
      <c r="F17" s="16">
        <v>188</v>
      </c>
      <c r="G17" s="16">
        <v>193</v>
      </c>
      <c r="H17" s="16">
        <v>195</v>
      </c>
      <c r="I17" s="16"/>
      <c r="J17" s="16"/>
      <c r="K17" s="17">
        <v>4</v>
      </c>
      <c r="L17" s="17">
        <v>761.00099999999998</v>
      </c>
      <c r="M17" s="18">
        <v>190.25024999999999</v>
      </c>
      <c r="N17" s="19">
        <v>13</v>
      </c>
      <c r="O17" s="20">
        <v>203.25024999999999</v>
      </c>
    </row>
    <row r="18" spans="1:15" x14ac:dyDescent="0.25">
      <c r="A18" s="12" t="s">
        <v>23</v>
      </c>
      <c r="B18" s="13" t="s">
        <v>67</v>
      </c>
      <c r="C18" s="14">
        <v>45451</v>
      </c>
      <c r="D18" s="15" t="s">
        <v>24</v>
      </c>
      <c r="E18" s="16">
        <v>188</v>
      </c>
      <c r="F18" s="16">
        <v>194</v>
      </c>
      <c r="G18" s="16">
        <v>194</v>
      </c>
      <c r="H18" s="16">
        <v>191</v>
      </c>
      <c r="I18" s="16"/>
      <c r="J18" s="16"/>
      <c r="K18" s="17">
        <v>4</v>
      </c>
      <c r="L18" s="17">
        <v>767</v>
      </c>
      <c r="M18" s="18">
        <v>191.75</v>
      </c>
      <c r="N18" s="19">
        <v>13</v>
      </c>
      <c r="O18" s="20">
        <v>204.75</v>
      </c>
    </row>
    <row r="19" spans="1:15" x14ac:dyDescent="0.25">
      <c r="A19" s="12" t="s">
        <v>23</v>
      </c>
      <c r="B19" s="13" t="s">
        <v>67</v>
      </c>
      <c r="C19" s="14">
        <v>45452</v>
      </c>
      <c r="D19" s="15" t="s">
        <v>66</v>
      </c>
      <c r="E19" s="16">
        <v>194</v>
      </c>
      <c r="F19" s="16">
        <v>195</v>
      </c>
      <c r="G19" s="16">
        <v>198</v>
      </c>
      <c r="H19" s="16">
        <v>196</v>
      </c>
      <c r="I19" s="16"/>
      <c r="J19" s="16"/>
      <c r="K19" s="17">
        <v>4</v>
      </c>
      <c r="L19" s="17">
        <v>783</v>
      </c>
      <c r="M19" s="18">
        <v>195.75</v>
      </c>
      <c r="N19" s="19">
        <v>13</v>
      </c>
      <c r="O19" s="20">
        <v>208.75</v>
      </c>
    </row>
    <row r="20" spans="1:15" x14ac:dyDescent="0.25">
      <c r="A20" s="12" t="s">
        <v>23</v>
      </c>
      <c r="B20" s="13" t="s">
        <v>67</v>
      </c>
      <c r="C20" s="14">
        <v>45456</v>
      </c>
      <c r="D20" s="15" t="s">
        <v>24</v>
      </c>
      <c r="E20" s="16">
        <v>191</v>
      </c>
      <c r="F20" s="16">
        <v>193</v>
      </c>
      <c r="G20" s="16">
        <v>194</v>
      </c>
      <c r="H20" s="16"/>
      <c r="I20" s="16"/>
      <c r="J20" s="16"/>
      <c r="K20" s="17">
        <v>3</v>
      </c>
      <c r="L20" s="17">
        <v>578</v>
      </c>
      <c r="M20" s="18">
        <v>192.66666666666666</v>
      </c>
      <c r="N20" s="19">
        <v>11</v>
      </c>
      <c r="O20" s="20">
        <v>203.66666666666666</v>
      </c>
    </row>
    <row r="21" spans="1:15" x14ac:dyDescent="0.25">
      <c r="A21" s="12" t="s">
        <v>23</v>
      </c>
      <c r="B21" s="13" t="s">
        <v>67</v>
      </c>
      <c r="C21" s="14">
        <v>45470</v>
      </c>
      <c r="D21" s="15" t="s">
        <v>24</v>
      </c>
      <c r="E21" s="16">
        <v>189</v>
      </c>
      <c r="F21" s="16">
        <v>193</v>
      </c>
      <c r="G21" s="16">
        <v>189</v>
      </c>
      <c r="H21" s="16"/>
      <c r="I21" s="16"/>
      <c r="J21" s="16"/>
      <c r="K21" s="17">
        <v>3</v>
      </c>
      <c r="L21" s="17">
        <v>571</v>
      </c>
      <c r="M21" s="18">
        <v>190.33333333333334</v>
      </c>
      <c r="N21" s="19">
        <v>11</v>
      </c>
      <c r="O21" s="20">
        <v>201.33333333333334</v>
      </c>
    </row>
    <row r="22" spans="1:15" x14ac:dyDescent="0.25">
      <c r="A22" s="12" t="s">
        <v>23</v>
      </c>
      <c r="B22" s="13" t="s">
        <v>67</v>
      </c>
      <c r="C22" s="14">
        <v>45472</v>
      </c>
      <c r="D22" s="15" t="s">
        <v>24</v>
      </c>
      <c r="E22" s="16">
        <v>190.001</v>
      </c>
      <c r="F22" s="16">
        <v>185</v>
      </c>
      <c r="G22" s="16">
        <v>185</v>
      </c>
      <c r="H22" s="16">
        <v>195</v>
      </c>
      <c r="I22" s="16">
        <v>190</v>
      </c>
      <c r="J22" s="16">
        <v>186</v>
      </c>
      <c r="K22" s="17">
        <v>6</v>
      </c>
      <c r="L22" s="17">
        <v>1131.001</v>
      </c>
      <c r="M22" s="18">
        <v>188.50016666666667</v>
      </c>
      <c r="N22" s="19">
        <v>22</v>
      </c>
      <c r="O22" s="20">
        <v>210.50016666666667</v>
      </c>
    </row>
    <row r="23" spans="1:15" x14ac:dyDescent="0.25">
      <c r="A23" s="12" t="s">
        <v>23</v>
      </c>
      <c r="B23" s="13" t="s">
        <v>67</v>
      </c>
      <c r="C23" s="14">
        <v>45475</v>
      </c>
      <c r="D23" s="15" t="s">
        <v>24</v>
      </c>
      <c r="E23" s="16">
        <v>190</v>
      </c>
      <c r="F23" s="16">
        <v>197</v>
      </c>
      <c r="G23" s="16">
        <v>190</v>
      </c>
      <c r="H23" s="16">
        <v>188</v>
      </c>
      <c r="I23" s="16"/>
      <c r="J23" s="16"/>
      <c r="K23" s="17">
        <v>4</v>
      </c>
      <c r="L23" s="17">
        <v>765</v>
      </c>
      <c r="M23" s="18">
        <v>191.25</v>
      </c>
      <c r="N23" s="19">
        <v>11</v>
      </c>
      <c r="O23" s="20">
        <v>202.25</v>
      </c>
    </row>
    <row r="24" spans="1:15" x14ac:dyDescent="0.25">
      <c r="A24" s="12" t="s">
        <v>23</v>
      </c>
      <c r="B24" s="13" t="s">
        <v>67</v>
      </c>
      <c r="C24" s="14">
        <v>45484</v>
      </c>
      <c r="D24" s="15" t="s">
        <v>24</v>
      </c>
      <c r="E24" s="16">
        <v>194</v>
      </c>
      <c r="F24" s="16">
        <v>193.001</v>
      </c>
      <c r="G24" s="16">
        <v>191</v>
      </c>
      <c r="H24" s="16"/>
      <c r="I24" s="16"/>
      <c r="J24" s="16"/>
      <c r="K24" s="17">
        <v>3</v>
      </c>
      <c r="L24" s="17">
        <v>578.00099999999998</v>
      </c>
      <c r="M24" s="18">
        <v>192.667</v>
      </c>
      <c r="N24" s="19">
        <v>11</v>
      </c>
      <c r="O24" s="20">
        <v>203.667</v>
      </c>
    </row>
    <row r="25" spans="1:15" x14ac:dyDescent="0.25">
      <c r="A25" s="12" t="s">
        <v>23</v>
      </c>
      <c r="B25" s="13" t="s">
        <v>67</v>
      </c>
      <c r="C25" s="14">
        <v>45486</v>
      </c>
      <c r="D25" s="15" t="s">
        <v>24</v>
      </c>
      <c r="E25" s="16">
        <v>198</v>
      </c>
      <c r="F25" s="16">
        <v>191.001</v>
      </c>
      <c r="G25" s="16">
        <v>192</v>
      </c>
      <c r="H25" s="16">
        <v>195.001</v>
      </c>
      <c r="I25" s="16"/>
      <c r="J25" s="16"/>
      <c r="K25" s="17">
        <v>4</v>
      </c>
      <c r="L25" s="17">
        <v>776.00199999999995</v>
      </c>
      <c r="M25" s="18">
        <v>194.00049999999999</v>
      </c>
      <c r="N25" s="19">
        <v>11</v>
      </c>
      <c r="O25" s="20">
        <v>205.00049999999999</v>
      </c>
    </row>
    <row r="26" spans="1:15" x14ac:dyDescent="0.25">
      <c r="A26" s="12" t="s">
        <v>23</v>
      </c>
      <c r="B26" s="13" t="s">
        <v>67</v>
      </c>
      <c r="C26" s="14">
        <v>45487</v>
      </c>
      <c r="D26" s="15" t="s">
        <v>66</v>
      </c>
      <c r="E26" s="16">
        <v>196</v>
      </c>
      <c r="F26" s="16">
        <v>190.001</v>
      </c>
      <c r="G26" s="16">
        <v>194</v>
      </c>
      <c r="H26" s="16">
        <v>195</v>
      </c>
      <c r="I26" s="16"/>
      <c r="J26" s="16"/>
      <c r="K26" s="17">
        <v>4</v>
      </c>
      <c r="L26" s="17">
        <v>775.00099999999998</v>
      </c>
      <c r="M26" s="18">
        <v>193.75024999999999</v>
      </c>
      <c r="N26" s="19">
        <v>11</v>
      </c>
      <c r="O26" s="20">
        <v>204.75024999999999</v>
      </c>
    </row>
    <row r="27" spans="1:15" x14ac:dyDescent="0.25">
      <c r="A27" s="12" t="s">
        <v>23</v>
      </c>
      <c r="B27" s="13" t="s">
        <v>67</v>
      </c>
      <c r="C27" s="14">
        <v>45510</v>
      </c>
      <c r="D27" s="15" t="s">
        <v>24</v>
      </c>
      <c r="E27" s="16">
        <v>197</v>
      </c>
      <c r="F27" s="16">
        <v>194</v>
      </c>
      <c r="G27" s="16">
        <v>193</v>
      </c>
      <c r="H27" s="16">
        <v>197</v>
      </c>
      <c r="I27" s="16"/>
      <c r="J27" s="16"/>
      <c r="K27" s="17">
        <v>4</v>
      </c>
      <c r="L27" s="17">
        <v>781</v>
      </c>
      <c r="M27" s="18">
        <v>195.25</v>
      </c>
      <c r="N27" s="19">
        <v>11</v>
      </c>
      <c r="O27" s="20">
        <v>206.25</v>
      </c>
    </row>
    <row r="28" spans="1:15" x14ac:dyDescent="0.25">
      <c r="A28" s="12" t="s">
        <v>23</v>
      </c>
      <c r="B28" s="13" t="s">
        <v>67</v>
      </c>
      <c r="C28" s="14">
        <v>45514</v>
      </c>
      <c r="D28" s="15" t="s">
        <v>27</v>
      </c>
      <c r="E28" s="16">
        <v>192</v>
      </c>
      <c r="F28" s="16">
        <v>198</v>
      </c>
      <c r="G28" s="16">
        <v>192</v>
      </c>
      <c r="H28" s="16">
        <v>199</v>
      </c>
      <c r="I28" s="16">
        <v>194</v>
      </c>
      <c r="J28" s="16">
        <v>194</v>
      </c>
      <c r="K28" s="17">
        <v>6</v>
      </c>
      <c r="L28" s="17">
        <v>1169</v>
      </c>
      <c r="M28" s="18">
        <v>194.83333333333334</v>
      </c>
      <c r="N28" s="19">
        <v>4</v>
      </c>
      <c r="O28" s="20">
        <v>198.83333333333334</v>
      </c>
    </row>
    <row r="29" spans="1:15" x14ac:dyDescent="0.25">
      <c r="A29" s="12" t="s">
        <v>23</v>
      </c>
      <c r="B29" s="13" t="s">
        <v>67</v>
      </c>
      <c r="C29" s="14">
        <v>45526</v>
      </c>
      <c r="D29" s="15" t="s">
        <v>24</v>
      </c>
      <c r="E29" s="16">
        <v>178</v>
      </c>
      <c r="F29" s="16">
        <v>188</v>
      </c>
      <c r="G29" s="16">
        <v>191</v>
      </c>
      <c r="H29" s="16"/>
      <c r="I29" s="16"/>
      <c r="J29" s="16"/>
      <c r="K29" s="17">
        <v>3</v>
      </c>
      <c r="L29" s="17">
        <v>557</v>
      </c>
      <c r="M29" s="18">
        <v>185.66666666666666</v>
      </c>
      <c r="N29" s="19">
        <v>9</v>
      </c>
      <c r="O29" s="20">
        <v>194.66666666666666</v>
      </c>
    </row>
    <row r="30" spans="1:15" x14ac:dyDescent="0.25">
      <c r="A30" s="12" t="s">
        <v>23</v>
      </c>
      <c r="B30" s="13" t="s">
        <v>67</v>
      </c>
      <c r="C30" s="14">
        <v>45528</v>
      </c>
      <c r="D30" s="15" t="s">
        <v>24</v>
      </c>
      <c r="E30" s="16">
        <v>192</v>
      </c>
      <c r="F30" s="16">
        <v>194</v>
      </c>
      <c r="G30" s="16">
        <v>192</v>
      </c>
      <c r="H30" s="16">
        <v>187</v>
      </c>
      <c r="I30" s="16"/>
      <c r="J30" s="16"/>
      <c r="K30" s="17">
        <v>4</v>
      </c>
      <c r="L30" s="17">
        <v>765</v>
      </c>
      <c r="M30" s="18">
        <v>191.25</v>
      </c>
      <c r="N30" s="19">
        <v>9</v>
      </c>
      <c r="O30" s="20">
        <v>200.25</v>
      </c>
    </row>
    <row r="31" spans="1:15" x14ac:dyDescent="0.25">
      <c r="A31" s="12" t="s">
        <v>23</v>
      </c>
      <c r="B31" s="13" t="s">
        <v>67</v>
      </c>
      <c r="C31" s="14">
        <v>45561</v>
      </c>
      <c r="D31" s="15" t="s">
        <v>24</v>
      </c>
      <c r="E31" s="16">
        <v>190</v>
      </c>
      <c r="F31" s="16">
        <v>191</v>
      </c>
      <c r="G31" s="16">
        <v>193</v>
      </c>
      <c r="H31" s="16"/>
      <c r="I31" s="16"/>
      <c r="J31" s="16"/>
      <c r="K31" s="17">
        <v>3</v>
      </c>
      <c r="L31" s="17">
        <v>574</v>
      </c>
      <c r="M31" s="18">
        <v>191.33333333333334</v>
      </c>
      <c r="N31" s="19">
        <v>9</v>
      </c>
      <c r="O31" s="20">
        <v>200.33333333333334</v>
      </c>
    </row>
    <row r="32" spans="1:15" x14ac:dyDescent="0.25">
      <c r="A32" s="12" t="s">
        <v>23</v>
      </c>
      <c r="B32" s="13" t="s">
        <v>67</v>
      </c>
      <c r="C32" s="14">
        <v>45564</v>
      </c>
      <c r="D32" s="15" t="s">
        <v>66</v>
      </c>
      <c r="E32" s="16">
        <v>191</v>
      </c>
      <c r="F32" s="16">
        <v>192</v>
      </c>
      <c r="G32" s="16">
        <v>194</v>
      </c>
      <c r="H32" s="16">
        <v>190</v>
      </c>
      <c r="I32" s="16"/>
      <c r="J32" s="16"/>
      <c r="K32" s="17">
        <v>4</v>
      </c>
      <c r="L32" s="17">
        <v>767</v>
      </c>
      <c r="M32" s="18">
        <v>191.75</v>
      </c>
      <c r="N32" s="19">
        <v>13</v>
      </c>
      <c r="O32" s="20">
        <v>204.75</v>
      </c>
    </row>
    <row r="33" spans="1:15" x14ac:dyDescent="0.25">
      <c r="A33" s="12" t="s">
        <v>23</v>
      </c>
      <c r="B33" s="13" t="s">
        <v>67</v>
      </c>
      <c r="C33" s="14">
        <v>45566</v>
      </c>
      <c r="D33" s="15" t="s">
        <v>24</v>
      </c>
      <c r="E33" s="16">
        <v>195</v>
      </c>
      <c r="F33" s="16">
        <v>194</v>
      </c>
      <c r="G33" s="16">
        <v>195.001</v>
      </c>
      <c r="H33" s="16">
        <v>194</v>
      </c>
      <c r="I33" s="16"/>
      <c r="J33" s="16"/>
      <c r="K33" s="17">
        <v>4</v>
      </c>
      <c r="L33" s="17">
        <v>778.00099999999998</v>
      </c>
      <c r="M33" s="18">
        <v>194.50024999999999</v>
      </c>
      <c r="N33" s="19">
        <v>8</v>
      </c>
      <c r="O33" s="20">
        <v>202.50024999999999</v>
      </c>
    </row>
    <row r="34" spans="1:15" x14ac:dyDescent="0.25">
      <c r="A34" s="12" t="s">
        <v>23</v>
      </c>
      <c r="B34" s="13" t="s">
        <v>67</v>
      </c>
      <c r="C34" s="14">
        <v>45577</v>
      </c>
      <c r="D34" s="15" t="s">
        <v>24</v>
      </c>
      <c r="E34" s="16">
        <v>192</v>
      </c>
      <c r="F34" s="16">
        <v>193.00200000000001</v>
      </c>
      <c r="G34" s="16">
        <v>192</v>
      </c>
      <c r="H34" s="16">
        <v>189.001</v>
      </c>
      <c r="I34" s="16"/>
      <c r="J34" s="16"/>
      <c r="K34" s="17">
        <v>4</v>
      </c>
      <c r="L34" s="17">
        <v>766.00299999999993</v>
      </c>
      <c r="M34" s="18">
        <v>191.50074999999998</v>
      </c>
      <c r="N34" s="19">
        <v>11</v>
      </c>
      <c r="O34" s="20">
        <v>202.50074999999998</v>
      </c>
    </row>
    <row r="35" spans="1:15" x14ac:dyDescent="0.25">
      <c r="A35" s="12" t="s">
        <v>23</v>
      </c>
      <c r="B35" s="13" t="s">
        <v>67</v>
      </c>
      <c r="C35" s="14">
        <v>45585</v>
      </c>
      <c r="D35" s="15" t="s">
        <v>24</v>
      </c>
      <c r="E35" s="16">
        <v>189</v>
      </c>
      <c r="F35" s="16">
        <v>184</v>
      </c>
      <c r="G35" s="16">
        <v>191</v>
      </c>
      <c r="H35" s="16">
        <v>194</v>
      </c>
      <c r="I35" s="16">
        <v>194</v>
      </c>
      <c r="J35" s="16">
        <v>195</v>
      </c>
      <c r="K35" s="17">
        <v>6</v>
      </c>
      <c r="L35" s="17">
        <v>1147</v>
      </c>
      <c r="M35" s="18">
        <v>191.16666666666666</v>
      </c>
      <c r="N35" s="19">
        <v>34</v>
      </c>
      <c r="O35" s="20">
        <v>225.16666666666666</v>
      </c>
    </row>
    <row r="36" spans="1:15" x14ac:dyDescent="0.25">
      <c r="A36" s="12" t="s">
        <v>23</v>
      </c>
      <c r="B36" s="13" t="s">
        <v>67</v>
      </c>
      <c r="C36" s="14">
        <v>45605</v>
      </c>
      <c r="D36" s="15" t="s">
        <v>24</v>
      </c>
      <c r="E36" s="16">
        <v>196</v>
      </c>
      <c r="F36" s="16">
        <v>197</v>
      </c>
      <c r="G36" s="16">
        <v>196</v>
      </c>
      <c r="H36" s="16">
        <v>194</v>
      </c>
      <c r="I36" s="16">
        <v>194</v>
      </c>
      <c r="J36" s="16">
        <v>192</v>
      </c>
      <c r="K36" s="17">
        <v>6</v>
      </c>
      <c r="L36" s="17">
        <v>1169</v>
      </c>
      <c r="M36" s="18">
        <v>194.83333333333334</v>
      </c>
      <c r="N36" s="19">
        <v>34</v>
      </c>
      <c r="O36" s="20">
        <v>228.83333333333334</v>
      </c>
    </row>
    <row r="38" spans="1:15" x14ac:dyDescent="0.25">
      <c r="K38" s="8">
        <f>SUM(K2:K37)</f>
        <v>141</v>
      </c>
      <c r="L38" s="8">
        <f>SUM(L2:L37)</f>
        <v>27071.012000000002</v>
      </c>
      <c r="M38" s="7">
        <f>SUM(L38/K38)</f>
        <v>191.99299290780144</v>
      </c>
      <c r="N38" s="8">
        <f>SUM(N2:N37)</f>
        <v>436</v>
      </c>
      <c r="O38" s="11">
        <f>SUM(M38+N38)</f>
        <v>627.99299290780141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E5:J5 B5:C5 B6:C7 E6:J7" name="Range1_2_1_1"/>
    <protectedRange algorithmName="SHA-512" hashValue="ON39YdpmFHfN9f47KpiRvqrKx0V9+erV1CNkpWzYhW/Qyc6aT8rEyCrvauWSYGZK2ia3o7vd3akF07acHAFpOA==" saltValue="yVW9XmDwTqEnmpSGai0KYg==" spinCount="100000" sqref="B11:C11 E11:J11" name="Range1_4"/>
    <protectedRange algorithmName="SHA-512" hashValue="ON39YdpmFHfN9f47KpiRvqrKx0V9+erV1CNkpWzYhW/Qyc6aT8rEyCrvauWSYGZK2ia3o7vd3akF07acHAFpOA==" saltValue="yVW9XmDwTqEnmpSGai0KYg==" spinCount="100000" sqref="D11" name="Range1_1_4"/>
    <protectedRange algorithmName="SHA-512" hashValue="ON39YdpmFHfN9f47KpiRvqrKx0V9+erV1CNkpWzYhW/Qyc6aT8rEyCrvauWSYGZK2ia3o7vd3akF07acHAFpOA==" saltValue="yVW9XmDwTqEnmpSGai0KYg==" spinCount="100000" sqref="B17:C17 E17:J17" name="Range1_12_1"/>
    <protectedRange algorithmName="SHA-512" hashValue="ON39YdpmFHfN9f47KpiRvqrKx0V9+erV1CNkpWzYhW/Qyc6aT8rEyCrvauWSYGZK2ia3o7vd3akF07acHAFpOA==" saltValue="yVW9XmDwTqEnmpSGai0KYg==" spinCount="100000" sqref="D17" name="Range1_1_6"/>
    <protectedRange algorithmName="SHA-512" hashValue="ON39YdpmFHfN9f47KpiRvqrKx0V9+erV1CNkpWzYhW/Qyc6aT8rEyCrvauWSYGZK2ia3o7vd3akF07acHAFpOA==" saltValue="yVW9XmDwTqEnmpSGai0KYg==" spinCount="100000" sqref="E23:J23 B23:C23" name="Range1_11"/>
    <protectedRange algorithmName="SHA-512" hashValue="ON39YdpmFHfN9f47KpiRvqrKx0V9+erV1CNkpWzYhW/Qyc6aT8rEyCrvauWSYGZK2ia3o7vd3akF07acHAFpOA==" saltValue="yVW9XmDwTqEnmpSGai0KYg==" spinCount="100000" sqref="D23" name="Range1_1_9"/>
  </protectedRanges>
  <hyperlinks>
    <hyperlink ref="Q1" location="'National Rankings'!A1" display="Back to Ranking" xr:uid="{7D7D8C43-DE38-44E6-9E4C-8BCD30DA654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B6EB94-DF98-416E-8522-825F7CD45EF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ECA88-84D8-4D2A-8906-88A02B029910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90</v>
      </c>
      <c r="C2" s="14">
        <v>45367</v>
      </c>
      <c r="D2" s="15" t="s">
        <v>101</v>
      </c>
      <c r="E2" s="16">
        <v>181</v>
      </c>
      <c r="F2" s="16">
        <v>179</v>
      </c>
      <c r="G2" s="16"/>
      <c r="H2" s="16"/>
      <c r="I2" s="16"/>
      <c r="J2" s="16"/>
      <c r="K2" s="17">
        <v>2</v>
      </c>
      <c r="L2" s="17">
        <v>360</v>
      </c>
      <c r="M2" s="18">
        <v>180</v>
      </c>
      <c r="N2" s="19">
        <v>4</v>
      </c>
      <c r="O2" s="20">
        <v>184</v>
      </c>
    </row>
    <row r="3" spans="1:17" x14ac:dyDescent="0.25">
      <c r="A3" s="12" t="s">
        <v>23</v>
      </c>
      <c r="B3" s="13" t="s">
        <v>210</v>
      </c>
      <c r="C3" s="14">
        <v>45493</v>
      </c>
      <c r="D3" s="15" t="s">
        <v>101</v>
      </c>
      <c r="E3" s="16">
        <v>177</v>
      </c>
      <c r="F3" s="16">
        <v>171</v>
      </c>
      <c r="G3" s="16"/>
      <c r="H3" s="16"/>
      <c r="I3" s="16"/>
      <c r="J3" s="16"/>
      <c r="K3" s="17">
        <v>2</v>
      </c>
      <c r="L3" s="17">
        <v>348</v>
      </c>
      <c r="M3" s="18">
        <v>174</v>
      </c>
      <c r="N3" s="19">
        <v>4</v>
      </c>
      <c r="O3" s="20">
        <v>178</v>
      </c>
    </row>
    <row r="5" spans="1:17" x14ac:dyDescent="0.25">
      <c r="K5" s="8">
        <f>SUM(K2:K4)</f>
        <v>4</v>
      </c>
      <c r="L5" s="8">
        <f>SUM(L2:L4)</f>
        <v>708</v>
      </c>
      <c r="M5" s="7">
        <f>SUM(L5/K5)</f>
        <v>177</v>
      </c>
      <c r="N5" s="8">
        <f>SUM(N2:N4)</f>
        <v>8</v>
      </c>
      <c r="O5" s="11">
        <f>SUM(M5+N5)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AFBA9B5-8A1C-4B98-8F3A-E112C1AEF8A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9E9818D-976F-430D-8C86-65B8E30DEEA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11C93-05C0-4F3C-860B-6C2DD08914CC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137</v>
      </c>
      <c r="C2" s="14">
        <v>45417</v>
      </c>
      <c r="D2" s="15" t="s">
        <v>58</v>
      </c>
      <c r="E2" s="16">
        <v>176</v>
      </c>
      <c r="F2" s="16">
        <v>179</v>
      </c>
      <c r="G2" s="16">
        <v>177</v>
      </c>
      <c r="H2" s="16">
        <v>175</v>
      </c>
      <c r="I2" s="16"/>
      <c r="J2" s="16"/>
      <c r="K2" s="17">
        <v>4</v>
      </c>
      <c r="L2" s="17">
        <v>707</v>
      </c>
      <c r="M2" s="18">
        <v>176.75</v>
      </c>
      <c r="N2" s="19">
        <v>3</v>
      </c>
      <c r="O2" s="20">
        <v>179.75</v>
      </c>
    </row>
    <row r="3" spans="1:17" x14ac:dyDescent="0.25">
      <c r="A3" s="12" t="s">
        <v>23</v>
      </c>
      <c r="B3" s="13" t="s">
        <v>137</v>
      </c>
      <c r="C3" s="14">
        <v>45542</v>
      </c>
      <c r="D3" s="15" t="s">
        <v>58</v>
      </c>
      <c r="E3" s="16">
        <v>186</v>
      </c>
      <c r="F3" s="16">
        <v>185</v>
      </c>
      <c r="G3" s="16">
        <v>190</v>
      </c>
      <c r="H3" s="16">
        <v>173</v>
      </c>
      <c r="I3" s="16">
        <v>183</v>
      </c>
      <c r="J3" s="16">
        <v>179</v>
      </c>
      <c r="K3" s="17">
        <v>6</v>
      </c>
      <c r="L3" s="17">
        <v>1096</v>
      </c>
      <c r="M3" s="18">
        <v>182.66666666666666</v>
      </c>
      <c r="N3" s="19">
        <v>4</v>
      </c>
      <c r="O3" s="20">
        <v>186.66666666666666</v>
      </c>
    </row>
    <row r="5" spans="1:17" x14ac:dyDescent="0.25">
      <c r="K5" s="8">
        <f>SUM(K2:K4)</f>
        <v>10</v>
      </c>
      <c r="L5" s="8">
        <f>SUM(L2:L4)</f>
        <v>1803</v>
      </c>
      <c r="M5" s="7">
        <f>SUM(L5/K5)</f>
        <v>180.3</v>
      </c>
      <c r="N5" s="8">
        <f>SUM(N2:N4)</f>
        <v>7</v>
      </c>
      <c r="O5" s="11">
        <f>SUM(M5+N5)</f>
        <v>187.3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18"/>
    <protectedRange algorithmName="SHA-512" hashValue="ON39YdpmFHfN9f47KpiRvqrKx0V9+erV1CNkpWzYhW/Qyc6aT8rEyCrvauWSYGZK2ia3o7vd3akF07acHAFpOA==" saltValue="yVW9XmDwTqEnmpSGai0KYg==" spinCount="100000" sqref="D3" name="Range1_1_17"/>
  </protectedRanges>
  <hyperlinks>
    <hyperlink ref="Q1" location="'National Rankings'!A1" display="Back to Ranking" xr:uid="{12E16124-8FBC-402F-AC23-37513F0EFF8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1F897F-11D6-44B7-94D9-60879B0FB8B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8B8C8-BABD-469C-A961-916AF28EBCF8}">
  <dimension ref="A1:Q21"/>
  <sheetViews>
    <sheetView workbookViewId="0">
      <selection activeCell="K22" sqref="K2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91</v>
      </c>
      <c r="C2" s="14">
        <v>45374</v>
      </c>
      <c r="D2" s="15" t="s">
        <v>98</v>
      </c>
      <c r="E2" s="16">
        <v>186</v>
      </c>
      <c r="F2" s="16">
        <v>193</v>
      </c>
      <c r="G2" s="16">
        <v>186</v>
      </c>
      <c r="H2" s="16">
        <v>185</v>
      </c>
      <c r="I2" s="16"/>
      <c r="J2" s="16"/>
      <c r="K2" s="17">
        <v>4</v>
      </c>
      <c r="L2" s="17">
        <v>750</v>
      </c>
      <c r="M2" s="18">
        <v>187.5</v>
      </c>
      <c r="N2" s="19">
        <v>13</v>
      </c>
      <c r="O2" s="20">
        <v>200.5</v>
      </c>
    </row>
    <row r="3" spans="1:17" x14ac:dyDescent="0.25">
      <c r="A3" s="12" t="s">
        <v>23</v>
      </c>
      <c r="B3" s="13" t="s">
        <v>91</v>
      </c>
      <c r="C3" s="14">
        <v>45375</v>
      </c>
      <c r="D3" s="15" t="s">
        <v>98</v>
      </c>
      <c r="E3" s="16">
        <v>188</v>
      </c>
      <c r="F3" s="16">
        <v>183</v>
      </c>
      <c r="G3" s="16">
        <v>188</v>
      </c>
      <c r="H3" s="16">
        <v>193</v>
      </c>
      <c r="I3" s="16"/>
      <c r="J3" s="16"/>
      <c r="K3" s="17">
        <v>4</v>
      </c>
      <c r="L3" s="17">
        <v>752</v>
      </c>
      <c r="M3" s="18">
        <v>188</v>
      </c>
      <c r="N3" s="19">
        <v>6</v>
      </c>
      <c r="O3" s="20">
        <v>194</v>
      </c>
    </row>
    <row r="4" spans="1:17" x14ac:dyDescent="0.25">
      <c r="A4" s="12" t="s">
        <v>23</v>
      </c>
      <c r="B4" s="13" t="s">
        <v>91</v>
      </c>
      <c r="C4" s="14">
        <v>45409</v>
      </c>
      <c r="D4" s="15" t="s">
        <v>98</v>
      </c>
      <c r="E4" s="16">
        <v>189</v>
      </c>
      <c r="F4" s="16">
        <v>191</v>
      </c>
      <c r="G4" s="16">
        <v>188</v>
      </c>
      <c r="H4" s="16">
        <v>191</v>
      </c>
      <c r="I4" s="16"/>
      <c r="J4" s="16"/>
      <c r="K4" s="17">
        <v>4</v>
      </c>
      <c r="L4" s="17">
        <v>759</v>
      </c>
      <c r="M4" s="18">
        <v>189.75</v>
      </c>
      <c r="N4" s="19">
        <v>13</v>
      </c>
      <c r="O4" s="20">
        <v>202.75</v>
      </c>
    </row>
    <row r="5" spans="1:17" x14ac:dyDescent="0.25">
      <c r="A5" s="12" t="s">
        <v>23</v>
      </c>
      <c r="B5" s="13" t="s">
        <v>91</v>
      </c>
      <c r="C5" s="14">
        <v>45410</v>
      </c>
      <c r="D5" s="15" t="s">
        <v>98</v>
      </c>
      <c r="E5" s="16">
        <v>184</v>
      </c>
      <c r="F5" s="16">
        <v>189</v>
      </c>
      <c r="G5" s="16">
        <v>192</v>
      </c>
      <c r="H5" s="16">
        <v>193</v>
      </c>
      <c r="I5" s="16"/>
      <c r="J5" s="16"/>
      <c r="K5" s="17">
        <v>4</v>
      </c>
      <c r="L5" s="17">
        <v>758</v>
      </c>
      <c r="M5" s="18">
        <v>189.5</v>
      </c>
      <c r="N5" s="19">
        <v>13</v>
      </c>
      <c r="O5" s="20">
        <v>202.5</v>
      </c>
    </row>
    <row r="6" spans="1:17" x14ac:dyDescent="0.25">
      <c r="A6" s="12" t="s">
        <v>23</v>
      </c>
      <c r="B6" s="13" t="s">
        <v>91</v>
      </c>
      <c r="C6" s="14">
        <v>45430</v>
      </c>
      <c r="D6" s="15" t="s">
        <v>98</v>
      </c>
      <c r="E6" s="16">
        <v>196</v>
      </c>
      <c r="F6" s="16">
        <v>192</v>
      </c>
      <c r="G6" s="16">
        <v>192</v>
      </c>
      <c r="H6" s="16">
        <v>197</v>
      </c>
      <c r="I6" s="16"/>
      <c r="J6" s="16"/>
      <c r="K6" s="17">
        <v>4</v>
      </c>
      <c r="L6" s="17">
        <v>777</v>
      </c>
      <c r="M6" s="18">
        <v>194.25</v>
      </c>
      <c r="N6" s="19">
        <v>8</v>
      </c>
      <c r="O6" s="20">
        <v>202.25</v>
      </c>
    </row>
    <row r="7" spans="1:17" x14ac:dyDescent="0.25">
      <c r="A7" s="12" t="s">
        <v>23</v>
      </c>
      <c r="B7" s="13" t="s">
        <v>91</v>
      </c>
      <c r="C7" s="14">
        <v>45431</v>
      </c>
      <c r="D7" s="15" t="s">
        <v>98</v>
      </c>
      <c r="E7" s="16">
        <v>192</v>
      </c>
      <c r="F7" s="16">
        <v>195</v>
      </c>
      <c r="G7" s="16">
        <v>197</v>
      </c>
      <c r="H7" s="16">
        <v>194</v>
      </c>
      <c r="I7" s="16"/>
      <c r="J7" s="16"/>
      <c r="K7" s="17">
        <v>4</v>
      </c>
      <c r="L7" s="17">
        <v>778</v>
      </c>
      <c r="M7" s="18">
        <v>194.5</v>
      </c>
      <c r="N7" s="19">
        <v>13</v>
      </c>
      <c r="O7" s="20">
        <v>207.5</v>
      </c>
    </row>
    <row r="8" spans="1:17" x14ac:dyDescent="0.25">
      <c r="A8" s="12" t="s">
        <v>23</v>
      </c>
      <c r="B8" s="13" t="s">
        <v>91</v>
      </c>
      <c r="C8" s="14">
        <v>45465</v>
      </c>
      <c r="D8" s="15" t="s">
        <v>98</v>
      </c>
      <c r="E8" s="16">
        <v>195</v>
      </c>
      <c r="F8" s="16">
        <v>199</v>
      </c>
      <c r="G8" s="16">
        <v>198</v>
      </c>
      <c r="H8" s="16">
        <v>198</v>
      </c>
      <c r="I8" s="16">
        <v>195</v>
      </c>
      <c r="J8" s="16">
        <v>197</v>
      </c>
      <c r="K8" s="17">
        <v>6</v>
      </c>
      <c r="L8" s="17">
        <v>1182</v>
      </c>
      <c r="M8" s="18">
        <v>197</v>
      </c>
      <c r="N8" s="19">
        <v>12</v>
      </c>
      <c r="O8" s="20">
        <v>209</v>
      </c>
    </row>
    <row r="9" spans="1:17" x14ac:dyDescent="0.25">
      <c r="A9" s="12" t="s">
        <v>23</v>
      </c>
      <c r="B9" s="13" t="s">
        <v>91</v>
      </c>
      <c r="C9" s="14">
        <v>45466</v>
      </c>
      <c r="D9" s="15" t="s">
        <v>98</v>
      </c>
      <c r="E9" s="16">
        <v>185</v>
      </c>
      <c r="F9" s="16">
        <v>185</v>
      </c>
      <c r="G9" s="16">
        <v>188</v>
      </c>
      <c r="H9" s="16">
        <v>190</v>
      </c>
      <c r="I9" s="16"/>
      <c r="J9" s="16"/>
      <c r="K9" s="17">
        <v>4</v>
      </c>
      <c r="L9" s="17">
        <v>748</v>
      </c>
      <c r="M9" s="18">
        <v>187</v>
      </c>
      <c r="N9" s="19">
        <v>13</v>
      </c>
      <c r="O9" s="20">
        <v>200</v>
      </c>
    </row>
    <row r="10" spans="1:17" x14ac:dyDescent="0.25">
      <c r="A10" s="12" t="s">
        <v>23</v>
      </c>
      <c r="B10" s="13" t="s">
        <v>91</v>
      </c>
      <c r="C10" s="14">
        <v>45500</v>
      </c>
      <c r="D10" s="15" t="s">
        <v>98</v>
      </c>
      <c r="E10" s="16">
        <v>192</v>
      </c>
      <c r="F10" s="16">
        <v>195</v>
      </c>
      <c r="G10" s="16">
        <v>197</v>
      </c>
      <c r="H10" s="16">
        <v>195</v>
      </c>
      <c r="I10" s="16">
        <v>195</v>
      </c>
      <c r="J10" s="16">
        <v>192</v>
      </c>
      <c r="K10" s="17">
        <v>6</v>
      </c>
      <c r="L10" s="17">
        <v>1166</v>
      </c>
      <c r="M10" s="18">
        <v>194.33333333333334</v>
      </c>
      <c r="N10" s="19">
        <v>6</v>
      </c>
      <c r="O10" s="20">
        <v>200.33333333333334</v>
      </c>
    </row>
    <row r="11" spans="1:17" x14ac:dyDescent="0.25">
      <c r="A11" s="12" t="s">
        <v>23</v>
      </c>
      <c r="B11" s="13" t="s">
        <v>91</v>
      </c>
      <c r="C11" s="14">
        <v>45501</v>
      </c>
      <c r="D11" s="15" t="s">
        <v>98</v>
      </c>
      <c r="E11" s="16">
        <v>195</v>
      </c>
      <c r="F11" s="16">
        <v>190</v>
      </c>
      <c r="G11" s="16">
        <v>195</v>
      </c>
      <c r="H11" s="16">
        <v>187</v>
      </c>
      <c r="I11" s="16"/>
      <c r="J11" s="16"/>
      <c r="K11" s="17">
        <v>4</v>
      </c>
      <c r="L11" s="17">
        <v>767</v>
      </c>
      <c r="M11" s="18">
        <v>191.75</v>
      </c>
      <c r="N11" s="19">
        <v>9</v>
      </c>
      <c r="O11" s="20">
        <v>200.75</v>
      </c>
    </row>
    <row r="12" spans="1:17" x14ac:dyDescent="0.25">
      <c r="A12" s="12" t="s">
        <v>23</v>
      </c>
      <c r="B12" s="13" t="s">
        <v>91</v>
      </c>
      <c r="C12" s="14">
        <v>45517</v>
      </c>
      <c r="D12" s="15" t="s">
        <v>167</v>
      </c>
      <c r="E12" s="16">
        <v>192</v>
      </c>
      <c r="F12" s="16">
        <v>188</v>
      </c>
      <c r="G12" s="16">
        <v>193</v>
      </c>
      <c r="H12" s="16"/>
      <c r="I12" s="16"/>
      <c r="J12" s="16"/>
      <c r="K12" s="17">
        <v>3</v>
      </c>
      <c r="L12" s="17">
        <v>573</v>
      </c>
      <c r="M12" s="18">
        <v>191</v>
      </c>
      <c r="N12" s="19">
        <v>2</v>
      </c>
      <c r="O12" s="20">
        <v>193</v>
      </c>
    </row>
    <row r="13" spans="1:17" x14ac:dyDescent="0.25">
      <c r="A13" s="12" t="s">
        <v>23</v>
      </c>
      <c r="B13" s="13" t="s">
        <v>91</v>
      </c>
      <c r="C13" s="14">
        <v>45521</v>
      </c>
      <c r="D13" s="15" t="s">
        <v>83</v>
      </c>
      <c r="E13" s="16">
        <v>195.00200000000001</v>
      </c>
      <c r="F13" s="16">
        <v>194</v>
      </c>
      <c r="G13" s="16">
        <v>191</v>
      </c>
      <c r="H13" s="16">
        <v>192</v>
      </c>
      <c r="I13" s="16"/>
      <c r="J13" s="16"/>
      <c r="K13" s="17">
        <v>4</v>
      </c>
      <c r="L13" s="17">
        <v>772.00199999999995</v>
      </c>
      <c r="M13" s="18">
        <v>193.00049999999999</v>
      </c>
      <c r="N13" s="19">
        <v>13</v>
      </c>
      <c r="O13" s="20">
        <v>206.00049999999999</v>
      </c>
    </row>
    <row r="14" spans="1:17" x14ac:dyDescent="0.25">
      <c r="A14" s="12" t="s">
        <v>23</v>
      </c>
      <c r="B14" s="13" t="s">
        <v>91</v>
      </c>
      <c r="C14" s="14">
        <v>45528</v>
      </c>
      <c r="D14" s="15" t="s">
        <v>98</v>
      </c>
      <c r="E14" s="16">
        <v>194</v>
      </c>
      <c r="F14" s="16">
        <v>196</v>
      </c>
      <c r="G14" s="16">
        <v>198</v>
      </c>
      <c r="H14" s="16">
        <v>195</v>
      </c>
      <c r="I14" s="16"/>
      <c r="J14" s="16"/>
      <c r="K14" s="17">
        <v>4</v>
      </c>
      <c r="L14" s="17">
        <v>783</v>
      </c>
      <c r="M14" s="18">
        <v>195.75</v>
      </c>
      <c r="N14" s="19">
        <v>11</v>
      </c>
      <c r="O14" s="20">
        <v>206.75</v>
      </c>
    </row>
    <row r="15" spans="1:17" x14ac:dyDescent="0.25">
      <c r="A15" s="12" t="s">
        <v>23</v>
      </c>
      <c r="B15" s="13" t="s">
        <v>91</v>
      </c>
      <c r="C15" s="14">
        <v>45529</v>
      </c>
      <c r="D15" s="15" t="s">
        <v>98</v>
      </c>
      <c r="E15" s="16">
        <v>192</v>
      </c>
      <c r="F15" s="16">
        <v>190</v>
      </c>
      <c r="G15" s="16">
        <v>191</v>
      </c>
      <c r="H15" s="16">
        <v>189</v>
      </c>
      <c r="I15" s="16"/>
      <c r="J15" s="16"/>
      <c r="K15" s="17">
        <v>4</v>
      </c>
      <c r="L15" s="17">
        <v>762</v>
      </c>
      <c r="M15" s="18">
        <v>190.5</v>
      </c>
      <c r="N15" s="19">
        <v>9</v>
      </c>
      <c r="O15" s="20">
        <v>199.5</v>
      </c>
    </row>
    <row r="16" spans="1:17" x14ac:dyDescent="0.25">
      <c r="A16" s="12" t="s">
        <v>23</v>
      </c>
      <c r="B16" s="13" t="s">
        <v>91</v>
      </c>
      <c r="C16" s="14">
        <v>45545</v>
      </c>
      <c r="D16" s="15" t="s">
        <v>167</v>
      </c>
      <c r="E16" s="16">
        <v>194</v>
      </c>
      <c r="F16" s="16">
        <v>194</v>
      </c>
      <c r="G16" s="16">
        <v>194</v>
      </c>
      <c r="H16" s="16"/>
      <c r="I16" s="16"/>
      <c r="J16" s="16"/>
      <c r="K16" s="17">
        <v>3</v>
      </c>
      <c r="L16" s="17">
        <v>582</v>
      </c>
      <c r="M16" s="18">
        <v>194</v>
      </c>
      <c r="N16" s="19">
        <v>5</v>
      </c>
      <c r="O16" s="20">
        <v>199</v>
      </c>
    </row>
    <row r="17" spans="1:15" x14ac:dyDescent="0.25">
      <c r="A17" s="12" t="s">
        <v>23</v>
      </c>
      <c r="B17" s="13" t="s">
        <v>91</v>
      </c>
      <c r="C17" s="14">
        <v>45564</v>
      </c>
      <c r="D17" s="15" t="s">
        <v>98</v>
      </c>
      <c r="E17" s="16">
        <v>193</v>
      </c>
      <c r="F17" s="16">
        <v>195</v>
      </c>
      <c r="G17" s="16">
        <v>197</v>
      </c>
      <c r="H17" s="16">
        <v>197</v>
      </c>
      <c r="I17" s="16"/>
      <c r="J17" s="16"/>
      <c r="K17" s="17">
        <v>4</v>
      </c>
      <c r="L17" s="17">
        <v>782</v>
      </c>
      <c r="M17" s="18">
        <v>195.5</v>
      </c>
      <c r="N17" s="19">
        <v>13</v>
      </c>
      <c r="O17" s="20">
        <v>208.5</v>
      </c>
    </row>
    <row r="18" spans="1:15" x14ac:dyDescent="0.25">
      <c r="A18" s="12" t="s">
        <v>23</v>
      </c>
      <c r="B18" s="13" t="s">
        <v>91</v>
      </c>
      <c r="C18" s="14">
        <v>45577</v>
      </c>
      <c r="D18" s="15" t="s">
        <v>98</v>
      </c>
      <c r="E18" s="16">
        <v>198</v>
      </c>
      <c r="F18" s="16">
        <v>194</v>
      </c>
      <c r="G18" s="16">
        <v>195</v>
      </c>
      <c r="H18" s="16">
        <v>196</v>
      </c>
      <c r="I18" s="16"/>
      <c r="J18" s="16"/>
      <c r="K18" s="17">
        <v>4</v>
      </c>
      <c r="L18" s="17">
        <v>783</v>
      </c>
      <c r="M18" s="18">
        <v>195.75</v>
      </c>
      <c r="N18" s="19">
        <v>7</v>
      </c>
      <c r="O18" s="20">
        <v>202.75</v>
      </c>
    </row>
    <row r="19" spans="1:15" x14ac:dyDescent="0.25">
      <c r="A19" s="12" t="s">
        <v>23</v>
      </c>
      <c r="B19" s="13" t="s">
        <v>91</v>
      </c>
      <c r="C19" s="14">
        <v>45578</v>
      </c>
      <c r="D19" s="15" t="s">
        <v>98</v>
      </c>
      <c r="E19" s="16">
        <v>183</v>
      </c>
      <c r="F19" s="16">
        <v>183</v>
      </c>
      <c r="G19" s="16">
        <v>178</v>
      </c>
      <c r="H19" s="16">
        <v>186</v>
      </c>
      <c r="I19" s="16"/>
      <c r="J19" s="16"/>
      <c r="K19" s="17">
        <v>4</v>
      </c>
      <c r="L19" s="17">
        <v>730</v>
      </c>
      <c r="M19" s="18">
        <v>182.5</v>
      </c>
      <c r="N19" s="19">
        <v>9</v>
      </c>
      <c r="O19" s="20">
        <v>191.5</v>
      </c>
    </row>
    <row r="21" spans="1:15" x14ac:dyDescent="0.25">
      <c r="K21" s="8">
        <f>SUM(K2:K20)</f>
        <v>74</v>
      </c>
      <c r="L21" s="8">
        <f>SUM(L2:L20)</f>
        <v>14204.002</v>
      </c>
      <c r="M21" s="7">
        <f>SUM(L21/K21)</f>
        <v>191.94597297297298</v>
      </c>
      <c r="N21" s="8">
        <f>SUM(N2:N20)</f>
        <v>175</v>
      </c>
      <c r="O21" s="11">
        <f>SUM(M21+N21)</f>
        <v>366.94597297297298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5 F5:J5" name="Range1_7"/>
    <protectedRange sqref="D5" name="Range1_1_2_1"/>
    <protectedRange sqref="B5" name="Range1_5_1"/>
    <protectedRange sqref="E5" name="Range1_6_1"/>
    <protectedRange algorithmName="SHA-512" hashValue="ON39YdpmFHfN9f47KpiRvqrKx0V9+erV1CNkpWzYhW/Qyc6aT8rEyCrvauWSYGZK2ia3o7vd3akF07acHAFpOA==" saltValue="yVW9XmDwTqEnmpSGai0KYg==" spinCount="100000" sqref="B6:C7 E6:J7" name="Range1_2_1"/>
    <protectedRange algorithmName="SHA-512" hashValue="ON39YdpmFHfN9f47KpiRvqrKx0V9+erV1CNkpWzYhW/Qyc6aT8rEyCrvauWSYGZK2ia3o7vd3akF07acHAFpOA==" saltValue="yVW9XmDwTqEnmpSGai0KYg==" spinCount="100000" sqref="D6:D7" name="Range1_1_1_2"/>
  </protectedRanges>
  <hyperlinks>
    <hyperlink ref="Q1" location="'National Rankings'!A1" display="Back to Ranking" xr:uid="{FE969745-380B-4CD4-8693-D2918BF6A71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D1C15C1-89CE-495A-80E7-0BD5D750B36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0ADC-91EC-41FF-8F5C-8895E7886879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163</v>
      </c>
      <c r="C2" s="14">
        <v>45430</v>
      </c>
      <c r="D2" s="15" t="s">
        <v>166</v>
      </c>
      <c r="E2" s="16">
        <v>195</v>
      </c>
      <c r="F2" s="16">
        <v>195</v>
      </c>
      <c r="G2" s="16">
        <v>191</v>
      </c>
      <c r="H2" s="16">
        <v>192</v>
      </c>
      <c r="I2" s="16"/>
      <c r="J2" s="16"/>
      <c r="K2" s="17">
        <v>4</v>
      </c>
      <c r="L2" s="17">
        <v>773</v>
      </c>
      <c r="M2" s="18">
        <v>193.25</v>
      </c>
      <c r="N2" s="19">
        <v>4</v>
      </c>
      <c r="O2" s="20">
        <v>197.25</v>
      </c>
    </row>
    <row r="3" spans="1:17" x14ac:dyDescent="0.25">
      <c r="A3" s="12" t="s">
        <v>23</v>
      </c>
      <c r="B3" s="13" t="s">
        <v>163</v>
      </c>
      <c r="C3" s="14">
        <v>45458</v>
      </c>
      <c r="D3" s="15" t="s">
        <v>166</v>
      </c>
      <c r="E3" s="16">
        <v>195</v>
      </c>
      <c r="F3" s="16">
        <v>196</v>
      </c>
      <c r="G3" s="16">
        <v>197</v>
      </c>
      <c r="H3" s="16">
        <v>197</v>
      </c>
      <c r="I3" s="16"/>
      <c r="J3" s="16"/>
      <c r="K3" s="17">
        <v>4</v>
      </c>
      <c r="L3" s="17">
        <v>785</v>
      </c>
      <c r="M3" s="18">
        <v>196.25</v>
      </c>
      <c r="N3" s="19">
        <v>11</v>
      </c>
      <c r="O3" s="20">
        <v>207.25</v>
      </c>
    </row>
    <row r="5" spans="1:17" x14ac:dyDescent="0.25">
      <c r="K5" s="8">
        <f>SUM(K2:K4)</f>
        <v>8</v>
      </c>
      <c r="L5" s="8">
        <f>SUM(L2:L4)</f>
        <v>1558</v>
      </c>
      <c r="M5" s="7">
        <f>SUM(L5/K5)</f>
        <v>194.75</v>
      </c>
      <c r="N5" s="8">
        <f>SUM(N2:N4)</f>
        <v>15</v>
      </c>
      <c r="O5" s="11">
        <f>SUM(M5+N5)</f>
        <v>209.75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2_1"/>
    <protectedRange algorithmName="SHA-512" hashValue="ON39YdpmFHfN9f47KpiRvqrKx0V9+erV1CNkpWzYhW/Qyc6aT8rEyCrvauWSYGZK2ia3o7vd3akF07acHAFpOA==" saltValue="yVW9XmDwTqEnmpSGai0KYg==" spinCount="100000" sqref="D2" name="Range1_1_1_2"/>
  </protectedRanges>
  <hyperlinks>
    <hyperlink ref="Q1" location="'National Rankings'!A1" display="Back to Ranking" xr:uid="{CA9383EF-A66A-482A-985D-20367F298EF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EB8E68A-1B74-4490-B9DB-EF058469848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3B16-DB1E-405B-846A-96E625512AC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265</v>
      </c>
      <c r="C2" s="14">
        <v>45578</v>
      </c>
      <c r="D2" s="15" t="s">
        <v>66</v>
      </c>
      <c r="E2" s="16">
        <v>153</v>
      </c>
      <c r="F2" s="16">
        <v>143</v>
      </c>
      <c r="G2" s="16">
        <v>172</v>
      </c>
      <c r="H2" s="16">
        <v>175</v>
      </c>
      <c r="I2" s="16">
        <v>172</v>
      </c>
      <c r="J2" s="16">
        <v>171</v>
      </c>
      <c r="K2" s="17">
        <v>6</v>
      </c>
      <c r="L2" s="17">
        <v>986</v>
      </c>
      <c r="M2" s="18">
        <v>164.33333333333334</v>
      </c>
      <c r="N2" s="19">
        <v>4</v>
      </c>
      <c r="O2" s="20">
        <v>168.33333333333334</v>
      </c>
    </row>
    <row r="4" spans="1:17" x14ac:dyDescent="0.25">
      <c r="K4" s="8">
        <f>SUM(K2:K3)</f>
        <v>6</v>
      </c>
      <c r="L4" s="8">
        <f>SUM(L2:L3)</f>
        <v>986</v>
      </c>
      <c r="M4" s="7">
        <f>SUM(L4/K4)</f>
        <v>164.33333333333334</v>
      </c>
      <c r="N4" s="8">
        <f>SUM(N2:N3)</f>
        <v>4</v>
      </c>
      <c r="O4" s="11">
        <f>SUM(M4+N4)</f>
        <v>168.33333333333334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EC18EC3-EE80-4CA6-B175-D92955A425F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DA643C-C59C-4A29-B4A8-2DDF52755C6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0724F-6BEE-4D30-AA55-FC161AD3731B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47</v>
      </c>
      <c r="C2" s="14">
        <v>45353</v>
      </c>
      <c r="D2" s="15" t="s">
        <v>57</v>
      </c>
      <c r="E2" s="16">
        <v>176</v>
      </c>
      <c r="F2" s="16">
        <v>192</v>
      </c>
      <c r="G2" s="16">
        <v>179</v>
      </c>
      <c r="H2" s="16">
        <v>171</v>
      </c>
      <c r="I2" s="16"/>
      <c r="J2" s="16"/>
      <c r="K2" s="17">
        <v>4</v>
      </c>
      <c r="L2" s="17">
        <v>718</v>
      </c>
      <c r="M2" s="18">
        <v>179.5</v>
      </c>
      <c r="N2" s="19">
        <v>2</v>
      </c>
      <c r="O2" s="20">
        <v>181.5</v>
      </c>
    </row>
    <row r="3" spans="1:17" x14ac:dyDescent="0.25">
      <c r="A3" s="12" t="s">
        <v>23</v>
      </c>
      <c r="B3" s="13" t="s">
        <v>47</v>
      </c>
      <c r="C3" s="14" t="s">
        <v>205</v>
      </c>
      <c r="D3" s="15" t="s">
        <v>169</v>
      </c>
      <c r="E3" s="16">
        <v>172</v>
      </c>
      <c r="F3" s="16">
        <v>170</v>
      </c>
      <c r="G3" s="16"/>
      <c r="H3" s="16"/>
      <c r="I3" s="16"/>
      <c r="J3" s="16"/>
      <c r="K3" s="17">
        <v>2</v>
      </c>
      <c r="L3" s="17">
        <v>342</v>
      </c>
      <c r="M3" s="18">
        <v>171</v>
      </c>
      <c r="N3" s="19">
        <v>4</v>
      </c>
      <c r="O3" s="20">
        <v>175</v>
      </c>
    </row>
    <row r="4" spans="1:17" x14ac:dyDescent="0.25">
      <c r="A4" s="12" t="s">
        <v>23</v>
      </c>
      <c r="B4" s="13" t="s">
        <v>47</v>
      </c>
      <c r="C4" s="14">
        <v>45569</v>
      </c>
      <c r="D4" s="15" t="s">
        <v>169</v>
      </c>
      <c r="E4" s="16">
        <v>197</v>
      </c>
      <c r="F4" s="16">
        <v>196</v>
      </c>
      <c r="G4" s="16">
        <v>196</v>
      </c>
      <c r="H4" s="16">
        <v>197</v>
      </c>
      <c r="I4" s="16"/>
      <c r="J4" s="16"/>
      <c r="K4" s="17">
        <v>4</v>
      </c>
      <c r="L4" s="17">
        <v>786</v>
      </c>
      <c r="M4" s="18">
        <v>196.5</v>
      </c>
      <c r="N4" s="19">
        <v>4</v>
      </c>
      <c r="O4" s="20">
        <v>200.5</v>
      </c>
    </row>
    <row r="6" spans="1:17" x14ac:dyDescent="0.25">
      <c r="K6" s="8">
        <f>SUM(K2:K5)</f>
        <v>10</v>
      </c>
      <c r="L6" s="8">
        <f>SUM(L2:L5)</f>
        <v>1846</v>
      </c>
      <c r="M6" s="7">
        <f>SUM(L6/K6)</f>
        <v>184.6</v>
      </c>
      <c r="N6" s="8">
        <f>SUM(N2:N5)</f>
        <v>10</v>
      </c>
      <c r="O6" s="11">
        <f>SUM(M6+N6)</f>
        <v>194.6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2_1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B2 E2:J2" name="Range1_2_1_1"/>
  </protectedRanges>
  <hyperlinks>
    <hyperlink ref="Q1" location="'National Rankings'!A1" display="Back to Ranking" xr:uid="{BEAE28D6-F88B-4A75-9EC2-4890A00D1CF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E054E5-A187-4DD8-9EBB-4BCE544D4C4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E63B-37EE-410D-B19D-DD7165080548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208</v>
      </c>
      <c r="C2" s="14">
        <v>45493</v>
      </c>
      <c r="D2" s="15" t="s">
        <v>27</v>
      </c>
      <c r="E2" s="16">
        <v>177</v>
      </c>
      <c r="F2" s="16">
        <v>183</v>
      </c>
      <c r="G2" s="16">
        <v>185</v>
      </c>
      <c r="H2" s="16">
        <v>191</v>
      </c>
      <c r="I2" s="16"/>
      <c r="J2" s="16"/>
      <c r="K2" s="17">
        <v>4</v>
      </c>
      <c r="L2" s="17">
        <v>736</v>
      </c>
      <c r="M2" s="18">
        <v>184</v>
      </c>
      <c r="N2" s="19">
        <v>2</v>
      </c>
      <c r="O2" s="20">
        <v>186</v>
      </c>
    </row>
    <row r="3" spans="1:17" x14ac:dyDescent="0.25">
      <c r="A3" s="12" t="s">
        <v>23</v>
      </c>
      <c r="B3" s="13" t="s">
        <v>208</v>
      </c>
      <c r="C3" s="14">
        <v>45504</v>
      </c>
      <c r="D3" s="15" t="s">
        <v>27</v>
      </c>
      <c r="E3" s="16">
        <v>186</v>
      </c>
      <c r="F3" s="16">
        <v>191</v>
      </c>
      <c r="G3" s="16">
        <v>189</v>
      </c>
      <c r="H3" s="16">
        <v>188</v>
      </c>
      <c r="I3" s="16"/>
      <c r="J3" s="16"/>
      <c r="K3" s="17">
        <v>4</v>
      </c>
      <c r="L3" s="17">
        <v>754</v>
      </c>
      <c r="M3" s="18">
        <v>188.5</v>
      </c>
      <c r="N3" s="19">
        <v>3</v>
      </c>
      <c r="O3" s="20">
        <v>191.5</v>
      </c>
    </row>
    <row r="4" spans="1:17" x14ac:dyDescent="0.25">
      <c r="A4" s="12" t="s">
        <v>23</v>
      </c>
      <c r="B4" s="13" t="s">
        <v>208</v>
      </c>
      <c r="C4" s="14">
        <v>45511</v>
      </c>
      <c r="D4" s="15" t="s">
        <v>27</v>
      </c>
      <c r="E4" s="16">
        <v>189</v>
      </c>
      <c r="F4" s="16">
        <v>184</v>
      </c>
      <c r="G4" s="16">
        <v>185</v>
      </c>
      <c r="H4" s="16">
        <v>192</v>
      </c>
      <c r="I4" s="16"/>
      <c r="J4" s="16"/>
      <c r="K4" s="17">
        <v>4</v>
      </c>
      <c r="L4" s="17">
        <v>750</v>
      </c>
      <c r="M4" s="18">
        <v>187.5</v>
      </c>
      <c r="N4" s="19">
        <v>2</v>
      </c>
      <c r="O4" s="20">
        <v>189.5</v>
      </c>
    </row>
    <row r="5" spans="1:17" x14ac:dyDescent="0.25">
      <c r="A5" s="12" t="s">
        <v>23</v>
      </c>
      <c r="B5" s="13" t="s">
        <v>208</v>
      </c>
      <c r="C5" s="14">
        <v>45514</v>
      </c>
      <c r="D5" s="15" t="s">
        <v>27</v>
      </c>
      <c r="E5" s="16">
        <v>189</v>
      </c>
      <c r="F5" s="16">
        <v>186</v>
      </c>
      <c r="G5" s="16">
        <v>177</v>
      </c>
      <c r="H5" s="16">
        <v>181</v>
      </c>
      <c r="I5" s="16">
        <v>181</v>
      </c>
      <c r="J5" s="16">
        <v>192</v>
      </c>
      <c r="K5" s="17">
        <v>6</v>
      </c>
      <c r="L5" s="17">
        <v>1106</v>
      </c>
      <c r="M5" s="18">
        <v>184.33333333333334</v>
      </c>
      <c r="N5" s="19">
        <v>4</v>
      </c>
      <c r="O5" s="20">
        <v>188.33333333333334</v>
      </c>
    </row>
    <row r="7" spans="1:17" x14ac:dyDescent="0.25">
      <c r="K7" s="8">
        <f>SUM(K2:K6)</f>
        <v>18</v>
      </c>
      <c r="L7" s="8">
        <f>SUM(L2:L6)</f>
        <v>3346</v>
      </c>
      <c r="M7" s="7">
        <f>SUM(L7/K7)</f>
        <v>185.88888888888889</v>
      </c>
      <c r="N7" s="8">
        <f>SUM(N2:N6)</f>
        <v>11</v>
      </c>
      <c r="O7" s="11">
        <f>SUM(M7+N7)</f>
        <v>196.88888888888889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 C4:C5" name="Range1_3_1"/>
    <protectedRange algorithmName="SHA-512" hashValue="ON39YdpmFHfN9f47KpiRvqrKx0V9+erV1CNkpWzYhW/Qyc6aT8rEyCrvauWSYGZK2ia3o7vd3akF07acHAFpOA==" saltValue="yVW9XmDwTqEnmpSGai0KYg==" spinCount="100000" sqref="E3:J3 B3 B4:B5 E4:J5" name="Range1_4"/>
    <protectedRange algorithmName="SHA-512" hashValue="ON39YdpmFHfN9f47KpiRvqrKx0V9+erV1CNkpWzYhW/Qyc6aT8rEyCrvauWSYGZK2ia3o7vd3akF07acHAFpOA==" saltValue="yVW9XmDwTqEnmpSGai0KYg==" spinCount="100000" sqref="D3 D4:D5" name="Range1_1_13"/>
  </protectedRanges>
  <hyperlinks>
    <hyperlink ref="Q1" location="'National Rankings'!A1" display="Back to Ranking" xr:uid="{BD234724-5AA7-4F9F-A201-768E2E1A4F7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732568-C8F5-4002-8052-0C8C93104D0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57564-EFC3-4210-A1EA-1A4E5D4FCE35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63</v>
      </c>
      <c r="C2" s="14">
        <v>45361</v>
      </c>
      <c r="D2" s="15" t="s">
        <v>66</v>
      </c>
      <c r="E2" s="16">
        <v>182</v>
      </c>
      <c r="F2" s="16">
        <v>175</v>
      </c>
      <c r="G2" s="16">
        <v>183</v>
      </c>
      <c r="H2" s="16">
        <v>177</v>
      </c>
      <c r="I2" s="16"/>
      <c r="J2" s="16"/>
      <c r="K2" s="17">
        <v>4</v>
      </c>
      <c r="L2" s="17">
        <v>717</v>
      </c>
      <c r="M2" s="18">
        <v>179.25</v>
      </c>
      <c r="N2" s="19">
        <v>2</v>
      </c>
      <c r="O2" s="20">
        <v>181.25</v>
      </c>
    </row>
    <row r="3" spans="1:17" x14ac:dyDescent="0.25">
      <c r="A3" s="12" t="s">
        <v>23</v>
      </c>
      <c r="B3" s="13" t="s">
        <v>63</v>
      </c>
      <c r="C3" s="14">
        <v>45375</v>
      </c>
      <c r="D3" s="15" t="s">
        <v>66</v>
      </c>
      <c r="E3" s="16">
        <v>165</v>
      </c>
      <c r="F3" s="16">
        <v>164</v>
      </c>
      <c r="G3" s="16">
        <v>168</v>
      </c>
      <c r="H3" s="16">
        <v>169</v>
      </c>
      <c r="I3" s="16"/>
      <c r="J3" s="16"/>
      <c r="K3" s="17">
        <v>4</v>
      </c>
      <c r="L3" s="17">
        <v>666</v>
      </c>
      <c r="M3" s="18">
        <v>166.5</v>
      </c>
      <c r="N3" s="19">
        <v>2</v>
      </c>
      <c r="O3" s="20">
        <v>168.5</v>
      </c>
    </row>
    <row r="4" spans="1:17" x14ac:dyDescent="0.25">
      <c r="A4" s="12" t="s">
        <v>23</v>
      </c>
      <c r="B4" s="13" t="s">
        <v>63</v>
      </c>
      <c r="C4" s="14">
        <v>45438</v>
      </c>
      <c r="D4" s="15" t="s">
        <v>66</v>
      </c>
      <c r="E4" s="16">
        <v>178</v>
      </c>
      <c r="F4" s="16">
        <v>178</v>
      </c>
      <c r="G4" s="16">
        <v>185</v>
      </c>
      <c r="H4" s="16">
        <v>166</v>
      </c>
      <c r="I4" s="16"/>
      <c r="J4" s="16"/>
      <c r="K4" s="17">
        <v>4</v>
      </c>
      <c r="L4" s="17">
        <v>707</v>
      </c>
      <c r="M4" s="18">
        <v>176.75</v>
      </c>
      <c r="N4" s="19">
        <v>2</v>
      </c>
      <c r="O4" s="20">
        <v>178.75</v>
      </c>
    </row>
    <row r="6" spans="1:17" x14ac:dyDescent="0.25">
      <c r="K6" s="8">
        <f>SUM(K2:K5)</f>
        <v>12</v>
      </c>
      <c r="L6" s="8">
        <f>SUM(L2:L5)</f>
        <v>2090</v>
      </c>
      <c r="M6" s="7">
        <f>SUM(L6/K6)</f>
        <v>174.16666666666666</v>
      </c>
      <c r="N6" s="8">
        <f>SUM(N2:N5)</f>
        <v>6</v>
      </c>
      <c r="O6" s="11">
        <f>SUM(M6+N6)</f>
        <v>180.16666666666666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E0C06D8-7FB2-4BF2-9558-0EADFD1709A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94F1B0-6C80-4786-B1EF-53E6665BB10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CA12B-2344-430E-87FA-C2AFAA64A82F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92</v>
      </c>
      <c r="C2" s="14">
        <v>45374</v>
      </c>
      <c r="D2" s="15" t="s">
        <v>24</v>
      </c>
      <c r="E2" s="16">
        <v>182</v>
      </c>
      <c r="F2" s="16">
        <v>184</v>
      </c>
      <c r="G2" s="16">
        <v>187</v>
      </c>
      <c r="H2" s="16">
        <v>181</v>
      </c>
      <c r="I2" s="16"/>
      <c r="J2" s="16"/>
      <c r="K2" s="17">
        <v>4</v>
      </c>
      <c r="L2" s="17">
        <v>734</v>
      </c>
      <c r="M2" s="18">
        <v>183.5</v>
      </c>
      <c r="N2" s="19">
        <v>2</v>
      </c>
      <c r="O2" s="20">
        <v>185.5</v>
      </c>
    </row>
    <row r="3" spans="1:17" x14ac:dyDescent="0.25">
      <c r="A3" s="12" t="s">
        <v>23</v>
      </c>
      <c r="B3" s="13" t="s">
        <v>92</v>
      </c>
      <c r="C3" s="14">
        <v>45547</v>
      </c>
      <c r="D3" s="15" t="s">
        <v>24</v>
      </c>
      <c r="E3" s="16">
        <v>175</v>
      </c>
      <c r="F3" s="16">
        <v>177</v>
      </c>
      <c r="G3" s="16">
        <v>177</v>
      </c>
      <c r="H3" s="16"/>
      <c r="I3" s="16"/>
      <c r="J3" s="16"/>
      <c r="K3" s="17">
        <v>3</v>
      </c>
      <c r="L3" s="17">
        <v>529</v>
      </c>
      <c r="M3" s="18">
        <v>176.33333333333334</v>
      </c>
      <c r="N3" s="19">
        <v>2</v>
      </c>
      <c r="O3" s="20">
        <v>178.33333333333334</v>
      </c>
    </row>
    <row r="5" spans="1:17" x14ac:dyDescent="0.25">
      <c r="K5" s="8">
        <f>SUM(K2:K4)</f>
        <v>7</v>
      </c>
      <c r="L5" s="8">
        <f>SUM(L2:L4)</f>
        <v>1263</v>
      </c>
      <c r="M5" s="7">
        <f>SUM(L5/K5)</f>
        <v>180.42857142857142</v>
      </c>
      <c r="N5" s="8">
        <f>SUM(N2:N4)</f>
        <v>4</v>
      </c>
      <c r="O5" s="11">
        <f>SUM(M5+N5)</f>
        <v>184.42857142857142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 E3:J3 B3:C3" name="Range1_7"/>
    <protectedRange algorithmName="SHA-512" hashValue="ON39YdpmFHfN9f47KpiRvqrKx0V9+erV1CNkpWzYhW/Qyc6aT8rEyCrvauWSYGZK2ia3o7vd3akF07acHAFpOA==" saltValue="yVW9XmDwTqEnmpSGai0KYg==" spinCount="100000" sqref="D2 D3" name="Range1_1_5"/>
  </protectedRanges>
  <hyperlinks>
    <hyperlink ref="Q1" location="'National Rankings'!A1" display="Back to Ranking" xr:uid="{2C06B9EB-989C-413C-B9DD-FB8D1DC334C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481CA0-2402-4CF2-B68B-927FEE3181F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75BE3-F29A-4B9F-9EE8-AC034E08B6E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168</v>
      </c>
      <c r="C2" s="14">
        <v>45429</v>
      </c>
      <c r="D2" s="15" t="s">
        <v>156</v>
      </c>
      <c r="E2" s="16">
        <v>183</v>
      </c>
      <c r="F2" s="16">
        <v>181</v>
      </c>
      <c r="G2" s="16">
        <v>190</v>
      </c>
      <c r="H2" s="16"/>
      <c r="I2" s="16"/>
      <c r="J2" s="16"/>
      <c r="K2" s="17">
        <v>3</v>
      </c>
      <c r="L2" s="17">
        <v>554</v>
      </c>
      <c r="M2" s="18">
        <v>184.66666666666666</v>
      </c>
      <c r="N2" s="19">
        <v>2</v>
      </c>
      <c r="O2" s="20">
        <v>186.66666666666666</v>
      </c>
    </row>
    <row r="4" spans="1:17" x14ac:dyDescent="0.25">
      <c r="K4" s="8">
        <f>SUM(K2:K3)</f>
        <v>3</v>
      </c>
      <c r="L4" s="8">
        <f>SUM(L2:L3)</f>
        <v>554</v>
      </c>
      <c r="M4" s="7">
        <f>SUM(L4/K4)</f>
        <v>184.66666666666666</v>
      </c>
      <c r="N4" s="8">
        <f>SUM(N2:N3)</f>
        <v>2</v>
      </c>
      <c r="O4" s="11">
        <f>SUM(M4+N4)</f>
        <v>186.66666666666666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2_1_1"/>
    <protectedRange algorithmName="SHA-512" hashValue="ON39YdpmFHfN9f47KpiRvqrKx0V9+erV1CNkpWzYhW/Qyc6aT8rEyCrvauWSYGZK2ia3o7vd3akF07acHAFpOA==" saltValue="yVW9XmDwTqEnmpSGai0KYg==" spinCount="100000" sqref="D2" name="Range1_1_1_2_1"/>
  </protectedRanges>
  <hyperlinks>
    <hyperlink ref="Q1" location="'National Rankings'!A1" display="Back to Ranking" xr:uid="{7BBC1363-3D16-4DDF-8C31-AD637D1EDA2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9BBE16-84CA-4E18-9724-48B600A0A05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8754-A054-458C-B580-10A74E95BF33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150</v>
      </c>
      <c r="C2" s="14">
        <v>45413</v>
      </c>
      <c r="D2" s="15" t="s">
        <v>27</v>
      </c>
      <c r="E2" s="16">
        <v>195</v>
      </c>
      <c r="F2" s="16">
        <v>195</v>
      </c>
      <c r="G2" s="16">
        <v>183</v>
      </c>
      <c r="H2" s="16">
        <v>190</v>
      </c>
      <c r="I2" s="16"/>
      <c r="J2" s="16"/>
      <c r="K2" s="17">
        <v>4</v>
      </c>
      <c r="L2" s="17">
        <v>763</v>
      </c>
      <c r="M2" s="18">
        <v>190.75</v>
      </c>
      <c r="N2" s="19">
        <v>3</v>
      </c>
      <c r="O2" s="20">
        <v>193.75</v>
      </c>
    </row>
    <row r="4" spans="1:17" x14ac:dyDescent="0.25">
      <c r="K4" s="8">
        <f>SUM(K2:K3)</f>
        <v>4</v>
      </c>
      <c r="L4" s="8">
        <f>SUM(L2:L3)</f>
        <v>763</v>
      </c>
      <c r="M4" s="7">
        <f>SUM(L4/K4)</f>
        <v>190.75</v>
      </c>
      <c r="N4" s="8">
        <f>SUM(N2:N3)</f>
        <v>3</v>
      </c>
      <c r="O4" s="11">
        <f>SUM(M4+N4)</f>
        <v>193.75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 F2:J2" name="Range1_7"/>
    <protectedRange sqref="D2" name="Range1_1_2_1"/>
    <protectedRange sqref="B2" name="Range1_5_1"/>
    <protectedRange sqref="E2" name="Range1_6_1"/>
  </protectedRanges>
  <hyperlinks>
    <hyperlink ref="Q1" location="'National Rankings'!A1" display="Back to Ranking" xr:uid="{4BAD4E28-699B-4806-8C83-BE3307D5656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3C0AB4-8C64-4685-9B99-6D2A358CCA7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4330-44C0-4B16-8FB0-FD80316BEDD9}">
  <dimension ref="A1:Q25"/>
  <sheetViews>
    <sheetView workbookViewId="0">
      <selection activeCell="K26" sqref="K2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116</v>
      </c>
      <c r="C2" s="14">
        <v>45388</v>
      </c>
      <c r="D2" s="15" t="s">
        <v>57</v>
      </c>
      <c r="E2" s="16">
        <v>152</v>
      </c>
      <c r="F2" s="16">
        <v>169</v>
      </c>
      <c r="G2" s="16">
        <v>162</v>
      </c>
      <c r="H2" s="16">
        <v>163</v>
      </c>
      <c r="I2" s="16">
        <v>166</v>
      </c>
      <c r="J2" s="16">
        <v>169</v>
      </c>
      <c r="K2" s="17">
        <v>6</v>
      </c>
      <c r="L2" s="17">
        <v>981</v>
      </c>
      <c r="M2" s="18">
        <v>163.5</v>
      </c>
      <c r="N2" s="19">
        <v>4</v>
      </c>
      <c r="O2" s="20">
        <v>167.5</v>
      </c>
    </row>
    <row r="3" spans="1:17" x14ac:dyDescent="0.25">
      <c r="A3" s="12" t="s">
        <v>23</v>
      </c>
      <c r="B3" s="13" t="s">
        <v>151</v>
      </c>
      <c r="C3" s="14">
        <v>45050</v>
      </c>
      <c r="D3" s="15" t="s">
        <v>57</v>
      </c>
      <c r="E3" s="16">
        <v>171</v>
      </c>
      <c r="F3" s="16">
        <v>174</v>
      </c>
      <c r="G3" s="16">
        <v>173</v>
      </c>
      <c r="H3" s="16">
        <v>173</v>
      </c>
      <c r="I3" s="16"/>
      <c r="J3" s="16"/>
      <c r="K3" s="17">
        <v>4</v>
      </c>
      <c r="L3" s="17">
        <v>691</v>
      </c>
      <c r="M3" s="18">
        <v>172.75</v>
      </c>
      <c r="N3" s="19">
        <v>2</v>
      </c>
      <c r="O3" s="20">
        <v>174.75</v>
      </c>
    </row>
    <row r="4" spans="1:17" x14ac:dyDescent="0.25">
      <c r="A4" s="12" t="s">
        <v>23</v>
      </c>
      <c r="B4" s="13" t="s">
        <v>116</v>
      </c>
      <c r="C4" s="14">
        <v>45458</v>
      </c>
      <c r="D4" s="15" t="s">
        <v>102</v>
      </c>
      <c r="E4" s="16">
        <v>162</v>
      </c>
      <c r="F4" s="16">
        <v>161</v>
      </c>
      <c r="G4" s="16">
        <v>171</v>
      </c>
      <c r="H4" s="16">
        <v>177</v>
      </c>
      <c r="I4" s="16"/>
      <c r="J4" s="16"/>
      <c r="K4" s="17">
        <v>4</v>
      </c>
      <c r="L4" s="17">
        <v>671</v>
      </c>
      <c r="M4" s="18">
        <v>167.75</v>
      </c>
      <c r="N4" s="19">
        <v>2</v>
      </c>
      <c r="O4" s="20">
        <v>169.75</v>
      </c>
    </row>
    <row r="5" spans="1:17" x14ac:dyDescent="0.25">
      <c r="A5" s="12" t="s">
        <v>23</v>
      </c>
      <c r="B5" s="13" t="s">
        <v>116</v>
      </c>
      <c r="C5" s="14">
        <v>45470</v>
      </c>
      <c r="D5" s="15" t="s">
        <v>102</v>
      </c>
      <c r="E5" s="35">
        <v>175</v>
      </c>
      <c r="F5" s="35">
        <v>178</v>
      </c>
      <c r="G5" s="35"/>
      <c r="H5" s="35"/>
      <c r="I5" s="35"/>
      <c r="J5" s="35"/>
      <c r="K5" s="17">
        <v>2</v>
      </c>
      <c r="L5" s="17">
        <v>353</v>
      </c>
      <c r="M5" s="18">
        <v>176.5</v>
      </c>
      <c r="N5" s="19">
        <v>2</v>
      </c>
      <c r="O5" s="20">
        <v>178.5</v>
      </c>
    </row>
    <row r="6" spans="1:17" x14ac:dyDescent="0.25">
      <c r="A6" s="12" t="s">
        <v>23</v>
      </c>
      <c r="B6" s="13" t="s">
        <v>151</v>
      </c>
      <c r="C6" s="14">
        <v>45113</v>
      </c>
      <c r="D6" s="15" t="s">
        <v>57</v>
      </c>
      <c r="E6" s="16">
        <v>172</v>
      </c>
      <c r="F6" s="16">
        <v>173</v>
      </c>
      <c r="G6" s="16">
        <v>160</v>
      </c>
      <c r="H6" s="16">
        <v>146</v>
      </c>
      <c r="I6" s="16"/>
      <c r="J6" s="16"/>
      <c r="K6" s="17">
        <v>4</v>
      </c>
      <c r="L6" s="17">
        <v>651</v>
      </c>
      <c r="M6" s="18">
        <v>162.75</v>
      </c>
      <c r="N6" s="19">
        <v>2</v>
      </c>
      <c r="O6" s="20">
        <v>164.75</v>
      </c>
    </row>
    <row r="7" spans="1:17" x14ac:dyDescent="0.25">
      <c r="A7" s="12" t="s">
        <v>23</v>
      </c>
      <c r="B7" s="13" t="s">
        <v>116</v>
      </c>
      <c r="C7" s="14">
        <v>45484</v>
      </c>
      <c r="D7" s="15" t="s">
        <v>102</v>
      </c>
      <c r="E7" s="16">
        <v>175</v>
      </c>
      <c r="F7" s="16">
        <v>177</v>
      </c>
      <c r="G7" s="16"/>
      <c r="H7" s="16"/>
      <c r="I7" s="16"/>
      <c r="J7" s="16"/>
      <c r="K7" s="17">
        <v>2</v>
      </c>
      <c r="L7" s="17">
        <v>352</v>
      </c>
      <c r="M7" s="18">
        <v>176</v>
      </c>
      <c r="N7" s="19">
        <v>2</v>
      </c>
      <c r="O7" s="20">
        <v>178</v>
      </c>
    </row>
    <row r="8" spans="1:17" x14ac:dyDescent="0.25">
      <c r="A8" s="12" t="s">
        <v>23</v>
      </c>
      <c r="B8" s="13" t="s">
        <v>116</v>
      </c>
      <c r="C8" s="14">
        <v>45491</v>
      </c>
      <c r="D8" s="15" t="s">
        <v>102</v>
      </c>
      <c r="E8" s="16">
        <v>161</v>
      </c>
      <c r="F8" s="16">
        <v>162</v>
      </c>
      <c r="G8" s="16"/>
      <c r="H8" s="16"/>
      <c r="I8" s="16"/>
      <c r="J8" s="16"/>
      <c r="K8" s="17">
        <v>2</v>
      </c>
      <c r="L8" s="17">
        <v>323</v>
      </c>
      <c r="M8" s="18">
        <v>161.5</v>
      </c>
      <c r="N8" s="19">
        <v>4</v>
      </c>
      <c r="O8" s="20">
        <v>165.5</v>
      </c>
    </row>
    <row r="9" spans="1:17" x14ac:dyDescent="0.25">
      <c r="A9" s="12" t="s">
        <v>23</v>
      </c>
      <c r="B9" s="13" t="s">
        <v>116</v>
      </c>
      <c r="C9" s="14">
        <v>45498</v>
      </c>
      <c r="D9" s="15" t="s">
        <v>102</v>
      </c>
      <c r="E9" s="16">
        <v>170</v>
      </c>
      <c r="F9" s="16">
        <v>174</v>
      </c>
      <c r="G9" s="16"/>
      <c r="H9" s="16"/>
      <c r="I9" s="16"/>
      <c r="J9" s="16"/>
      <c r="K9" s="17">
        <v>2</v>
      </c>
      <c r="L9" s="17">
        <v>344</v>
      </c>
      <c r="M9" s="18">
        <v>172</v>
      </c>
      <c r="N9" s="19">
        <v>4</v>
      </c>
      <c r="O9" s="20">
        <v>176</v>
      </c>
    </row>
    <row r="10" spans="1:17" x14ac:dyDescent="0.25">
      <c r="A10" s="12" t="s">
        <v>23</v>
      </c>
      <c r="B10" s="13" t="s">
        <v>116</v>
      </c>
      <c r="C10" s="14">
        <v>45505</v>
      </c>
      <c r="D10" s="15" t="s">
        <v>102</v>
      </c>
      <c r="E10" s="16">
        <v>165</v>
      </c>
      <c r="F10" s="16">
        <v>181</v>
      </c>
      <c r="G10" s="16"/>
      <c r="H10" s="16"/>
      <c r="I10" s="16"/>
      <c r="J10" s="16"/>
      <c r="K10" s="17">
        <v>2</v>
      </c>
      <c r="L10" s="17">
        <v>346</v>
      </c>
      <c r="M10" s="18">
        <v>173</v>
      </c>
      <c r="N10" s="19">
        <v>3</v>
      </c>
      <c r="O10" s="20">
        <v>176</v>
      </c>
    </row>
    <row r="11" spans="1:17" x14ac:dyDescent="0.25">
      <c r="A11" s="12" t="s">
        <v>23</v>
      </c>
      <c r="B11" s="13" t="s">
        <v>116</v>
      </c>
      <c r="C11" s="14">
        <v>45526</v>
      </c>
      <c r="D11" s="15" t="s">
        <v>102</v>
      </c>
      <c r="E11" s="16">
        <v>171</v>
      </c>
      <c r="F11" s="16">
        <v>165</v>
      </c>
      <c r="G11" s="16"/>
      <c r="H11" s="16"/>
      <c r="I11" s="16"/>
      <c r="J11" s="16"/>
      <c r="K11" s="17">
        <v>2</v>
      </c>
      <c r="L11" s="17">
        <v>336</v>
      </c>
      <c r="M11" s="18">
        <v>168</v>
      </c>
      <c r="N11" s="19">
        <v>3</v>
      </c>
      <c r="O11" s="20">
        <v>171</v>
      </c>
    </row>
    <row r="12" spans="1:17" x14ac:dyDescent="0.25">
      <c r="A12" s="12" t="s">
        <v>23</v>
      </c>
      <c r="B12" s="13" t="s">
        <v>116</v>
      </c>
      <c r="C12" s="14">
        <v>45533</v>
      </c>
      <c r="D12" s="15" t="s">
        <v>102</v>
      </c>
      <c r="E12" s="16">
        <v>181</v>
      </c>
      <c r="F12" s="16">
        <v>172</v>
      </c>
      <c r="G12" s="16"/>
      <c r="H12" s="16"/>
      <c r="I12" s="16"/>
      <c r="J12" s="16"/>
      <c r="K12" s="17">
        <v>2</v>
      </c>
      <c r="L12" s="17">
        <v>353</v>
      </c>
      <c r="M12" s="18">
        <v>176.5</v>
      </c>
      <c r="N12" s="19">
        <v>4</v>
      </c>
      <c r="O12" s="20">
        <v>180.5</v>
      </c>
    </row>
    <row r="13" spans="1:17" x14ac:dyDescent="0.25">
      <c r="A13" s="12" t="s">
        <v>23</v>
      </c>
      <c r="B13" s="13" t="s">
        <v>116</v>
      </c>
      <c r="C13" s="14">
        <v>45542</v>
      </c>
      <c r="D13" s="15" t="s">
        <v>57</v>
      </c>
      <c r="E13" s="16">
        <v>166</v>
      </c>
      <c r="F13" s="16">
        <v>178</v>
      </c>
      <c r="G13" s="16">
        <v>174</v>
      </c>
      <c r="H13" s="16">
        <v>172</v>
      </c>
      <c r="I13" s="16"/>
      <c r="J13" s="16"/>
      <c r="K13" s="17">
        <v>4</v>
      </c>
      <c r="L13" s="17">
        <v>690</v>
      </c>
      <c r="M13" s="18">
        <v>172.5</v>
      </c>
      <c r="N13" s="19">
        <v>2</v>
      </c>
      <c r="O13" s="20">
        <v>174.5</v>
      </c>
    </row>
    <row r="14" spans="1:17" x14ac:dyDescent="0.25">
      <c r="A14" s="12" t="s">
        <v>23</v>
      </c>
      <c r="B14" s="13" t="s">
        <v>116</v>
      </c>
      <c r="C14" s="14">
        <v>45549</v>
      </c>
      <c r="D14" s="15" t="s">
        <v>102</v>
      </c>
      <c r="E14" s="16">
        <v>160</v>
      </c>
      <c r="F14" s="16">
        <v>185</v>
      </c>
      <c r="G14" s="16">
        <v>174</v>
      </c>
      <c r="H14" s="16">
        <v>175</v>
      </c>
      <c r="I14" s="16">
        <v>173</v>
      </c>
      <c r="J14" s="16">
        <v>171</v>
      </c>
      <c r="K14" s="17">
        <v>6</v>
      </c>
      <c r="L14" s="17">
        <v>1038</v>
      </c>
      <c r="M14" s="18">
        <v>173</v>
      </c>
      <c r="N14" s="19">
        <v>4</v>
      </c>
      <c r="O14" s="20">
        <v>177</v>
      </c>
    </row>
    <row r="15" spans="1:17" x14ac:dyDescent="0.25">
      <c r="A15" s="12" t="s">
        <v>23</v>
      </c>
      <c r="B15" s="13" t="s">
        <v>116</v>
      </c>
      <c r="C15" s="14">
        <v>45554</v>
      </c>
      <c r="D15" s="15" t="s">
        <v>102</v>
      </c>
      <c r="E15" s="16">
        <v>173</v>
      </c>
      <c r="F15" s="16">
        <v>175</v>
      </c>
      <c r="G15" s="16"/>
      <c r="H15" s="16"/>
      <c r="I15" s="16"/>
      <c r="J15" s="16"/>
      <c r="K15" s="17">
        <v>2</v>
      </c>
      <c r="L15" s="17">
        <v>348</v>
      </c>
      <c r="M15" s="18">
        <v>174</v>
      </c>
      <c r="N15" s="19">
        <v>4</v>
      </c>
      <c r="O15" s="20">
        <v>178</v>
      </c>
    </row>
    <row r="16" spans="1:17" x14ac:dyDescent="0.25">
      <c r="A16" s="12" t="s">
        <v>23</v>
      </c>
      <c r="B16" s="13" t="s">
        <v>116</v>
      </c>
      <c r="C16" s="14">
        <v>45568</v>
      </c>
      <c r="D16" s="15" t="s">
        <v>102</v>
      </c>
      <c r="E16" s="16">
        <v>172</v>
      </c>
      <c r="F16" s="16">
        <v>166</v>
      </c>
      <c r="G16" s="16"/>
      <c r="H16" s="16"/>
      <c r="I16" s="16"/>
      <c r="J16" s="16"/>
      <c r="K16" s="17">
        <v>2</v>
      </c>
      <c r="L16" s="17">
        <v>338</v>
      </c>
      <c r="M16" s="18">
        <v>169</v>
      </c>
      <c r="N16" s="19">
        <v>4</v>
      </c>
      <c r="O16" s="20">
        <v>173</v>
      </c>
    </row>
    <row r="17" spans="1:15" x14ac:dyDescent="0.25">
      <c r="A17" s="12" t="s">
        <v>23</v>
      </c>
      <c r="B17" s="13" t="s">
        <v>116</v>
      </c>
      <c r="C17" s="14">
        <v>45575</v>
      </c>
      <c r="D17" s="15" t="s">
        <v>102</v>
      </c>
      <c r="E17" s="16">
        <v>167</v>
      </c>
      <c r="F17" s="16">
        <v>171</v>
      </c>
      <c r="G17" s="16"/>
      <c r="H17" s="16"/>
      <c r="I17" s="16"/>
      <c r="J17" s="16"/>
      <c r="K17" s="17">
        <v>2</v>
      </c>
      <c r="L17" s="17">
        <v>338</v>
      </c>
      <c r="M17" s="18">
        <v>169</v>
      </c>
      <c r="N17" s="19">
        <v>4</v>
      </c>
      <c r="O17" s="20">
        <v>173</v>
      </c>
    </row>
    <row r="18" spans="1:15" x14ac:dyDescent="0.25">
      <c r="A18" s="12" t="s">
        <v>23</v>
      </c>
      <c r="B18" s="13" t="s">
        <v>116</v>
      </c>
      <c r="C18" s="14">
        <v>45584</v>
      </c>
      <c r="D18" s="15" t="s">
        <v>102</v>
      </c>
      <c r="E18" s="16">
        <v>158</v>
      </c>
      <c r="F18" s="16">
        <v>169</v>
      </c>
      <c r="G18" s="16">
        <v>169</v>
      </c>
      <c r="H18" s="16">
        <v>167</v>
      </c>
      <c r="I18" s="16"/>
      <c r="J18" s="16"/>
      <c r="K18" s="17">
        <v>4</v>
      </c>
      <c r="L18" s="17">
        <v>663</v>
      </c>
      <c r="M18" s="18">
        <v>165.75</v>
      </c>
      <c r="N18" s="19">
        <v>2</v>
      </c>
      <c r="O18" s="20">
        <v>167.75</v>
      </c>
    </row>
    <row r="19" spans="1:15" x14ac:dyDescent="0.25">
      <c r="A19" s="12" t="s">
        <v>23</v>
      </c>
      <c r="B19" s="13" t="s">
        <v>116</v>
      </c>
      <c r="C19" s="14">
        <v>45589</v>
      </c>
      <c r="D19" s="15" t="s">
        <v>102</v>
      </c>
      <c r="E19" s="16">
        <v>176</v>
      </c>
      <c r="F19" s="16">
        <v>168</v>
      </c>
      <c r="G19" s="16"/>
      <c r="H19" s="16"/>
      <c r="I19" s="16"/>
      <c r="J19" s="16"/>
      <c r="K19" s="17">
        <v>2</v>
      </c>
      <c r="L19" s="17">
        <v>344</v>
      </c>
      <c r="M19" s="18">
        <v>172</v>
      </c>
      <c r="N19" s="19">
        <v>3</v>
      </c>
      <c r="O19" s="20">
        <v>175</v>
      </c>
    </row>
    <row r="20" spans="1:15" x14ac:dyDescent="0.25">
      <c r="A20" s="12" t="s">
        <v>23</v>
      </c>
      <c r="B20" s="13" t="s">
        <v>116</v>
      </c>
      <c r="C20" s="14">
        <v>45596</v>
      </c>
      <c r="D20" s="15" t="s">
        <v>102</v>
      </c>
      <c r="E20" s="16">
        <v>160</v>
      </c>
      <c r="F20" s="16">
        <v>171</v>
      </c>
      <c r="G20" s="16"/>
      <c r="H20" s="16"/>
      <c r="I20" s="16"/>
      <c r="J20" s="16"/>
      <c r="K20" s="17">
        <v>2</v>
      </c>
      <c r="L20" s="17">
        <v>331</v>
      </c>
      <c r="M20" s="18">
        <v>165.5</v>
      </c>
      <c r="N20" s="19">
        <v>4</v>
      </c>
      <c r="O20" s="20">
        <v>169.5</v>
      </c>
    </row>
    <row r="21" spans="1:15" x14ac:dyDescent="0.25">
      <c r="A21" s="12" t="s">
        <v>23</v>
      </c>
      <c r="B21" s="13" t="s">
        <v>116</v>
      </c>
      <c r="C21" s="14">
        <v>45603</v>
      </c>
      <c r="D21" s="15" t="s">
        <v>102</v>
      </c>
      <c r="E21" s="16">
        <v>172</v>
      </c>
      <c r="F21" s="16">
        <v>179</v>
      </c>
      <c r="G21" s="16"/>
      <c r="H21" s="16"/>
      <c r="I21" s="16"/>
      <c r="J21" s="16"/>
      <c r="K21" s="17">
        <v>2</v>
      </c>
      <c r="L21" s="17">
        <v>351</v>
      </c>
      <c r="M21" s="18">
        <v>175.5</v>
      </c>
      <c r="N21" s="19">
        <v>3</v>
      </c>
      <c r="O21" s="20">
        <v>178.5</v>
      </c>
    </row>
    <row r="22" spans="1:15" x14ac:dyDescent="0.25">
      <c r="A22" s="12" t="s">
        <v>23</v>
      </c>
      <c r="B22" s="13" t="s">
        <v>116</v>
      </c>
      <c r="C22" s="14">
        <v>45610</v>
      </c>
      <c r="D22" s="15" t="s">
        <v>102</v>
      </c>
      <c r="E22" s="16">
        <v>162</v>
      </c>
      <c r="F22" s="16">
        <v>151</v>
      </c>
      <c r="G22" s="16">
        <v>171</v>
      </c>
      <c r="H22" s="16">
        <v>171</v>
      </c>
      <c r="I22" s="16"/>
      <c r="J22" s="16"/>
      <c r="K22" s="17">
        <v>4</v>
      </c>
      <c r="L22" s="17">
        <v>655</v>
      </c>
      <c r="M22" s="18">
        <v>163.75</v>
      </c>
      <c r="N22" s="19">
        <v>3</v>
      </c>
      <c r="O22" s="20">
        <v>166.75</v>
      </c>
    </row>
    <row r="23" spans="1:15" x14ac:dyDescent="0.25">
      <c r="A23" s="12" t="s">
        <v>23</v>
      </c>
      <c r="B23" s="13" t="s">
        <v>116</v>
      </c>
      <c r="C23" s="14">
        <v>45617</v>
      </c>
      <c r="D23" s="15" t="s">
        <v>102</v>
      </c>
      <c r="E23" s="16">
        <v>171</v>
      </c>
      <c r="F23" s="16">
        <v>166</v>
      </c>
      <c r="G23" s="16"/>
      <c r="H23" s="16"/>
      <c r="I23" s="16"/>
      <c r="J23" s="16"/>
      <c r="K23" s="17">
        <v>2</v>
      </c>
      <c r="L23" s="17">
        <v>337</v>
      </c>
      <c r="M23" s="18">
        <v>168.5</v>
      </c>
      <c r="N23" s="19">
        <v>4</v>
      </c>
      <c r="O23" s="20">
        <v>172.5</v>
      </c>
    </row>
    <row r="25" spans="1:15" x14ac:dyDescent="0.25">
      <c r="K25" s="8">
        <f>SUM(K2:K24)</f>
        <v>64</v>
      </c>
      <c r="L25" s="8">
        <f>SUM(L2:L24)</f>
        <v>10834</v>
      </c>
      <c r="M25" s="7">
        <f>SUM(L25/K25)</f>
        <v>169.28125</v>
      </c>
      <c r="N25" s="8">
        <f>SUM(N2:N24)</f>
        <v>69</v>
      </c>
      <c r="O25" s="11">
        <f>SUM(M25+N25)</f>
        <v>238.28125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3 F3:J3" name="Range1_7"/>
    <protectedRange sqref="D3" name="Range1_1_2_1"/>
    <protectedRange sqref="B3" name="Range1_5_1"/>
    <protectedRange sqref="E3" name="Range1_6_1"/>
    <protectedRange algorithmName="SHA-512" hashValue="ON39YdpmFHfN9f47KpiRvqrKx0V9+erV1CNkpWzYhW/Qyc6aT8rEyCrvauWSYGZK2ia3o7vd3akF07acHAFpOA==" saltValue="yVW9XmDwTqEnmpSGai0KYg==" spinCount="100000" sqref="E6:J6 B6:C6" name="Range1_11"/>
    <protectedRange algorithmName="SHA-512" hashValue="ON39YdpmFHfN9f47KpiRvqrKx0V9+erV1CNkpWzYhW/Qyc6aT8rEyCrvauWSYGZK2ia3o7vd3akF07acHAFpOA==" saltValue="yVW9XmDwTqEnmpSGai0KYg==" spinCount="100000" sqref="D6" name="Range1_1_9"/>
    <protectedRange algorithmName="SHA-512" hashValue="ON39YdpmFHfN9f47KpiRvqrKx0V9+erV1CNkpWzYhW/Qyc6aT8rEyCrvauWSYGZK2ia3o7vd3akF07acHAFpOA==" saltValue="yVW9XmDwTqEnmpSGai0KYg==" spinCount="100000" sqref="C10" name="Range1_3_1"/>
    <protectedRange algorithmName="SHA-512" hashValue="ON39YdpmFHfN9f47KpiRvqrKx0V9+erV1CNkpWzYhW/Qyc6aT8rEyCrvauWSYGZK2ia3o7vd3akF07acHAFpOA==" saltValue="yVW9XmDwTqEnmpSGai0KYg==" spinCount="100000" sqref="E10:J10 B10" name="Range1_4"/>
    <protectedRange algorithmName="SHA-512" hashValue="ON39YdpmFHfN9f47KpiRvqrKx0V9+erV1CNkpWzYhW/Qyc6aT8rEyCrvauWSYGZK2ia3o7vd3akF07acHAFpOA==" saltValue="yVW9XmDwTqEnmpSGai0KYg==" spinCount="100000" sqref="D10" name="Range1_1_13"/>
    <protectedRange algorithmName="SHA-512" hashValue="ON39YdpmFHfN9f47KpiRvqrKx0V9+erV1CNkpWzYhW/Qyc6aT8rEyCrvauWSYGZK2ia3o7vd3akF07acHAFpOA==" saltValue="yVW9XmDwTqEnmpSGai0KYg==" spinCount="100000" sqref="B12:C12 E12 G12:J12" name="Range1_4_1"/>
    <protectedRange algorithmName="SHA-512" hashValue="ON39YdpmFHfN9f47KpiRvqrKx0V9+erV1CNkpWzYhW/Qyc6aT8rEyCrvauWSYGZK2ia3o7vd3akF07acHAFpOA==" saltValue="yVW9XmDwTqEnmpSGai0KYg==" spinCount="100000" sqref="D12" name="Range1_1_2"/>
    <protectedRange algorithmName="SHA-512" hashValue="ON39YdpmFHfN9f47KpiRvqrKx0V9+erV1CNkpWzYhW/Qyc6aT8rEyCrvauWSYGZK2ia3o7vd3akF07acHAFpOA==" saltValue="yVW9XmDwTqEnmpSGai0KYg==" spinCount="100000" sqref="B15:C15 E15:J15" name="Range1_4_2"/>
    <protectedRange algorithmName="SHA-512" hashValue="ON39YdpmFHfN9f47KpiRvqrKx0V9+erV1CNkpWzYhW/Qyc6aT8rEyCrvauWSYGZK2ia3o7vd3akF07acHAFpOA==" saltValue="yVW9XmDwTqEnmpSGai0KYg==" spinCount="100000" sqref="D15" name="Range1_1_4_1"/>
  </protectedRanges>
  <hyperlinks>
    <hyperlink ref="Q1" location="'National Rankings'!A1" display="Back to Ranking" xr:uid="{CB211622-3720-4ABD-B7D0-8F9A0A0033D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A69773-4EAF-49BC-B51C-F12BE8FE51F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3A19-65F0-49C3-8592-A009EA3EE27B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174</v>
      </c>
      <c r="C2" s="14">
        <v>45437</v>
      </c>
      <c r="D2" s="15" t="s">
        <v>129</v>
      </c>
      <c r="E2" s="16">
        <v>176</v>
      </c>
      <c r="F2" s="16">
        <v>181</v>
      </c>
      <c r="G2" s="16">
        <v>185</v>
      </c>
      <c r="H2" s="16">
        <v>187</v>
      </c>
      <c r="I2" s="16"/>
      <c r="J2" s="16"/>
      <c r="K2" s="17">
        <v>4</v>
      </c>
      <c r="L2" s="17">
        <v>729</v>
      </c>
      <c r="M2" s="18">
        <v>182.25</v>
      </c>
      <c r="N2" s="19">
        <v>9</v>
      </c>
      <c r="O2" s="20">
        <v>191.25</v>
      </c>
    </row>
    <row r="3" spans="1:17" x14ac:dyDescent="0.25">
      <c r="A3" s="12" t="s">
        <v>23</v>
      </c>
      <c r="B3" s="13" t="s">
        <v>174</v>
      </c>
      <c r="C3" s="14">
        <v>45465</v>
      </c>
      <c r="D3" s="15" t="s">
        <v>129</v>
      </c>
      <c r="E3" s="16">
        <v>179</v>
      </c>
      <c r="F3" s="16">
        <v>176</v>
      </c>
      <c r="G3" s="16">
        <v>183</v>
      </c>
      <c r="H3" s="16">
        <v>181</v>
      </c>
      <c r="I3" s="16"/>
      <c r="J3" s="16"/>
      <c r="K3" s="17">
        <v>4</v>
      </c>
      <c r="L3" s="17">
        <v>719</v>
      </c>
      <c r="M3" s="18">
        <v>179.75</v>
      </c>
      <c r="N3" s="19">
        <v>6</v>
      </c>
      <c r="O3" s="20">
        <v>185.75</v>
      </c>
    </row>
    <row r="4" spans="1:17" x14ac:dyDescent="0.25">
      <c r="A4" s="12" t="s">
        <v>23</v>
      </c>
      <c r="B4" s="13" t="s">
        <v>174</v>
      </c>
      <c r="C4" s="14">
        <v>45500</v>
      </c>
      <c r="D4" s="15" t="s">
        <v>129</v>
      </c>
      <c r="E4" s="16">
        <v>178</v>
      </c>
      <c r="F4" s="16">
        <v>179</v>
      </c>
      <c r="G4" s="16">
        <v>187</v>
      </c>
      <c r="H4" s="16">
        <v>184</v>
      </c>
      <c r="I4" s="16"/>
      <c r="J4" s="16"/>
      <c r="K4" s="17">
        <v>4</v>
      </c>
      <c r="L4" s="17">
        <v>728</v>
      </c>
      <c r="M4" s="18">
        <v>182</v>
      </c>
      <c r="N4" s="19">
        <v>3</v>
      </c>
      <c r="O4" s="20">
        <v>185</v>
      </c>
    </row>
    <row r="5" spans="1:17" x14ac:dyDescent="0.25">
      <c r="A5" s="12" t="s">
        <v>23</v>
      </c>
      <c r="B5" s="13" t="s">
        <v>174</v>
      </c>
      <c r="C5" s="14">
        <v>45528</v>
      </c>
      <c r="D5" s="15" t="s">
        <v>129</v>
      </c>
      <c r="E5" s="16">
        <v>185</v>
      </c>
      <c r="F5" s="16">
        <v>186</v>
      </c>
      <c r="G5" s="16">
        <v>187</v>
      </c>
      <c r="H5" s="16">
        <v>176</v>
      </c>
      <c r="I5" s="16"/>
      <c r="J5" s="16"/>
      <c r="K5" s="17">
        <v>4</v>
      </c>
      <c r="L5" s="17">
        <v>734</v>
      </c>
      <c r="M5" s="18">
        <v>183.5</v>
      </c>
      <c r="N5" s="19">
        <v>2</v>
      </c>
      <c r="O5" s="20">
        <v>185.5</v>
      </c>
    </row>
    <row r="7" spans="1:17" x14ac:dyDescent="0.25">
      <c r="K7" s="8">
        <f>SUM(K2:K6)</f>
        <v>16</v>
      </c>
      <c r="L7" s="8">
        <f>SUM(L2:L6)</f>
        <v>2910</v>
      </c>
      <c r="M7" s="7">
        <f>SUM(L7/K7)</f>
        <v>181.875</v>
      </c>
      <c r="N7" s="8">
        <f>SUM(N2:N6)</f>
        <v>20</v>
      </c>
      <c r="O7" s="11">
        <f>SUM(M7+N7)</f>
        <v>201.875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4" name="Range1_3_5"/>
    <protectedRange algorithmName="SHA-512" hashValue="ON39YdpmFHfN9f47KpiRvqrKx0V9+erV1CNkpWzYhW/Qyc6aT8rEyCrvauWSYGZK2ia3o7vd3akF07acHAFpOA==" saltValue="yVW9XmDwTqEnmpSGai0KYg==" spinCount="100000" sqref="E4:J4 B4" name="Range1_4_2"/>
    <protectedRange algorithmName="SHA-512" hashValue="ON39YdpmFHfN9f47KpiRvqrKx0V9+erV1CNkpWzYhW/Qyc6aT8rEyCrvauWSYGZK2ia3o7vd3akF07acHAFpOA==" saltValue="yVW9XmDwTqEnmpSGai0KYg==" spinCount="100000" sqref="D4" name="Range1_1_13_1"/>
  </protectedRanges>
  <hyperlinks>
    <hyperlink ref="Q1" location="'National Rankings'!A1" display="Back to Ranking" xr:uid="{E31EA55B-F53D-464A-9DD4-48521BEB467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51E396-28C1-48D6-8449-832FFC0C4BA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FEDB-5359-413F-9087-3FE01F10930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139</v>
      </c>
      <c r="C2" s="14">
        <v>45409</v>
      </c>
      <c r="D2" s="15" t="s">
        <v>129</v>
      </c>
      <c r="E2" s="16">
        <v>183</v>
      </c>
      <c r="F2" s="16">
        <v>190</v>
      </c>
      <c r="G2" s="16">
        <v>175</v>
      </c>
      <c r="H2" s="16">
        <v>186</v>
      </c>
      <c r="I2" s="16"/>
      <c r="J2" s="16"/>
      <c r="K2" s="17">
        <v>4</v>
      </c>
      <c r="L2" s="17">
        <v>734</v>
      </c>
      <c r="M2" s="18">
        <v>183.5</v>
      </c>
      <c r="N2" s="19">
        <v>6</v>
      </c>
      <c r="O2" s="20">
        <v>189.5</v>
      </c>
    </row>
    <row r="3" spans="1:17" x14ac:dyDescent="0.25">
      <c r="A3" s="12" t="s">
        <v>23</v>
      </c>
      <c r="B3" s="13" t="s">
        <v>139</v>
      </c>
      <c r="C3" s="14">
        <v>45465</v>
      </c>
      <c r="D3" s="15" t="s">
        <v>129</v>
      </c>
      <c r="E3" s="16">
        <v>176</v>
      </c>
      <c r="F3" s="16">
        <v>184</v>
      </c>
      <c r="G3" s="16">
        <v>191</v>
      </c>
      <c r="H3" s="16">
        <v>194</v>
      </c>
      <c r="I3" s="16"/>
      <c r="J3" s="16"/>
      <c r="K3" s="17">
        <v>4</v>
      </c>
      <c r="L3" s="17">
        <v>745</v>
      </c>
      <c r="M3" s="18">
        <v>186.25</v>
      </c>
      <c r="N3" s="19">
        <v>11</v>
      </c>
      <c r="O3" s="20">
        <v>197.25</v>
      </c>
    </row>
    <row r="5" spans="1:17" x14ac:dyDescent="0.25">
      <c r="K5" s="8">
        <f>SUM(K2:K4)</f>
        <v>8</v>
      </c>
      <c r="L5" s="8">
        <f>SUM(L2:L4)</f>
        <v>1479</v>
      </c>
      <c r="M5" s="7">
        <f>SUM(L5/K5)</f>
        <v>184.875</v>
      </c>
      <c r="N5" s="8">
        <f>SUM(N2:N4)</f>
        <v>17</v>
      </c>
      <c r="O5" s="11">
        <f>SUM(M5+N5)</f>
        <v>201.875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 F2:J2" name="Range1_7"/>
    <protectedRange sqref="D2" name="Range1_1_2_1"/>
    <protectedRange sqref="B2" name="Range1_5_1"/>
    <protectedRange sqref="E2" name="Range1_6_1"/>
  </protectedRanges>
  <hyperlinks>
    <hyperlink ref="Q1" location="'National Rankings'!A1" display="Back to Ranking" xr:uid="{DDF1B1D9-FCFA-4F6D-8F6F-61874C63997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9541F0-1FAC-4854-9308-47225CDC655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3FDE-F865-46B9-9F72-75062D2EF22D}">
  <dimension ref="A1:Q19"/>
  <sheetViews>
    <sheetView workbookViewId="0">
      <selection activeCell="K20" sqref="K2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39</v>
      </c>
      <c r="C2" s="14">
        <v>45346</v>
      </c>
      <c r="D2" s="15" t="s">
        <v>46</v>
      </c>
      <c r="E2" s="16">
        <v>180</v>
      </c>
      <c r="F2" s="16">
        <v>181</v>
      </c>
      <c r="G2" s="16">
        <v>179</v>
      </c>
      <c r="H2" s="16">
        <v>179</v>
      </c>
      <c r="I2" s="16"/>
      <c r="J2" s="16"/>
      <c r="K2" s="17">
        <v>4</v>
      </c>
      <c r="L2" s="17">
        <v>719</v>
      </c>
      <c r="M2" s="18">
        <v>179.75</v>
      </c>
      <c r="N2" s="19">
        <v>9</v>
      </c>
      <c r="O2" s="20">
        <v>188.75</v>
      </c>
    </row>
    <row r="3" spans="1:17" x14ac:dyDescent="0.25">
      <c r="A3" s="12" t="s">
        <v>23</v>
      </c>
      <c r="B3" s="13" t="s">
        <v>39</v>
      </c>
      <c r="C3" s="14">
        <v>45360</v>
      </c>
      <c r="D3" s="15" t="s">
        <v>46</v>
      </c>
      <c r="E3" s="16">
        <v>173</v>
      </c>
      <c r="F3" s="16">
        <v>167</v>
      </c>
      <c r="G3" s="16">
        <v>175</v>
      </c>
      <c r="H3" s="16">
        <v>156</v>
      </c>
      <c r="I3" s="16"/>
      <c r="J3" s="16"/>
      <c r="K3" s="17">
        <v>4</v>
      </c>
      <c r="L3" s="17">
        <v>671</v>
      </c>
      <c r="M3" s="18">
        <v>167.75</v>
      </c>
      <c r="N3" s="19">
        <v>3</v>
      </c>
      <c r="O3" s="20">
        <v>170.75</v>
      </c>
    </row>
    <row r="4" spans="1:17" x14ac:dyDescent="0.25">
      <c r="A4" s="12" t="s">
        <v>23</v>
      </c>
      <c r="B4" s="13" t="s">
        <v>39</v>
      </c>
      <c r="C4" s="14">
        <v>45378</v>
      </c>
      <c r="D4" s="15" t="s">
        <v>46</v>
      </c>
      <c r="E4" s="16">
        <v>178</v>
      </c>
      <c r="F4" s="16">
        <v>180</v>
      </c>
      <c r="G4" s="16">
        <v>182</v>
      </c>
      <c r="H4" s="16">
        <v>177</v>
      </c>
      <c r="I4" s="16"/>
      <c r="J4" s="16"/>
      <c r="K4" s="17">
        <v>4</v>
      </c>
      <c r="L4" s="17">
        <v>717</v>
      </c>
      <c r="M4" s="18">
        <v>179.25</v>
      </c>
      <c r="N4" s="19">
        <v>3</v>
      </c>
      <c r="O4" s="20">
        <v>182.25</v>
      </c>
    </row>
    <row r="5" spans="1:17" x14ac:dyDescent="0.25">
      <c r="A5" s="12" t="s">
        <v>23</v>
      </c>
      <c r="B5" s="13" t="s">
        <v>39</v>
      </c>
      <c r="C5" s="14">
        <v>45402</v>
      </c>
      <c r="D5" s="15" t="s">
        <v>46</v>
      </c>
      <c r="E5" s="16">
        <v>173</v>
      </c>
      <c r="F5" s="16">
        <v>178</v>
      </c>
      <c r="G5" s="16">
        <v>176</v>
      </c>
      <c r="H5" s="16">
        <v>180</v>
      </c>
      <c r="I5" s="16"/>
      <c r="J5" s="16"/>
      <c r="K5" s="17">
        <v>4</v>
      </c>
      <c r="L5" s="17">
        <v>707</v>
      </c>
      <c r="M5" s="18">
        <v>176.75</v>
      </c>
      <c r="N5" s="19">
        <v>4</v>
      </c>
      <c r="O5" s="20">
        <v>180.75</v>
      </c>
    </row>
    <row r="6" spans="1:17" x14ac:dyDescent="0.25">
      <c r="A6" s="12" t="s">
        <v>23</v>
      </c>
      <c r="B6" s="13" t="s">
        <v>39</v>
      </c>
      <c r="C6" s="14">
        <v>45406</v>
      </c>
      <c r="D6" s="15" t="s">
        <v>46</v>
      </c>
      <c r="E6" s="16">
        <v>177</v>
      </c>
      <c r="F6" s="16">
        <v>184</v>
      </c>
      <c r="G6" s="16">
        <v>181</v>
      </c>
      <c r="H6" s="16">
        <v>185</v>
      </c>
      <c r="I6" s="16"/>
      <c r="J6" s="16"/>
      <c r="K6" s="17">
        <v>4</v>
      </c>
      <c r="L6" s="17">
        <v>727</v>
      </c>
      <c r="M6" s="18">
        <v>181.75</v>
      </c>
      <c r="N6" s="19">
        <v>6</v>
      </c>
      <c r="O6" s="20">
        <v>187.75</v>
      </c>
    </row>
    <row r="7" spans="1:17" x14ac:dyDescent="0.25">
      <c r="A7" s="12" t="s">
        <v>23</v>
      </c>
      <c r="B7" s="13" t="s">
        <v>39</v>
      </c>
      <c r="C7" s="14">
        <v>45410</v>
      </c>
      <c r="D7" s="15" t="s">
        <v>66</v>
      </c>
      <c r="E7" s="16">
        <v>183</v>
      </c>
      <c r="F7" s="16">
        <v>186</v>
      </c>
      <c r="G7" s="16">
        <v>180</v>
      </c>
      <c r="H7" s="16">
        <v>176</v>
      </c>
      <c r="I7" s="16">
        <v>181</v>
      </c>
      <c r="J7" s="16">
        <v>181</v>
      </c>
      <c r="K7" s="17">
        <v>6</v>
      </c>
      <c r="L7" s="17">
        <v>1087</v>
      </c>
      <c r="M7" s="18">
        <v>181.16666666666666</v>
      </c>
      <c r="N7" s="19">
        <v>4</v>
      </c>
      <c r="O7" s="20">
        <v>185.16666666666666</v>
      </c>
    </row>
    <row r="8" spans="1:17" x14ac:dyDescent="0.25">
      <c r="A8" s="12" t="s">
        <v>23</v>
      </c>
      <c r="B8" s="13" t="s">
        <v>39</v>
      </c>
      <c r="C8" s="14">
        <v>45430</v>
      </c>
      <c r="D8" s="15" t="s">
        <v>46</v>
      </c>
      <c r="E8" s="16">
        <v>188</v>
      </c>
      <c r="F8" s="16">
        <v>173</v>
      </c>
      <c r="G8" s="16">
        <v>186</v>
      </c>
      <c r="H8" s="16">
        <v>181</v>
      </c>
      <c r="I8" s="16"/>
      <c r="J8" s="16"/>
      <c r="K8" s="17">
        <v>4</v>
      </c>
      <c r="L8" s="17">
        <v>728</v>
      </c>
      <c r="M8" s="18">
        <v>182</v>
      </c>
      <c r="N8" s="19">
        <v>6</v>
      </c>
      <c r="O8" s="20">
        <v>188</v>
      </c>
    </row>
    <row r="9" spans="1:17" x14ac:dyDescent="0.25">
      <c r="A9" s="12" t="s">
        <v>23</v>
      </c>
      <c r="B9" s="13" t="s">
        <v>39</v>
      </c>
      <c r="C9" s="14">
        <v>45441</v>
      </c>
      <c r="D9" s="15" t="s">
        <v>46</v>
      </c>
      <c r="E9" s="16">
        <v>182</v>
      </c>
      <c r="F9" s="16">
        <v>173</v>
      </c>
      <c r="G9" s="16">
        <v>177</v>
      </c>
      <c r="H9" s="16">
        <v>175</v>
      </c>
      <c r="I9" s="16"/>
      <c r="J9" s="16"/>
      <c r="K9" s="17">
        <f>COUNT(E9:J9)</f>
        <v>4</v>
      </c>
      <c r="L9" s="17">
        <f>SUM(E9:J9)</f>
        <v>707</v>
      </c>
      <c r="M9" s="18">
        <f>IFERROR(L9/K9,0)</f>
        <v>176.75</v>
      </c>
      <c r="N9" s="19">
        <v>4</v>
      </c>
      <c r="O9" s="20">
        <v>180.75</v>
      </c>
    </row>
    <row r="10" spans="1:17" x14ac:dyDescent="0.25">
      <c r="A10" s="12" t="s">
        <v>23</v>
      </c>
      <c r="B10" s="13" t="s">
        <v>39</v>
      </c>
      <c r="C10" s="14">
        <v>45458</v>
      </c>
      <c r="D10" s="15" t="s">
        <v>46</v>
      </c>
      <c r="E10" s="16">
        <v>179</v>
      </c>
      <c r="F10" s="16">
        <v>179</v>
      </c>
      <c r="G10" s="16">
        <v>180</v>
      </c>
      <c r="H10" s="16">
        <v>183</v>
      </c>
      <c r="I10" s="16"/>
      <c r="J10" s="16"/>
      <c r="K10" s="17">
        <v>4</v>
      </c>
      <c r="L10" s="17">
        <v>721</v>
      </c>
      <c r="M10" s="18">
        <v>180.25</v>
      </c>
      <c r="N10" s="19">
        <v>3</v>
      </c>
      <c r="O10" s="20">
        <v>183.25</v>
      </c>
    </row>
    <row r="11" spans="1:17" x14ac:dyDescent="0.25">
      <c r="A11" s="12" t="s">
        <v>23</v>
      </c>
      <c r="B11" s="13" t="s">
        <v>39</v>
      </c>
      <c r="C11" s="14">
        <v>45486</v>
      </c>
      <c r="D11" s="15" t="s">
        <v>46</v>
      </c>
      <c r="E11" s="16">
        <v>175</v>
      </c>
      <c r="F11" s="16">
        <v>173</v>
      </c>
      <c r="G11" s="16">
        <v>184</v>
      </c>
      <c r="H11" s="16">
        <v>180</v>
      </c>
      <c r="I11" s="16"/>
      <c r="J11" s="16"/>
      <c r="K11" s="17">
        <v>4</v>
      </c>
      <c r="L11" s="17">
        <v>712</v>
      </c>
      <c r="M11" s="18">
        <v>178</v>
      </c>
      <c r="N11" s="19">
        <v>3</v>
      </c>
      <c r="O11" s="20">
        <v>181</v>
      </c>
    </row>
    <row r="12" spans="1:17" x14ac:dyDescent="0.25">
      <c r="A12" s="12" t="s">
        <v>23</v>
      </c>
      <c r="B12" s="13" t="s">
        <v>39</v>
      </c>
      <c r="C12" s="14">
        <v>45504</v>
      </c>
      <c r="D12" s="15" t="s">
        <v>46</v>
      </c>
      <c r="E12" s="16">
        <v>167</v>
      </c>
      <c r="F12" s="16">
        <v>179</v>
      </c>
      <c r="G12" s="16">
        <v>177</v>
      </c>
      <c r="H12" s="16">
        <v>172</v>
      </c>
      <c r="I12" s="16"/>
      <c r="J12" s="16"/>
      <c r="K12" s="17">
        <v>4</v>
      </c>
      <c r="L12" s="17">
        <v>695</v>
      </c>
      <c r="M12" s="18">
        <v>173.75</v>
      </c>
      <c r="N12" s="19">
        <v>2</v>
      </c>
      <c r="O12" s="20">
        <v>175.75</v>
      </c>
    </row>
    <row r="13" spans="1:17" x14ac:dyDescent="0.25">
      <c r="A13" s="12" t="s">
        <v>23</v>
      </c>
      <c r="B13" s="13" t="s">
        <v>39</v>
      </c>
      <c r="C13" s="14">
        <v>45514</v>
      </c>
      <c r="D13" s="15" t="s">
        <v>46</v>
      </c>
      <c r="E13" s="16">
        <v>177</v>
      </c>
      <c r="F13" s="16">
        <v>185</v>
      </c>
      <c r="G13" s="16">
        <v>179</v>
      </c>
      <c r="H13" s="16">
        <v>178</v>
      </c>
      <c r="I13" s="16"/>
      <c r="J13" s="16"/>
      <c r="K13" s="17">
        <v>4</v>
      </c>
      <c r="L13" s="17">
        <v>719</v>
      </c>
      <c r="M13" s="18">
        <v>179.75</v>
      </c>
      <c r="N13" s="19">
        <v>3</v>
      </c>
      <c r="O13" s="20">
        <v>182.75</v>
      </c>
    </row>
    <row r="14" spans="1:17" x14ac:dyDescent="0.25">
      <c r="A14" s="12" t="s">
        <v>23</v>
      </c>
      <c r="B14" s="13" t="s">
        <v>39</v>
      </c>
      <c r="C14" s="14">
        <v>45525</v>
      </c>
      <c r="D14" s="15" t="s">
        <v>46</v>
      </c>
      <c r="E14" s="16">
        <v>171</v>
      </c>
      <c r="F14" s="16">
        <v>173</v>
      </c>
      <c r="G14" s="16">
        <v>184</v>
      </c>
      <c r="H14" s="16">
        <v>181</v>
      </c>
      <c r="I14" s="16"/>
      <c r="J14" s="16"/>
      <c r="K14" s="17">
        <v>4</v>
      </c>
      <c r="L14" s="17">
        <v>709</v>
      </c>
      <c r="M14" s="18">
        <v>177.25</v>
      </c>
      <c r="N14" s="19">
        <v>6</v>
      </c>
      <c r="O14" s="20">
        <v>183.25</v>
      </c>
    </row>
    <row r="15" spans="1:17" x14ac:dyDescent="0.25">
      <c r="A15" s="12" t="s">
        <v>23</v>
      </c>
      <c r="B15" s="13" t="s">
        <v>39</v>
      </c>
      <c r="C15" s="14">
        <v>45556</v>
      </c>
      <c r="D15" s="15" t="s">
        <v>46</v>
      </c>
      <c r="E15" s="16">
        <v>180</v>
      </c>
      <c r="F15" s="16">
        <v>172</v>
      </c>
      <c r="G15" s="16">
        <v>182</v>
      </c>
      <c r="H15" s="16">
        <v>183</v>
      </c>
      <c r="I15" s="16"/>
      <c r="J15" s="16"/>
      <c r="K15" s="17">
        <v>4</v>
      </c>
      <c r="L15" s="17">
        <v>717</v>
      </c>
      <c r="M15" s="18">
        <v>179.25</v>
      </c>
      <c r="N15" s="19">
        <v>4</v>
      </c>
      <c r="O15" s="20">
        <v>183.25</v>
      </c>
    </row>
    <row r="16" spans="1:17" x14ac:dyDescent="0.25">
      <c r="A16" s="12" t="s">
        <v>23</v>
      </c>
      <c r="B16" s="13" t="s">
        <v>39</v>
      </c>
      <c r="C16" s="14">
        <v>45595</v>
      </c>
      <c r="D16" s="15" t="s">
        <v>46</v>
      </c>
      <c r="E16" s="16">
        <v>178</v>
      </c>
      <c r="F16" s="16">
        <v>182</v>
      </c>
      <c r="G16" s="16">
        <v>183</v>
      </c>
      <c r="H16" s="16">
        <v>179</v>
      </c>
      <c r="I16" s="16"/>
      <c r="J16" s="16"/>
      <c r="K16" s="17">
        <v>4</v>
      </c>
      <c r="L16" s="17">
        <v>722</v>
      </c>
      <c r="M16" s="18">
        <v>180.5</v>
      </c>
      <c r="N16" s="19">
        <v>2</v>
      </c>
      <c r="O16" s="20">
        <v>182.5</v>
      </c>
    </row>
    <row r="17" spans="1:15" x14ac:dyDescent="0.25">
      <c r="A17" s="12" t="s">
        <v>23</v>
      </c>
      <c r="B17" s="13" t="s">
        <v>39</v>
      </c>
      <c r="C17" s="14">
        <v>45602</v>
      </c>
      <c r="D17" s="15" t="s">
        <v>46</v>
      </c>
      <c r="E17" s="16">
        <v>172</v>
      </c>
      <c r="F17" s="16">
        <v>176</v>
      </c>
      <c r="G17" s="16">
        <v>172</v>
      </c>
      <c r="H17" s="16">
        <v>177</v>
      </c>
      <c r="I17" s="16"/>
      <c r="J17" s="16"/>
      <c r="K17" s="17">
        <v>4</v>
      </c>
      <c r="L17" s="17">
        <v>697</v>
      </c>
      <c r="M17" s="18">
        <v>174.25</v>
      </c>
      <c r="N17" s="19">
        <v>3</v>
      </c>
      <c r="O17" s="20">
        <v>177.25</v>
      </c>
    </row>
    <row r="19" spans="1:15" x14ac:dyDescent="0.25">
      <c r="K19" s="8">
        <f>SUM(K2:K18)</f>
        <v>66</v>
      </c>
      <c r="L19" s="8">
        <f>SUM(L2:L18)</f>
        <v>11755</v>
      </c>
      <c r="M19" s="7">
        <f>SUM(L19/K19)</f>
        <v>178.10606060606059</v>
      </c>
      <c r="N19" s="8">
        <f>SUM(N2:N18)</f>
        <v>65</v>
      </c>
      <c r="O19" s="11">
        <f>SUM(M19+N19)</f>
        <v>243.10606060606059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 E5:J5 B5:C5" name="Range1_7"/>
    <protectedRange algorithmName="SHA-512" hashValue="ON39YdpmFHfN9f47KpiRvqrKx0V9+erV1CNkpWzYhW/Qyc6aT8rEyCrvauWSYGZK2ia3o7vd3akF07acHAFpOA==" saltValue="yVW9XmDwTqEnmpSGai0KYg==" spinCount="100000" sqref="D4 D5" name="Range1_1_5"/>
    <protectedRange algorithmName="SHA-512" hashValue="ON39YdpmFHfN9f47KpiRvqrKx0V9+erV1CNkpWzYhW/Qyc6aT8rEyCrvauWSYGZK2ia3o7vd3akF07acHAFpOA==" saltValue="yVW9XmDwTqEnmpSGai0KYg==" spinCount="100000" sqref="B8:C8 E8:J8" name="Range1_2_1"/>
    <protectedRange algorithmName="SHA-512" hashValue="ON39YdpmFHfN9f47KpiRvqrKx0V9+erV1CNkpWzYhW/Qyc6aT8rEyCrvauWSYGZK2ia3o7vd3akF07acHAFpOA==" saltValue="yVW9XmDwTqEnmpSGai0KYg==" spinCount="100000" sqref="D8" name="Range1_1_1_2"/>
    <protectedRange algorithmName="SHA-512" hashValue="ON39YdpmFHfN9f47KpiRvqrKx0V9+erV1CNkpWzYhW/Qyc6aT8rEyCrvauWSYGZK2ia3o7vd3akF07acHAFpOA==" saltValue="yVW9XmDwTqEnmpSGai0KYg==" spinCount="100000" sqref="D9" name="Range1_1_11"/>
    <protectedRange algorithmName="SHA-512" hashValue="ON39YdpmFHfN9f47KpiRvqrKx0V9+erV1CNkpWzYhW/Qyc6aT8rEyCrvauWSYGZK2ia3o7vd3akF07acHAFpOA==" saltValue="yVW9XmDwTqEnmpSGai0KYg==" spinCount="100000" sqref="E9:J9 B9" name="Range1_15"/>
    <protectedRange algorithmName="SHA-512" hashValue="ON39YdpmFHfN9f47KpiRvqrKx0V9+erV1CNkpWzYhW/Qyc6aT8rEyCrvauWSYGZK2ia3o7vd3akF07acHAFpOA==" saltValue="yVW9XmDwTqEnmpSGai0KYg==" spinCount="100000" sqref="C12 C13" name="Range1_3_5"/>
    <protectedRange algorithmName="SHA-512" hashValue="ON39YdpmFHfN9f47KpiRvqrKx0V9+erV1CNkpWzYhW/Qyc6aT8rEyCrvauWSYGZK2ia3o7vd3akF07acHAFpOA==" saltValue="yVW9XmDwTqEnmpSGai0KYg==" spinCount="100000" sqref="E12:J12 B12 B13 E13:J13" name="Range1_4_2"/>
    <protectedRange algorithmName="SHA-512" hashValue="ON39YdpmFHfN9f47KpiRvqrKx0V9+erV1CNkpWzYhW/Qyc6aT8rEyCrvauWSYGZK2ia3o7vd3akF07acHAFpOA==" saltValue="yVW9XmDwTqEnmpSGai0KYg==" spinCount="100000" sqref="D12 D13" name="Range1_1_13_1"/>
    <protectedRange algorithmName="SHA-512" hashValue="ON39YdpmFHfN9f47KpiRvqrKx0V9+erV1CNkpWzYhW/Qyc6aT8rEyCrvauWSYGZK2ia3o7vd3akF07acHAFpOA==" saltValue="yVW9XmDwTqEnmpSGai0KYg==" spinCount="100000" sqref="B15:C15 E15:J15" name="Range1_4_2_1"/>
    <protectedRange algorithmName="SHA-512" hashValue="ON39YdpmFHfN9f47KpiRvqrKx0V9+erV1CNkpWzYhW/Qyc6aT8rEyCrvauWSYGZK2ia3o7vd3akF07acHAFpOA==" saltValue="yVW9XmDwTqEnmpSGai0KYg==" spinCount="100000" sqref="D15" name="Range1_1_4_1"/>
  </protectedRanges>
  <hyperlinks>
    <hyperlink ref="Q1" location="'National Rankings'!A1" display="Back to Ranking" xr:uid="{E11527CE-81E1-46C5-B2AA-13B8EA23E4D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FA595A-D038-4FBC-918D-5749EEE96D1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C063C-AD04-40CC-8976-68BFAE7A73B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223</v>
      </c>
      <c r="C2" s="14">
        <v>45507</v>
      </c>
      <c r="D2" s="15" t="s">
        <v>167</v>
      </c>
      <c r="E2" s="16">
        <v>189</v>
      </c>
      <c r="F2" s="16">
        <v>196</v>
      </c>
      <c r="G2" s="16">
        <v>194</v>
      </c>
      <c r="H2" s="16">
        <v>193</v>
      </c>
      <c r="I2" s="16">
        <v>188</v>
      </c>
      <c r="J2" s="16">
        <v>187</v>
      </c>
      <c r="K2" s="17">
        <v>6</v>
      </c>
      <c r="L2" s="17">
        <v>1147</v>
      </c>
      <c r="M2" s="18">
        <v>191.16666666666666</v>
      </c>
      <c r="N2" s="19">
        <v>20</v>
      </c>
      <c r="O2" s="20">
        <v>211.16666666666666</v>
      </c>
    </row>
    <row r="4" spans="1:17" x14ac:dyDescent="0.25">
      <c r="K4" s="8">
        <f>SUM(K2:K3)</f>
        <v>6</v>
      </c>
      <c r="L4" s="8">
        <f>SUM(L2:L3)</f>
        <v>1147</v>
      </c>
      <c r="M4" s="7">
        <f>SUM(L4/K4)</f>
        <v>191.16666666666666</v>
      </c>
      <c r="N4" s="8">
        <f>SUM(N2:N3)</f>
        <v>20</v>
      </c>
      <c r="O4" s="11">
        <f>SUM(M4+N4)</f>
        <v>211.16666666666666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1F4FAA0E-0173-4AE6-9C2B-E4E43361A2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6DBDAD-F43E-47C4-BDE0-716D60CDF8C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33E7A-E2FB-47F5-AEF0-FC8549E6AC47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124</v>
      </c>
      <c r="C2" s="14">
        <v>45403</v>
      </c>
      <c r="D2" s="15" t="s">
        <v>101</v>
      </c>
      <c r="E2" s="16">
        <v>101</v>
      </c>
      <c r="F2" s="16">
        <v>150</v>
      </c>
      <c r="G2" s="16"/>
      <c r="H2" s="16"/>
      <c r="I2" s="16"/>
      <c r="J2" s="16"/>
      <c r="K2" s="17">
        <v>2</v>
      </c>
      <c r="L2" s="17">
        <v>251</v>
      </c>
      <c r="M2" s="18">
        <v>125.5</v>
      </c>
      <c r="N2" s="19">
        <v>4</v>
      </c>
      <c r="O2" s="20">
        <v>129.5</v>
      </c>
    </row>
    <row r="3" spans="1:17" x14ac:dyDescent="0.25">
      <c r="A3" s="12" t="s">
        <v>23</v>
      </c>
      <c r="B3" s="13" t="s">
        <v>124</v>
      </c>
      <c r="C3" s="14">
        <v>45563</v>
      </c>
      <c r="D3" s="15" t="s">
        <v>101</v>
      </c>
      <c r="E3" s="16">
        <v>177</v>
      </c>
      <c r="F3" s="16">
        <v>180</v>
      </c>
      <c r="G3" s="16">
        <v>177</v>
      </c>
      <c r="H3" s="16"/>
      <c r="I3" s="16"/>
      <c r="J3" s="16"/>
      <c r="K3" s="17">
        <v>3</v>
      </c>
      <c r="L3" s="17">
        <v>534</v>
      </c>
      <c r="M3" s="18">
        <v>178</v>
      </c>
      <c r="N3" s="19">
        <v>6</v>
      </c>
      <c r="O3" s="20">
        <v>184</v>
      </c>
    </row>
    <row r="5" spans="1:17" x14ac:dyDescent="0.25">
      <c r="K5" s="8">
        <f>SUM(K2:K4)</f>
        <v>5</v>
      </c>
      <c r="L5" s="8">
        <f>SUM(L2:L4)</f>
        <v>785</v>
      </c>
      <c r="M5" s="7">
        <f>SUM(L5/K5)</f>
        <v>157</v>
      </c>
      <c r="N5" s="8">
        <f>SUM(N2:N4)</f>
        <v>10</v>
      </c>
      <c r="O5" s="11">
        <f>SUM(M5+N5)</f>
        <v>167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18E8EBCC-9451-42E4-92BA-EF3CD4410AF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DF3776-90E6-46EC-8886-1267730CC62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1D0D-D876-493F-B0C8-6E9175A56836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40</v>
      </c>
      <c r="C2" s="14">
        <v>45343</v>
      </c>
      <c r="D2" s="15" t="s">
        <v>27</v>
      </c>
      <c r="E2" s="16">
        <v>189</v>
      </c>
      <c r="F2" s="16">
        <v>188</v>
      </c>
      <c r="G2" s="16">
        <v>193</v>
      </c>
      <c r="H2" s="16">
        <v>193</v>
      </c>
      <c r="I2" s="16"/>
      <c r="J2" s="16"/>
      <c r="K2" s="17">
        <v>4</v>
      </c>
      <c r="L2" s="17">
        <v>763</v>
      </c>
      <c r="M2" s="18">
        <v>190.75</v>
      </c>
      <c r="N2" s="19">
        <v>2</v>
      </c>
      <c r="O2" s="20">
        <v>192.75</v>
      </c>
    </row>
    <row r="3" spans="1:17" x14ac:dyDescent="0.25">
      <c r="A3" s="12" t="s">
        <v>23</v>
      </c>
      <c r="B3" s="13" t="s">
        <v>40</v>
      </c>
      <c r="C3" s="14">
        <v>45371</v>
      </c>
      <c r="D3" s="15" t="s">
        <v>27</v>
      </c>
      <c r="E3" s="16">
        <v>190</v>
      </c>
      <c r="F3" s="16">
        <v>193</v>
      </c>
      <c r="G3" s="16">
        <v>196</v>
      </c>
      <c r="H3" s="16">
        <v>190</v>
      </c>
      <c r="I3" s="16"/>
      <c r="J3" s="16"/>
      <c r="K3" s="17">
        <v>4</v>
      </c>
      <c r="L3" s="17">
        <v>769</v>
      </c>
      <c r="M3" s="18">
        <v>192.25</v>
      </c>
      <c r="N3" s="19">
        <v>4</v>
      </c>
      <c r="O3" s="20">
        <v>196.25</v>
      </c>
    </row>
    <row r="4" spans="1:17" x14ac:dyDescent="0.25">
      <c r="A4" s="12" t="s">
        <v>23</v>
      </c>
      <c r="B4" s="13" t="s">
        <v>40</v>
      </c>
      <c r="C4" s="14">
        <v>45399</v>
      </c>
      <c r="D4" s="15" t="s">
        <v>27</v>
      </c>
      <c r="E4" s="16">
        <v>178</v>
      </c>
      <c r="F4" s="16">
        <v>181</v>
      </c>
      <c r="G4" s="16">
        <v>189</v>
      </c>
      <c r="H4" s="16">
        <v>191</v>
      </c>
      <c r="I4" s="16"/>
      <c r="J4" s="16"/>
      <c r="K4" s="17">
        <v>4</v>
      </c>
      <c r="L4" s="17">
        <v>739</v>
      </c>
      <c r="M4" s="18">
        <v>184.75</v>
      </c>
      <c r="N4" s="19">
        <v>2</v>
      </c>
      <c r="O4" s="20">
        <v>186.75</v>
      </c>
    </row>
    <row r="5" spans="1:17" x14ac:dyDescent="0.25">
      <c r="A5" s="12" t="s">
        <v>23</v>
      </c>
      <c r="B5" s="13" t="s">
        <v>40</v>
      </c>
      <c r="C5" s="14">
        <v>45441</v>
      </c>
      <c r="D5" s="15" t="s">
        <v>27</v>
      </c>
      <c r="E5" s="34">
        <v>200</v>
      </c>
      <c r="F5" s="16">
        <v>195</v>
      </c>
      <c r="G5" s="16">
        <v>195.001</v>
      </c>
      <c r="H5" s="16">
        <v>193</v>
      </c>
      <c r="I5" s="16"/>
      <c r="J5" s="16"/>
      <c r="K5" s="17">
        <v>4</v>
      </c>
      <c r="L5" s="17">
        <v>783.00099999999998</v>
      </c>
      <c r="M5" s="18">
        <v>195.75024999999999</v>
      </c>
      <c r="N5" s="19">
        <v>13</v>
      </c>
      <c r="O5" s="20">
        <v>208.75024999999999</v>
      </c>
    </row>
    <row r="6" spans="1:17" x14ac:dyDescent="0.25">
      <c r="A6" s="12" t="s">
        <v>23</v>
      </c>
      <c r="B6" s="13" t="s">
        <v>40</v>
      </c>
      <c r="C6" s="14">
        <v>45497</v>
      </c>
      <c r="D6" s="15" t="s">
        <v>84</v>
      </c>
      <c r="E6" s="16">
        <v>195</v>
      </c>
      <c r="F6" s="16">
        <v>194</v>
      </c>
      <c r="G6" s="16">
        <v>194</v>
      </c>
      <c r="H6" s="16">
        <v>188</v>
      </c>
      <c r="I6" s="16"/>
      <c r="J6" s="16"/>
      <c r="K6" s="17">
        <v>4</v>
      </c>
      <c r="L6" s="17">
        <v>771</v>
      </c>
      <c r="M6" s="18">
        <v>192.75</v>
      </c>
      <c r="N6" s="19">
        <v>2</v>
      </c>
      <c r="O6" s="20">
        <v>194.75</v>
      </c>
    </row>
    <row r="7" spans="1:17" x14ac:dyDescent="0.25">
      <c r="A7" s="12" t="s">
        <v>23</v>
      </c>
      <c r="B7" s="13" t="s">
        <v>40</v>
      </c>
      <c r="C7" s="14">
        <v>45514</v>
      </c>
      <c r="D7" s="15" t="s">
        <v>27</v>
      </c>
      <c r="E7" s="16">
        <v>192</v>
      </c>
      <c r="F7" s="16">
        <v>183</v>
      </c>
      <c r="G7" s="16">
        <v>182</v>
      </c>
      <c r="H7" s="16">
        <v>190</v>
      </c>
      <c r="I7" s="16">
        <v>194</v>
      </c>
      <c r="J7" s="16">
        <v>187</v>
      </c>
      <c r="K7" s="17">
        <v>6</v>
      </c>
      <c r="L7" s="17">
        <v>1128</v>
      </c>
      <c r="M7" s="18">
        <v>188</v>
      </c>
      <c r="N7" s="19">
        <v>4</v>
      </c>
      <c r="O7" s="20">
        <v>192</v>
      </c>
    </row>
    <row r="9" spans="1:17" x14ac:dyDescent="0.25">
      <c r="K9" s="8">
        <f>SUM(K2:K8)</f>
        <v>26</v>
      </c>
      <c r="L9" s="8">
        <f>SUM(L2:L8)</f>
        <v>4953.0010000000002</v>
      </c>
      <c r="M9" s="7">
        <f>SUM(L9/K9)</f>
        <v>190.50003846153848</v>
      </c>
      <c r="N9" s="8">
        <f>SUM(N2:N8)</f>
        <v>27</v>
      </c>
      <c r="O9" s="11">
        <f>SUM(M9+N9)</f>
        <v>217.50003846153848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 E4:J4 B4:C4" name="Range1_7"/>
    <protectedRange algorithmName="SHA-512" hashValue="ON39YdpmFHfN9f47KpiRvqrKx0V9+erV1CNkpWzYhW/Qyc6aT8rEyCrvauWSYGZK2ia3o7vd3akF07acHAFpOA==" saltValue="yVW9XmDwTqEnmpSGai0KYg==" spinCount="100000" sqref="D3 D4" name="Range1_1_5"/>
  </protectedRanges>
  <hyperlinks>
    <hyperlink ref="Q1" location="'National Rankings'!A1" display="Back to Ranking" xr:uid="{9801070B-46AF-407C-ADDC-E9961D3734A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4A61B2-19B4-48FE-B8FF-704299B200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FA2F-370B-4E6C-BC0D-8EED1E8C5216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51</v>
      </c>
      <c r="C2" s="14">
        <v>45353</v>
      </c>
      <c r="D2" s="15" t="s">
        <v>58</v>
      </c>
      <c r="E2" s="16">
        <v>182</v>
      </c>
      <c r="F2" s="16">
        <v>181</v>
      </c>
      <c r="G2" s="16">
        <v>179</v>
      </c>
      <c r="H2" s="16">
        <v>176</v>
      </c>
      <c r="I2" s="16"/>
      <c r="J2" s="16"/>
      <c r="K2" s="17">
        <v>4</v>
      </c>
      <c r="L2" s="17">
        <v>718</v>
      </c>
      <c r="M2" s="18">
        <v>179.5</v>
      </c>
      <c r="N2" s="19">
        <v>3</v>
      </c>
      <c r="O2" s="20">
        <v>182.5</v>
      </c>
    </row>
    <row r="3" spans="1:17" x14ac:dyDescent="0.25">
      <c r="A3" s="12" t="s">
        <v>23</v>
      </c>
      <c r="B3" s="13" t="s">
        <v>51</v>
      </c>
      <c r="C3" s="14">
        <v>45388</v>
      </c>
      <c r="D3" s="15" t="s">
        <v>58</v>
      </c>
      <c r="E3" s="16">
        <v>168</v>
      </c>
      <c r="F3" s="16">
        <v>178</v>
      </c>
      <c r="G3" s="16">
        <v>181</v>
      </c>
      <c r="H3" s="16">
        <v>181</v>
      </c>
      <c r="I3" s="16"/>
      <c r="J3" s="16"/>
      <c r="K3" s="17">
        <v>4</v>
      </c>
      <c r="L3" s="17">
        <v>708</v>
      </c>
      <c r="M3" s="18">
        <v>177</v>
      </c>
      <c r="N3" s="19">
        <v>2</v>
      </c>
      <c r="O3" s="20">
        <v>179</v>
      </c>
    </row>
    <row r="4" spans="1:17" x14ac:dyDescent="0.25">
      <c r="A4" s="12" t="s">
        <v>23</v>
      </c>
      <c r="B4" s="13" t="s">
        <v>51</v>
      </c>
      <c r="C4" s="14">
        <v>45444</v>
      </c>
      <c r="D4" s="15" t="s">
        <v>58</v>
      </c>
      <c r="E4" s="16">
        <v>158</v>
      </c>
      <c r="F4" s="16">
        <v>175</v>
      </c>
      <c r="G4" s="16">
        <v>178</v>
      </c>
      <c r="H4" s="16">
        <v>185</v>
      </c>
      <c r="I4" s="16">
        <v>184</v>
      </c>
      <c r="J4" s="16">
        <v>181</v>
      </c>
      <c r="K4" s="17">
        <v>6</v>
      </c>
      <c r="L4" s="17">
        <v>1061</v>
      </c>
      <c r="M4" s="18">
        <v>176.83333333333334</v>
      </c>
      <c r="N4" s="19">
        <v>4</v>
      </c>
      <c r="O4" s="20">
        <v>180.83333333333334</v>
      </c>
    </row>
    <row r="5" spans="1:17" x14ac:dyDescent="0.25">
      <c r="A5" s="12" t="s">
        <v>23</v>
      </c>
      <c r="B5" s="13" t="s">
        <v>51</v>
      </c>
      <c r="C5" s="14">
        <v>45507</v>
      </c>
      <c r="D5" s="15" t="s">
        <v>58</v>
      </c>
      <c r="E5" s="16">
        <v>173</v>
      </c>
      <c r="F5" s="16">
        <v>161</v>
      </c>
      <c r="G5" s="16">
        <v>175</v>
      </c>
      <c r="H5" s="16">
        <v>184</v>
      </c>
      <c r="I5" s="16"/>
      <c r="J5" s="16"/>
      <c r="K5" s="17">
        <v>4</v>
      </c>
      <c r="L5" s="17">
        <v>693</v>
      </c>
      <c r="M5" s="18">
        <v>173.25</v>
      </c>
      <c r="N5" s="19">
        <v>2</v>
      </c>
      <c r="O5" s="20">
        <v>175.25</v>
      </c>
    </row>
    <row r="6" spans="1:17" x14ac:dyDescent="0.25">
      <c r="A6" s="12" t="s">
        <v>23</v>
      </c>
      <c r="B6" s="13" t="s">
        <v>51</v>
      </c>
      <c r="C6" s="14">
        <v>45542</v>
      </c>
      <c r="D6" s="15" t="s">
        <v>58</v>
      </c>
      <c r="E6" s="16">
        <v>170</v>
      </c>
      <c r="F6" s="16">
        <v>181</v>
      </c>
      <c r="G6" s="16">
        <v>167</v>
      </c>
      <c r="H6" s="16">
        <v>182</v>
      </c>
      <c r="I6" s="16">
        <v>178</v>
      </c>
      <c r="J6" s="16">
        <v>171</v>
      </c>
      <c r="K6" s="17">
        <v>6</v>
      </c>
      <c r="L6" s="17">
        <v>1049</v>
      </c>
      <c r="M6" s="18">
        <v>174.83333333333334</v>
      </c>
      <c r="N6" s="19">
        <v>4</v>
      </c>
      <c r="O6" s="20">
        <v>178.83333333333334</v>
      </c>
    </row>
    <row r="8" spans="1:17" x14ac:dyDescent="0.25">
      <c r="K8" s="8">
        <f>SUM(K2:K7)</f>
        <v>24</v>
      </c>
      <c r="L8" s="8">
        <f>SUM(L2:L7)</f>
        <v>4229</v>
      </c>
      <c r="M8" s="7">
        <f>SUM(L8/K8)</f>
        <v>176.20833333333334</v>
      </c>
      <c r="N8" s="8">
        <f>SUM(N2:N7)</f>
        <v>15</v>
      </c>
      <c r="O8" s="11">
        <f>SUM(M8+N8)</f>
        <v>191.20833333333334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2_1"/>
    <protectedRange algorithmName="SHA-512" hashValue="ON39YdpmFHfN9f47KpiRvqrKx0V9+erV1CNkpWzYhW/Qyc6aT8rEyCrvauWSYGZK2ia3o7vd3akF07acHAFpOA==" saltValue="yVW9XmDwTqEnmpSGai0KYg==" spinCount="100000" sqref="C5" name="Range1_3_5"/>
    <protectedRange algorithmName="SHA-512" hashValue="ON39YdpmFHfN9f47KpiRvqrKx0V9+erV1CNkpWzYhW/Qyc6aT8rEyCrvauWSYGZK2ia3o7vd3akF07acHAFpOA==" saltValue="yVW9XmDwTqEnmpSGai0KYg==" spinCount="100000" sqref="E5:J5 B5" name="Range1_4_2"/>
    <protectedRange algorithmName="SHA-512" hashValue="ON39YdpmFHfN9f47KpiRvqrKx0V9+erV1CNkpWzYhW/Qyc6aT8rEyCrvauWSYGZK2ia3o7vd3akF07acHAFpOA==" saltValue="yVW9XmDwTqEnmpSGai0KYg==" spinCount="100000" sqref="D5" name="Range1_1_13_1"/>
    <protectedRange algorithmName="SHA-512" hashValue="ON39YdpmFHfN9f47KpiRvqrKx0V9+erV1CNkpWzYhW/Qyc6aT8rEyCrvauWSYGZK2ia3o7vd3akF07acHAFpOA==" saltValue="yVW9XmDwTqEnmpSGai0KYg==" spinCount="100000" sqref="E6:J6 B6:C6" name="Range1_18"/>
    <protectedRange algorithmName="SHA-512" hashValue="ON39YdpmFHfN9f47KpiRvqrKx0V9+erV1CNkpWzYhW/Qyc6aT8rEyCrvauWSYGZK2ia3o7vd3akF07acHAFpOA==" saltValue="yVW9XmDwTqEnmpSGai0KYg==" spinCount="100000" sqref="D6" name="Range1_1_17"/>
  </protectedRanges>
  <hyperlinks>
    <hyperlink ref="Q1" location="'National Rankings'!A1" display="Back to Ranking" xr:uid="{6863D69E-0582-4F74-A3BE-DF4009528BE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0BB278-2B04-41FE-9E66-149E3391C88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2FCF4-CF7E-4652-8707-E5C1A81E6720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279</v>
      </c>
      <c r="C2" s="14">
        <v>45597</v>
      </c>
      <c r="D2" s="15" t="s">
        <v>169</v>
      </c>
      <c r="E2" s="16">
        <v>190</v>
      </c>
      <c r="F2" s="16">
        <v>194</v>
      </c>
      <c r="G2" s="16"/>
      <c r="H2" s="16"/>
      <c r="I2" s="16"/>
      <c r="J2" s="16"/>
      <c r="K2" s="17">
        <v>2</v>
      </c>
      <c r="L2" s="17">
        <v>384</v>
      </c>
      <c r="M2" s="18">
        <v>192</v>
      </c>
      <c r="N2" s="19">
        <v>4</v>
      </c>
      <c r="O2" s="20">
        <v>196</v>
      </c>
    </row>
    <row r="3" spans="1:17" x14ac:dyDescent="0.25">
      <c r="A3" s="12" t="s">
        <v>23</v>
      </c>
      <c r="B3" s="13" t="s">
        <v>279</v>
      </c>
      <c r="C3" s="14">
        <v>45604</v>
      </c>
      <c r="D3" s="15" t="s">
        <v>169</v>
      </c>
      <c r="E3" s="16">
        <v>196</v>
      </c>
      <c r="F3" s="16">
        <v>196</v>
      </c>
      <c r="G3" s="16"/>
      <c r="H3" s="16"/>
      <c r="I3" s="16"/>
      <c r="J3" s="16"/>
      <c r="K3" s="17">
        <v>2</v>
      </c>
      <c r="L3" s="17">
        <v>392</v>
      </c>
      <c r="M3" s="18">
        <v>196</v>
      </c>
      <c r="N3" s="19">
        <v>4</v>
      </c>
      <c r="O3" s="20">
        <v>200</v>
      </c>
    </row>
    <row r="4" spans="1:17" x14ac:dyDescent="0.25">
      <c r="A4" s="12" t="s">
        <v>23</v>
      </c>
      <c r="B4" s="13" t="s">
        <v>279</v>
      </c>
      <c r="C4" s="14">
        <v>45611</v>
      </c>
      <c r="D4" s="15" t="s">
        <v>169</v>
      </c>
      <c r="E4" s="16">
        <v>192</v>
      </c>
      <c r="F4" s="16">
        <v>196</v>
      </c>
      <c r="G4" s="16"/>
      <c r="H4" s="16"/>
      <c r="I4" s="16"/>
      <c r="J4" s="16"/>
      <c r="K4" s="17">
        <v>2</v>
      </c>
      <c r="L4" s="17">
        <v>388</v>
      </c>
      <c r="M4" s="18">
        <v>194</v>
      </c>
      <c r="N4" s="19">
        <v>4</v>
      </c>
      <c r="O4" s="20">
        <v>198</v>
      </c>
    </row>
    <row r="6" spans="1:17" x14ac:dyDescent="0.25">
      <c r="K6" s="8">
        <f>SUM(K2:K5)</f>
        <v>6</v>
      </c>
      <c r="L6" s="8">
        <f>SUM(L2:L5)</f>
        <v>1164</v>
      </c>
      <c r="M6" s="7">
        <f>SUM(L6/K6)</f>
        <v>194</v>
      </c>
      <c r="N6" s="8">
        <f>SUM(N2:N5)</f>
        <v>12</v>
      </c>
      <c r="O6" s="11">
        <f>SUM(M6+N6)</f>
        <v>206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BFA7078-4478-4962-9271-F76BA169A95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76817B-E842-47BE-AD2C-25E9F5874F7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0394E-5692-45DD-9896-724F9B203D45}">
  <dimension ref="A1:Q30"/>
  <sheetViews>
    <sheetView workbookViewId="0">
      <selection activeCell="K31" sqref="K3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29</v>
      </c>
      <c r="C2" s="14">
        <v>45329</v>
      </c>
      <c r="D2" s="15" t="s">
        <v>27</v>
      </c>
      <c r="E2" s="16">
        <v>194</v>
      </c>
      <c r="F2" s="16">
        <v>194</v>
      </c>
      <c r="G2" s="16">
        <v>191</v>
      </c>
      <c r="H2" s="16">
        <v>187</v>
      </c>
      <c r="I2" s="16"/>
      <c r="J2" s="16"/>
      <c r="K2" s="17">
        <v>4</v>
      </c>
      <c r="L2" s="17">
        <v>766</v>
      </c>
      <c r="M2" s="18">
        <v>191.5</v>
      </c>
      <c r="N2" s="19">
        <v>13</v>
      </c>
      <c r="O2" s="20">
        <v>204.5</v>
      </c>
    </row>
    <row r="3" spans="1:17" x14ac:dyDescent="0.25">
      <c r="A3" s="12" t="s">
        <v>23</v>
      </c>
      <c r="B3" s="13" t="s">
        <v>29</v>
      </c>
      <c r="C3" s="14">
        <v>45336</v>
      </c>
      <c r="D3" s="15" t="s">
        <v>27</v>
      </c>
      <c r="E3" s="16">
        <v>190</v>
      </c>
      <c r="F3" s="16">
        <v>189</v>
      </c>
      <c r="G3" s="16">
        <v>196</v>
      </c>
      <c r="H3" s="16">
        <v>198</v>
      </c>
      <c r="I3" s="16"/>
      <c r="J3" s="16"/>
      <c r="K3" s="17">
        <v>4</v>
      </c>
      <c r="L3" s="17">
        <v>773</v>
      </c>
      <c r="M3" s="18">
        <v>193.25</v>
      </c>
      <c r="N3" s="19">
        <v>3</v>
      </c>
      <c r="O3" s="20">
        <v>196.25</v>
      </c>
    </row>
    <row r="4" spans="1:17" x14ac:dyDescent="0.25">
      <c r="A4" s="12" t="s">
        <v>23</v>
      </c>
      <c r="B4" s="13" t="s">
        <v>29</v>
      </c>
      <c r="C4" s="14">
        <v>45339</v>
      </c>
      <c r="D4" s="15" t="s">
        <v>27</v>
      </c>
      <c r="E4" s="16">
        <v>194</v>
      </c>
      <c r="F4" s="16">
        <v>195</v>
      </c>
      <c r="G4" s="16">
        <v>191</v>
      </c>
      <c r="H4" s="16">
        <v>194</v>
      </c>
      <c r="I4" s="16"/>
      <c r="J4" s="16"/>
      <c r="K4" s="17">
        <v>4</v>
      </c>
      <c r="L4" s="17">
        <v>774</v>
      </c>
      <c r="M4" s="18">
        <v>193.5</v>
      </c>
      <c r="N4" s="19">
        <v>5</v>
      </c>
      <c r="O4" s="20">
        <v>198.5</v>
      </c>
    </row>
    <row r="5" spans="1:17" x14ac:dyDescent="0.25">
      <c r="A5" s="12" t="s">
        <v>23</v>
      </c>
      <c r="B5" s="13" t="s">
        <v>29</v>
      </c>
      <c r="C5" s="14">
        <v>45357</v>
      </c>
      <c r="D5" s="15" t="s">
        <v>27</v>
      </c>
      <c r="E5" s="16">
        <v>195</v>
      </c>
      <c r="F5" s="16">
        <v>192</v>
      </c>
      <c r="G5" s="16">
        <v>191</v>
      </c>
      <c r="H5" s="16">
        <v>193</v>
      </c>
      <c r="I5" s="16"/>
      <c r="J5" s="16"/>
      <c r="K5" s="17">
        <v>4</v>
      </c>
      <c r="L5" s="17">
        <v>771</v>
      </c>
      <c r="M5" s="18">
        <v>192.75</v>
      </c>
      <c r="N5" s="19">
        <v>3</v>
      </c>
      <c r="O5" s="20">
        <v>195.75</v>
      </c>
    </row>
    <row r="6" spans="1:17" x14ac:dyDescent="0.25">
      <c r="A6" s="12" t="s">
        <v>23</v>
      </c>
      <c r="B6" s="13" t="s">
        <v>29</v>
      </c>
      <c r="C6" s="14">
        <v>45364</v>
      </c>
      <c r="D6" s="15" t="s">
        <v>27</v>
      </c>
      <c r="E6" s="16">
        <v>189</v>
      </c>
      <c r="F6" s="16">
        <v>188</v>
      </c>
      <c r="G6" s="16">
        <v>189</v>
      </c>
      <c r="H6" s="16">
        <v>188</v>
      </c>
      <c r="I6" s="16"/>
      <c r="J6" s="16"/>
      <c r="K6" s="17">
        <v>4</v>
      </c>
      <c r="L6" s="17">
        <v>754</v>
      </c>
      <c r="M6" s="18">
        <v>188.5</v>
      </c>
      <c r="N6" s="19">
        <v>2</v>
      </c>
      <c r="O6" s="20">
        <v>190.5</v>
      </c>
    </row>
    <row r="7" spans="1:17" x14ac:dyDescent="0.25">
      <c r="A7" s="12" t="s">
        <v>23</v>
      </c>
      <c r="B7" s="13" t="s">
        <v>29</v>
      </c>
      <c r="C7" s="14">
        <v>45385</v>
      </c>
      <c r="D7" s="15" t="s">
        <v>27</v>
      </c>
      <c r="E7" s="16">
        <v>195</v>
      </c>
      <c r="F7" s="16">
        <v>196</v>
      </c>
      <c r="G7" s="16">
        <v>192.0001</v>
      </c>
      <c r="H7" s="16">
        <v>192</v>
      </c>
      <c r="I7" s="16"/>
      <c r="J7" s="16"/>
      <c r="K7" s="17">
        <v>4</v>
      </c>
      <c r="L7" s="17">
        <v>775.00009999999997</v>
      </c>
      <c r="M7" s="18">
        <v>193.75002499999999</v>
      </c>
      <c r="N7" s="19">
        <v>11</v>
      </c>
      <c r="O7" s="20">
        <v>204.75002499999999</v>
      </c>
    </row>
    <row r="8" spans="1:17" x14ac:dyDescent="0.25">
      <c r="A8" s="12" t="s">
        <v>23</v>
      </c>
      <c r="B8" s="13" t="s">
        <v>29</v>
      </c>
      <c r="C8" s="14">
        <v>45395</v>
      </c>
      <c r="D8" s="15" t="s">
        <v>27</v>
      </c>
      <c r="E8" s="16">
        <v>193</v>
      </c>
      <c r="F8" s="16">
        <v>193</v>
      </c>
      <c r="G8" s="16">
        <v>192</v>
      </c>
      <c r="H8" s="16">
        <v>191</v>
      </c>
      <c r="I8" s="16"/>
      <c r="J8" s="16"/>
      <c r="K8" s="17">
        <v>4</v>
      </c>
      <c r="L8" s="17">
        <v>769</v>
      </c>
      <c r="M8" s="18">
        <v>192.25</v>
      </c>
      <c r="N8" s="19">
        <v>4</v>
      </c>
      <c r="O8" s="20">
        <v>196.25</v>
      </c>
    </row>
    <row r="9" spans="1:17" x14ac:dyDescent="0.25">
      <c r="A9" s="12" t="s">
        <v>23</v>
      </c>
      <c r="B9" s="13" t="s">
        <v>29</v>
      </c>
      <c r="C9" s="14">
        <v>45399</v>
      </c>
      <c r="D9" s="15" t="s">
        <v>27</v>
      </c>
      <c r="E9" s="16">
        <v>190.001</v>
      </c>
      <c r="F9" s="16">
        <v>191</v>
      </c>
      <c r="G9" s="16">
        <v>191</v>
      </c>
      <c r="H9" s="16">
        <v>192</v>
      </c>
      <c r="I9" s="16"/>
      <c r="J9" s="16"/>
      <c r="K9" s="17">
        <v>4</v>
      </c>
      <c r="L9" s="17">
        <v>764.00099999999998</v>
      </c>
      <c r="M9" s="18">
        <v>191.00024999999999</v>
      </c>
      <c r="N9" s="19">
        <v>5</v>
      </c>
      <c r="O9" s="20">
        <v>196.00024999999999</v>
      </c>
    </row>
    <row r="10" spans="1:17" x14ac:dyDescent="0.25">
      <c r="A10" s="12" t="s">
        <v>23</v>
      </c>
      <c r="B10" s="13" t="s">
        <v>29</v>
      </c>
      <c r="C10" s="14">
        <v>45420</v>
      </c>
      <c r="D10" s="15" t="s">
        <v>27</v>
      </c>
      <c r="E10" s="16">
        <v>195</v>
      </c>
      <c r="F10" s="16">
        <v>198</v>
      </c>
      <c r="G10" s="16">
        <v>193</v>
      </c>
      <c r="H10" s="16">
        <v>190</v>
      </c>
      <c r="I10" s="16"/>
      <c r="J10" s="16"/>
      <c r="K10" s="17">
        <v>4</v>
      </c>
      <c r="L10" s="17">
        <v>776</v>
      </c>
      <c r="M10" s="18">
        <v>194</v>
      </c>
      <c r="N10" s="19">
        <v>4</v>
      </c>
      <c r="O10" s="20">
        <v>198</v>
      </c>
    </row>
    <row r="11" spans="1:17" x14ac:dyDescent="0.25">
      <c r="A11" s="12" t="s">
        <v>23</v>
      </c>
      <c r="B11" s="13" t="s">
        <v>29</v>
      </c>
      <c r="C11" s="14">
        <v>45423</v>
      </c>
      <c r="D11" s="15" t="s">
        <v>27</v>
      </c>
      <c r="E11" s="16">
        <v>185</v>
      </c>
      <c r="F11" s="16">
        <v>188</v>
      </c>
      <c r="G11" s="16">
        <v>190</v>
      </c>
      <c r="H11" s="16">
        <v>192</v>
      </c>
      <c r="I11" s="16"/>
      <c r="J11" s="16"/>
      <c r="K11" s="17">
        <v>4</v>
      </c>
      <c r="L11" s="17">
        <v>755</v>
      </c>
      <c r="M11" s="18">
        <v>188.75</v>
      </c>
      <c r="N11" s="19">
        <v>7</v>
      </c>
      <c r="O11" s="20">
        <v>195.75</v>
      </c>
    </row>
    <row r="12" spans="1:17" x14ac:dyDescent="0.25">
      <c r="A12" s="12" t="s">
        <v>23</v>
      </c>
      <c r="B12" s="13" t="s">
        <v>29</v>
      </c>
      <c r="C12" s="14">
        <v>45427</v>
      </c>
      <c r="D12" s="15" t="s">
        <v>27</v>
      </c>
      <c r="E12" s="16">
        <v>188</v>
      </c>
      <c r="F12" s="16">
        <v>194</v>
      </c>
      <c r="G12" s="16">
        <v>190</v>
      </c>
      <c r="H12" s="16">
        <v>192</v>
      </c>
      <c r="I12" s="16"/>
      <c r="J12" s="16"/>
      <c r="K12" s="17">
        <v>4</v>
      </c>
      <c r="L12" s="17">
        <v>764</v>
      </c>
      <c r="M12" s="18">
        <v>191</v>
      </c>
      <c r="N12" s="19">
        <v>3</v>
      </c>
      <c r="O12" s="20">
        <v>194</v>
      </c>
    </row>
    <row r="13" spans="1:17" x14ac:dyDescent="0.25">
      <c r="A13" s="12" t="s">
        <v>23</v>
      </c>
      <c r="B13" s="13" t="s">
        <v>29</v>
      </c>
      <c r="C13" s="14">
        <v>45448</v>
      </c>
      <c r="D13" s="15" t="s">
        <v>27</v>
      </c>
      <c r="E13" s="16">
        <v>193</v>
      </c>
      <c r="F13" s="16">
        <v>193</v>
      </c>
      <c r="G13" s="16">
        <v>192</v>
      </c>
      <c r="H13" s="16">
        <v>193</v>
      </c>
      <c r="I13" s="16"/>
      <c r="J13" s="16"/>
      <c r="K13" s="17">
        <v>4</v>
      </c>
      <c r="L13" s="17">
        <v>771</v>
      </c>
      <c r="M13" s="18">
        <v>192.75</v>
      </c>
      <c r="N13" s="19">
        <v>3</v>
      </c>
      <c r="O13" s="20">
        <v>195.75</v>
      </c>
    </row>
    <row r="14" spans="1:17" x14ac:dyDescent="0.25">
      <c r="A14" s="12" t="s">
        <v>23</v>
      </c>
      <c r="B14" s="13" t="s">
        <v>29</v>
      </c>
      <c r="C14" s="14">
        <v>45458</v>
      </c>
      <c r="D14" s="15" t="s">
        <v>27</v>
      </c>
      <c r="E14" s="16">
        <v>194</v>
      </c>
      <c r="F14" s="16">
        <v>193</v>
      </c>
      <c r="G14" s="16">
        <v>199</v>
      </c>
      <c r="H14" s="16">
        <v>197</v>
      </c>
      <c r="I14" s="16"/>
      <c r="J14" s="16"/>
      <c r="K14" s="17">
        <v>4</v>
      </c>
      <c r="L14" s="17">
        <v>783</v>
      </c>
      <c r="M14" s="18">
        <v>195.75</v>
      </c>
      <c r="N14" s="19">
        <v>6</v>
      </c>
      <c r="O14" s="20">
        <v>201.75</v>
      </c>
    </row>
    <row r="15" spans="1:17" x14ac:dyDescent="0.25">
      <c r="A15" s="12" t="s">
        <v>23</v>
      </c>
      <c r="B15" s="13" t="s">
        <v>29</v>
      </c>
      <c r="C15" s="14">
        <v>45462</v>
      </c>
      <c r="D15" s="15" t="s">
        <v>27</v>
      </c>
      <c r="E15" s="16">
        <v>192</v>
      </c>
      <c r="F15" s="16">
        <v>198.001</v>
      </c>
      <c r="G15" s="16">
        <v>195</v>
      </c>
      <c r="H15" s="16">
        <v>197</v>
      </c>
      <c r="I15" s="16"/>
      <c r="J15" s="16"/>
      <c r="K15" s="17">
        <v>4</v>
      </c>
      <c r="L15" s="17">
        <v>782.00099999999998</v>
      </c>
      <c r="M15" s="18">
        <v>195.50024999999999</v>
      </c>
      <c r="N15" s="19">
        <v>5</v>
      </c>
      <c r="O15" s="20">
        <v>200.50024999999999</v>
      </c>
    </row>
    <row r="16" spans="1:17" x14ac:dyDescent="0.25">
      <c r="A16" s="12" t="s">
        <v>23</v>
      </c>
      <c r="B16" s="13" t="s">
        <v>29</v>
      </c>
      <c r="C16" s="14">
        <v>45476</v>
      </c>
      <c r="D16" s="15" t="s">
        <v>27</v>
      </c>
      <c r="E16" s="16">
        <v>193</v>
      </c>
      <c r="F16" s="16">
        <v>191</v>
      </c>
      <c r="G16" s="16">
        <v>193</v>
      </c>
      <c r="H16" s="16">
        <v>193</v>
      </c>
      <c r="I16" s="16"/>
      <c r="J16" s="16"/>
      <c r="K16" s="17">
        <v>4</v>
      </c>
      <c r="L16" s="17">
        <v>770</v>
      </c>
      <c r="M16" s="18">
        <v>192.5</v>
      </c>
      <c r="N16" s="19">
        <v>3</v>
      </c>
      <c r="O16" s="20">
        <v>195.5</v>
      </c>
    </row>
    <row r="17" spans="1:15" x14ac:dyDescent="0.25">
      <c r="A17" s="12" t="s">
        <v>23</v>
      </c>
      <c r="B17" s="13" t="s">
        <v>29</v>
      </c>
      <c r="C17" s="14">
        <v>45490</v>
      </c>
      <c r="D17" s="15" t="s">
        <v>27</v>
      </c>
      <c r="E17" s="16">
        <v>194</v>
      </c>
      <c r="F17" s="16">
        <v>185</v>
      </c>
      <c r="G17" s="16">
        <v>189</v>
      </c>
      <c r="H17" s="16">
        <v>194</v>
      </c>
      <c r="I17" s="16"/>
      <c r="J17" s="16"/>
      <c r="K17" s="17">
        <v>4</v>
      </c>
      <c r="L17" s="17">
        <v>762</v>
      </c>
      <c r="M17" s="18">
        <v>190.5</v>
      </c>
      <c r="N17" s="19">
        <v>4</v>
      </c>
      <c r="O17" s="20">
        <v>194.5</v>
      </c>
    </row>
    <row r="18" spans="1:15" x14ac:dyDescent="0.25">
      <c r="A18" s="12" t="s">
        <v>23</v>
      </c>
      <c r="B18" s="13" t="s">
        <v>29</v>
      </c>
      <c r="C18" s="14">
        <v>45493</v>
      </c>
      <c r="D18" s="15" t="s">
        <v>27</v>
      </c>
      <c r="E18" s="16">
        <v>194</v>
      </c>
      <c r="F18" s="16">
        <v>193</v>
      </c>
      <c r="G18" s="16">
        <v>194</v>
      </c>
      <c r="H18" s="16">
        <v>193</v>
      </c>
      <c r="I18" s="16"/>
      <c r="J18" s="16"/>
      <c r="K18" s="17">
        <v>4</v>
      </c>
      <c r="L18" s="17">
        <v>774</v>
      </c>
      <c r="M18" s="18">
        <v>193.5</v>
      </c>
      <c r="N18" s="19">
        <v>4</v>
      </c>
      <c r="O18" s="20">
        <v>197.5</v>
      </c>
    </row>
    <row r="19" spans="1:15" x14ac:dyDescent="0.25">
      <c r="A19" s="12" t="s">
        <v>23</v>
      </c>
      <c r="B19" s="13" t="s">
        <v>29</v>
      </c>
      <c r="C19" s="14">
        <v>45504</v>
      </c>
      <c r="D19" s="15" t="s">
        <v>27</v>
      </c>
      <c r="E19" s="16">
        <v>197</v>
      </c>
      <c r="F19" s="16">
        <v>196</v>
      </c>
      <c r="G19" s="16">
        <v>194</v>
      </c>
      <c r="H19" s="16">
        <v>192</v>
      </c>
      <c r="I19" s="16"/>
      <c r="J19" s="16"/>
      <c r="K19" s="17">
        <v>4</v>
      </c>
      <c r="L19" s="17">
        <v>779</v>
      </c>
      <c r="M19" s="18">
        <v>194.75</v>
      </c>
      <c r="N19" s="19">
        <v>6</v>
      </c>
      <c r="O19" s="20">
        <v>200.75</v>
      </c>
    </row>
    <row r="20" spans="1:15" x14ac:dyDescent="0.25">
      <c r="A20" s="12" t="s">
        <v>23</v>
      </c>
      <c r="B20" s="13" t="s">
        <v>29</v>
      </c>
      <c r="C20" s="14">
        <v>45521</v>
      </c>
      <c r="D20" s="15" t="s">
        <v>27</v>
      </c>
      <c r="E20" s="16">
        <v>194</v>
      </c>
      <c r="F20" s="16">
        <v>191</v>
      </c>
      <c r="G20" s="16">
        <v>193</v>
      </c>
      <c r="H20" s="16">
        <v>190</v>
      </c>
      <c r="I20" s="16"/>
      <c r="J20" s="16"/>
      <c r="K20" s="17">
        <v>4</v>
      </c>
      <c r="L20" s="17">
        <v>768</v>
      </c>
      <c r="M20" s="18">
        <v>192</v>
      </c>
      <c r="N20" s="19">
        <v>4</v>
      </c>
      <c r="O20" s="20">
        <v>196</v>
      </c>
    </row>
    <row r="21" spans="1:15" x14ac:dyDescent="0.25">
      <c r="A21" s="12" t="s">
        <v>23</v>
      </c>
      <c r="B21" s="13" t="s">
        <v>29</v>
      </c>
      <c r="C21" s="14">
        <v>45539</v>
      </c>
      <c r="D21" s="15" t="s">
        <v>27</v>
      </c>
      <c r="E21" s="16">
        <v>192</v>
      </c>
      <c r="F21" s="16">
        <v>193</v>
      </c>
      <c r="G21" s="16">
        <v>192</v>
      </c>
      <c r="H21" s="16">
        <v>198</v>
      </c>
      <c r="I21" s="16"/>
      <c r="J21" s="16"/>
      <c r="K21" s="17">
        <v>4</v>
      </c>
      <c r="L21" s="17">
        <v>775</v>
      </c>
      <c r="M21" s="18">
        <v>193.75</v>
      </c>
      <c r="N21" s="19">
        <v>6</v>
      </c>
      <c r="O21" s="20">
        <v>199.75</v>
      </c>
    </row>
    <row r="22" spans="1:15" x14ac:dyDescent="0.25">
      <c r="A22" s="12" t="s">
        <v>23</v>
      </c>
      <c r="B22" s="13" t="s">
        <v>29</v>
      </c>
      <c r="C22" s="14">
        <v>45549</v>
      </c>
      <c r="D22" s="15" t="s">
        <v>27</v>
      </c>
      <c r="E22" s="16">
        <v>190</v>
      </c>
      <c r="F22" s="16">
        <v>194</v>
      </c>
      <c r="G22" s="16">
        <v>193</v>
      </c>
      <c r="H22" s="16">
        <v>195</v>
      </c>
      <c r="I22" s="16"/>
      <c r="J22" s="16"/>
      <c r="K22" s="17">
        <v>4</v>
      </c>
      <c r="L22" s="17">
        <v>772</v>
      </c>
      <c r="M22" s="18">
        <v>193</v>
      </c>
      <c r="N22" s="19">
        <v>4</v>
      </c>
      <c r="O22" s="20">
        <v>197</v>
      </c>
    </row>
    <row r="23" spans="1:15" x14ac:dyDescent="0.25">
      <c r="A23" s="12" t="s">
        <v>23</v>
      </c>
      <c r="B23" s="13" t="s">
        <v>29</v>
      </c>
      <c r="C23" s="14">
        <v>45557</v>
      </c>
      <c r="D23" s="15" t="s">
        <v>27</v>
      </c>
      <c r="E23" s="16">
        <v>193</v>
      </c>
      <c r="F23" s="16">
        <v>191</v>
      </c>
      <c r="G23" s="16">
        <v>195</v>
      </c>
      <c r="H23" s="16">
        <v>188</v>
      </c>
      <c r="I23" s="16">
        <v>191</v>
      </c>
      <c r="J23" s="16">
        <v>193</v>
      </c>
      <c r="K23" s="17">
        <v>6</v>
      </c>
      <c r="L23" s="17">
        <v>1151</v>
      </c>
      <c r="M23" s="18">
        <v>191.83333333333334</v>
      </c>
      <c r="N23" s="19">
        <v>4</v>
      </c>
      <c r="O23" s="20">
        <v>195.83333333333334</v>
      </c>
    </row>
    <row r="24" spans="1:15" x14ac:dyDescent="0.25">
      <c r="A24" s="12" t="s">
        <v>23</v>
      </c>
      <c r="B24" s="13" t="s">
        <v>29</v>
      </c>
      <c r="C24" s="14">
        <v>45567</v>
      </c>
      <c r="D24" s="15" t="s">
        <v>27</v>
      </c>
      <c r="E24" s="16">
        <v>191</v>
      </c>
      <c r="F24" s="16">
        <v>197</v>
      </c>
      <c r="G24" s="16">
        <v>196</v>
      </c>
      <c r="H24" s="16">
        <v>190</v>
      </c>
      <c r="I24" s="16"/>
      <c r="J24" s="16"/>
      <c r="K24" s="17">
        <v>4</v>
      </c>
      <c r="L24" s="17">
        <v>774</v>
      </c>
      <c r="M24" s="18">
        <v>193.5</v>
      </c>
      <c r="N24" s="19">
        <v>2</v>
      </c>
      <c r="O24" s="20">
        <v>195.5</v>
      </c>
    </row>
    <row r="25" spans="1:15" x14ac:dyDescent="0.25">
      <c r="A25" s="12" t="s">
        <v>23</v>
      </c>
      <c r="B25" s="13" t="s">
        <v>262</v>
      </c>
      <c r="C25" s="14">
        <v>45574</v>
      </c>
      <c r="D25" s="15" t="s">
        <v>27</v>
      </c>
      <c r="E25" s="16">
        <v>195</v>
      </c>
      <c r="F25" s="16">
        <v>194</v>
      </c>
      <c r="G25" s="16">
        <v>196</v>
      </c>
      <c r="H25" s="16">
        <v>195</v>
      </c>
      <c r="I25" s="16"/>
      <c r="J25" s="16"/>
      <c r="K25" s="17">
        <v>4</v>
      </c>
      <c r="L25" s="17">
        <v>780</v>
      </c>
      <c r="M25" s="18">
        <v>195</v>
      </c>
      <c r="N25" s="19">
        <v>2</v>
      </c>
      <c r="O25" s="20">
        <v>197</v>
      </c>
    </row>
    <row r="26" spans="1:15" x14ac:dyDescent="0.25">
      <c r="A26" s="12" t="s">
        <v>23</v>
      </c>
      <c r="B26" s="13" t="s">
        <v>29</v>
      </c>
      <c r="C26" s="14">
        <v>45577</v>
      </c>
      <c r="D26" s="15" t="s">
        <v>27</v>
      </c>
      <c r="E26" s="16">
        <v>196</v>
      </c>
      <c r="F26" s="16">
        <v>183</v>
      </c>
      <c r="G26" s="16">
        <v>194</v>
      </c>
      <c r="H26" s="16">
        <v>195</v>
      </c>
      <c r="I26" s="16">
        <v>194</v>
      </c>
      <c r="J26" s="16">
        <v>196</v>
      </c>
      <c r="K26" s="17">
        <v>6</v>
      </c>
      <c r="L26" s="17">
        <v>1158</v>
      </c>
      <c r="M26" s="18">
        <v>193</v>
      </c>
      <c r="N26" s="19">
        <v>10</v>
      </c>
      <c r="O26" s="20">
        <v>203</v>
      </c>
    </row>
    <row r="27" spans="1:15" x14ac:dyDescent="0.25">
      <c r="A27" s="12" t="s">
        <v>23</v>
      </c>
      <c r="B27" s="13" t="s">
        <v>29</v>
      </c>
      <c r="C27" s="14">
        <v>45595</v>
      </c>
      <c r="D27" s="15" t="s">
        <v>27</v>
      </c>
      <c r="E27" s="16">
        <v>199</v>
      </c>
      <c r="F27" s="16">
        <v>194</v>
      </c>
      <c r="G27" s="16">
        <v>191</v>
      </c>
      <c r="H27" s="16">
        <v>193</v>
      </c>
      <c r="I27" s="16"/>
      <c r="J27" s="16"/>
      <c r="K27" s="17">
        <v>4</v>
      </c>
      <c r="L27" s="17">
        <v>777</v>
      </c>
      <c r="M27" s="18">
        <v>194.25</v>
      </c>
      <c r="N27" s="19">
        <v>5</v>
      </c>
      <c r="O27" s="20">
        <v>199.25</v>
      </c>
    </row>
    <row r="28" spans="1:15" x14ac:dyDescent="0.25">
      <c r="A28" s="12" t="s">
        <v>23</v>
      </c>
      <c r="B28" s="13" t="s">
        <v>29</v>
      </c>
      <c r="C28" s="14">
        <v>45609</v>
      </c>
      <c r="D28" s="15" t="s">
        <v>27</v>
      </c>
      <c r="E28" s="16">
        <v>191</v>
      </c>
      <c r="F28" s="16">
        <v>198</v>
      </c>
      <c r="G28" s="16">
        <v>197</v>
      </c>
      <c r="H28" s="16">
        <v>194</v>
      </c>
      <c r="I28" s="16"/>
      <c r="J28" s="16"/>
      <c r="K28" s="17">
        <v>4</v>
      </c>
      <c r="L28" s="17">
        <v>780</v>
      </c>
      <c r="M28" s="18">
        <v>195</v>
      </c>
      <c r="N28" s="19">
        <v>4</v>
      </c>
      <c r="O28" s="20">
        <v>199</v>
      </c>
    </row>
    <row r="30" spans="1:15" x14ac:dyDescent="0.25">
      <c r="K30" s="8">
        <f>SUM(K2:K29)</f>
        <v>112</v>
      </c>
      <c r="L30" s="8">
        <f>SUM(L2:L29)</f>
        <v>21597.002100000002</v>
      </c>
      <c r="M30" s="7">
        <f>SUM(L30/K30)</f>
        <v>192.83037589285715</v>
      </c>
      <c r="N30" s="8">
        <f>SUM(N2:N29)</f>
        <v>132</v>
      </c>
      <c r="O30" s="11">
        <f>SUM(M30+N30)</f>
        <v>324.83037589285715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4"/>
    <protectedRange algorithmName="SHA-512" hashValue="ON39YdpmFHfN9f47KpiRvqrKx0V9+erV1CNkpWzYhW/Qyc6aT8rEyCrvauWSYGZK2ia3o7vd3akF07acHAFpOA==" saltValue="yVW9XmDwTqEnmpSGai0KYg==" spinCount="100000" sqref="E7:J7 B7:C7 B8:C8 E8:J8 E9:J9 B9:C9" name="Range1_2_1"/>
    <protectedRange algorithmName="SHA-512" hashValue="ON39YdpmFHfN9f47KpiRvqrKx0V9+erV1CNkpWzYhW/Qyc6aT8rEyCrvauWSYGZK2ia3o7vd3akF07acHAFpOA==" saltValue="yVW9XmDwTqEnmpSGai0KYg==" spinCount="100000" sqref="B12:C12 E12:J12" name="Range1_2_1_1"/>
    <protectedRange algorithmName="SHA-512" hashValue="ON39YdpmFHfN9f47KpiRvqrKx0V9+erV1CNkpWzYhW/Qyc6aT8rEyCrvauWSYGZK2ia3o7vd3akF07acHAFpOA==" saltValue="yVW9XmDwTqEnmpSGai0KYg==" spinCount="100000" sqref="D12" name="Range1_1_1_2"/>
    <protectedRange algorithmName="SHA-512" hashValue="ON39YdpmFHfN9f47KpiRvqrKx0V9+erV1CNkpWzYhW/Qyc6aT8rEyCrvauWSYGZK2ia3o7vd3akF07acHAFpOA==" saltValue="yVW9XmDwTqEnmpSGai0KYg==" spinCount="100000" sqref="C19" name="Range1_3_5"/>
    <protectedRange algorithmName="SHA-512" hashValue="ON39YdpmFHfN9f47KpiRvqrKx0V9+erV1CNkpWzYhW/Qyc6aT8rEyCrvauWSYGZK2ia3o7vd3akF07acHAFpOA==" saltValue="yVW9XmDwTqEnmpSGai0KYg==" spinCount="100000" sqref="E19:J19 B19" name="Range1_4_2"/>
    <protectedRange algorithmName="SHA-512" hashValue="ON39YdpmFHfN9f47KpiRvqrKx0V9+erV1CNkpWzYhW/Qyc6aT8rEyCrvauWSYGZK2ia3o7vd3akF07acHAFpOA==" saltValue="yVW9XmDwTqEnmpSGai0KYg==" spinCount="100000" sqref="D19" name="Range1_1_13_1"/>
    <protectedRange algorithmName="SHA-512" hashValue="ON39YdpmFHfN9f47KpiRvqrKx0V9+erV1CNkpWzYhW/Qyc6aT8rEyCrvauWSYGZK2ia3o7vd3akF07acHAFpOA==" saltValue="yVW9XmDwTqEnmpSGai0KYg==" spinCount="100000" sqref="B23:C23 E23:J23" name="Range1_4_2_1"/>
    <protectedRange algorithmName="SHA-512" hashValue="ON39YdpmFHfN9f47KpiRvqrKx0V9+erV1CNkpWzYhW/Qyc6aT8rEyCrvauWSYGZK2ia3o7vd3akF07acHAFpOA==" saltValue="yVW9XmDwTqEnmpSGai0KYg==" spinCount="100000" sqref="D23" name="Range1_1_4_1"/>
  </protectedRanges>
  <hyperlinks>
    <hyperlink ref="Q1" location="'National Rankings'!A1" display="Back to Ranking" xr:uid="{EED8F67E-007E-482E-8822-5D31D2A9AD1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8DD05C-D154-4EE8-A6D6-C86135BB1D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22D55-FCED-4083-B867-EECC5496EA49}">
  <dimension ref="A1:Q12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93</v>
      </c>
      <c r="C2" s="14">
        <v>45372</v>
      </c>
      <c r="D2" s="15" t="s">
        <v>102</v>
      </c>
      <c r="E2" s="16">
        <v>188</v>
      </c>
      <c r="F2" s="16">
        <v>188</v>
      </c>
      <c r="G2" s="16"/>
      <c r="H2" s="16"/>
      <c r="I2" s="16"/>
      <c r="J2" s="16"/>
      <c r="K2" s="17">
        <v>2</v>
      </c>
      <c r="L2" s="17">
        <v>376</v>
      </c>
      <c r="M2" s="18">
        <v>188</v>
      </c>
      <c r="N2" s="19">
        <v>5</v>
      </c>
      <c r="O2" s="20">
        <v>193</v>
      </c>
    </row>
    <row r="3" spans="1:17" x14ac:dyDescent="0.25">
      <c r="A3" s="12" t="s">
        <v>23</v>
      </c>
      <c r="B3" s="13" t="s">
        <v>93</v>
      </c>
      <c r="C3" s="14">
        <v>45379</v>
      </c>
      <c r="D3" s="15" t="s">
        <v>102</v>
      </c>
      <c r="E3" s="16">
        <v>181</v>
      </c>
      <c r="F3" s="16">
        <v>187</v>
      </c>
      <c r="G3" s="16"/>
      <c r="H3" s="16"/>
      <c r="I3" s="16"/>
      <c r="J3" s="16"/>
      <c r="K3" s="17">
        <v>2</v>
      </c>
      <c r="L3" s="17">
        <v>368</v>
      </c>
      <c r="M3" s="18">
        <v>184</v>
      </c>
      <c r="N3" s="19">
        <v>5</v>
      </c>
      <c r="O3" s="20">
        <v>189</v>
      </c>
    </row>
    <row r="4" spans="1:17" x14ac:dyDescent="0.25">
      <c r="A4" s="12" t="s">
        <v>23</v>
      </c>
      <c r="B4" s="13" t="s">
        <v>93</v>
      </c>
      <c r="C4" s="14">
        <v>45386</v>
      </c>
      <c r="D4" s="15" t="s">
        <v>102</v>
      </c>
      <c r="E4" s="16">
        <v>189</v>
      </c>
      <c r="F4" s="16">
        <v>180</v>
      </c>
      <c r="G4" s="16"/>
      <c r="H4" s="16"/>
      <c r="I4" s="16"/>
      <c r="J4" s="16"/>
      <c r="K4" s="17">
        <v>2</v>
      </c>
      <c r="L4" s="17">
        <v>369</v>
      </c>
      <c r="M4" s="18">
        <v>184.5</v>
      </c>
      <c r="N4" s="19">
        <v>2</v>
      </c>
      <c r="O4" s="20">
        <v>186.5</v>
      </c>
    </row>
    <row r="5" spans="1:17" x14ac:dyDescent="0.25">
      <c r="A5" s="12" t="s">
        <v>23</v>
      </c>
      <c r="B5" s="13" t="s">
        <v>93</v>
      </c>
      <c r="C5" s="14">
        <v>45393</v>
      </c>
      <c r="D5" s="15" t="s">
        <v>102</v>
      </c>
      <c r="E5" s="16">
        <v>176</v>
      </c>
      <c r="F5" s="16">
        <v>184</v>
      </c>
      <c r="G5" s="16"/>
      <c r="H5" s="16"/>
      <c r="I5" s="16"/>
      <c r="J5" s="16"/>
      <c r="K5" s="17">
        <v>2</v>
      </c>
      <c r="L5" s="17">
        <v>360</v>
      </c>
      <c r="M5" s="18">
        <v>180</v>
      </c>
      <c r="N5" s="19">
        <v>4</v>
      </c>
      <c r="O5" s="20">
        <v>184</v>
      </c>
    </row>
    <row r="6" spans="1:17" x14ac:dyDescent="0.25">
      <c r="A6" s="12" t="s">
        <v>23</v>
      </c>
      <c r="B6" s="13" t="s">
        <v>93</v>
      </c>
      <c r="C6" s="14">
        <v>45400</v>
      </c>
      <c r="D6" s="15" t="s">
        <v>102</v>
      </c>
      <c r="E6" s="16">
        <v>181</v>
      </c>
      <c r="F6" s="16">
        <v>181</v>
      </c>
      <c r="G6" s="16"/>
      <c r="H6" s="16"/>
      <c r="I6" s="16"/>
      <c r="J6" s="16"/>
      <c r="K6" s="17">
        <v>2</v>
      </c>
      <c r="L6" s="17">
        <v>362</v>
      </c>
      <c r="M6" s="18">
        <v>181</v>
      </c>
      <c r="N6" s="19">
        <v>9</v>
      </c>
      <c r="O6" s="20">
        <v>190</v>
      </c>
    </row>
    <row r="7" spans="1:17" x14ac:dyDescent="0.25">
      <c r="A7" s="12" t="s">
        <v>23</v>
      </c>
      <c r="B7" s="13" t="s">
        <v>93</v>
      </c>
      <c r="C7" s="14">
        <v>45407</v>
      </c>
      <c r="D7" s="15" t="s">
        <v>102</v>
      </c>
      <c r="E7" s="16">
        <v>189</v>
      </c>
      <c r="F7" s="16">
        <v>187</v>
      </c>
      <c r="G7" s="16"/>
      <c r="H7" s="16"/>
      <c r="I7" s="16"/>
      <c r="J7" s="16"/>
      <c r="K7" s="17">
        <v>2</v>
      </c>
      <c r="L7" s="17">
        <v>376</v>
      </c>
      <c r="M7" s="18">
        <v>188</v>
      </c>
      <c r="N7" s="19">
        <v>3</v>
      </c>
      <c r="O7" s="20">
        <v>191</v>
      </c>
    </row>
    <row r="8" spans="1:17" x14ac:dyDescent="0.25">
      <c r="A8" s="12" t="s">
        <v>23</v>
      </c>
      <c r="B8" s="13" t="s">
        <v>93</v>
      </c>
      <c r="C8" s="14">
        <v>45414</v>
      </c>
      <c r="D8" s="15" t="s">
        <v>102</v>
      </c>
      <c r="E8" s="16">
        <v>190</v>
      </c>
      <c r="F8" s="16">
        <v>190</v>
      </c>
      <c r="G8" s="16"/>
      <c r="H8" s="16"/>
      <c r="I8" s="16"/>
      <c r="J8" s="16"/>
      <c r="K8" s="17">
        <v>2</v>
      </c>
      <c r="L8" s="17">
        <v>380</v>
      </c>
      <c r="M8" s="18">
        <v>190</v>
      </c>
      <c r="N8" s="19">
        <v>3</v>
      </c>
      <c r="O8" s="20">
        <v>193</v>
      </c>
    </row>
    <row r="9" spans="1:17" x14ac:dyDescent="0.25">
      <c r="A9" s="12" t="s">
        <v>23</v>
      </c>
      <c r="B9" s="13" t="s">
        <v>93</v>
      </c>
      <c r="C9" s="14">
        <v>45463</v>
      </c>
      <c r="D9" s="15" t="s">
        <v>102</v>
      </c>
      <c r="E9" s="16">
        <v>187</v>
      </c>
      <c r="F9" s="16">
        <v>191</v>
      </c>
      <c r="G9" s="16"/>
      <c r="H9" s="16"/>
      <c r="I9" s="16"/>
      <c r="J9" s="16"/>
      <c r="K9" s="17">
        <v>2</v>
      </c>
      <c r="L9" s="17">
        <v>378</v>
      </c>
      <c r="M9" s="18">
        <v>189</v>
      </c>
      <c r="N9" s="19">
        <v>4</v>
      </c>
      <c r="O9" s="20">
        <v>193</v>
      </c>
    </row>
    <row r="10" spans="1:17" x14ac:dyDescent="0.25">
      <c r="A10" s="12" t="s">
        <v>23</v>
      </c>
      <c r="B10" s="13" t="s">
        <v>93</v>
      </c>
      <c r="C10" s="14">
        <v>45470</v>
      </c>
      <c r="D10" s="15" t="s">
        <v>102</v>
      </c>
      <c r="E10" s="16">
        <v>189</v>
      </c>
      <c r="F10" s="16">
        <v>186</v>
      </c>
      <c r="G10" s="16"/>
      <c r="H10" s="16"/>
      <c r="I10" s="16"/>
      <c r="J10" s="16"/>
      <c r="K10" s="17">
        <v>2</v>
      </c>
      <c r="L10" s="17">
        <v>375</v>
      </c>
      <c r="M10" s="18">
        <v>187.5</v>
      </c>
      <c r="N10" s="19">
        <v>3</v>
      </c>
      <c r="O10" s="20">
        <v>190.5</v>
      </c>
    </row>
    <row r="12" spans="1:17" x14ac:dyDescent="0.25">
      <c r="K12" s="8">
        <f>SUM(K2:K11)</f>
        <v>18</v>
      </c>
      <c r="L12" s="8">
        <f>SUM(L2:L11)</f>
        <v>3344</v>
      </c>
      <c r="M12" s="7">
        <f>SUM(L12/K12)</f>
        <v>185.77777777777777</v>
      </c>
      <c r="N12" s="8">
        <f>SUM(N2:N11)</f>
        <v>38</v>
      </c>
      <c r="O12" s="11">
        <f>SUM(M12+N12)</f>
        <v>223.77777777777777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7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B3:C3 E3:J3" name="Range1_7_1"/>
    <protectedRange algorithmName="SHA-512" hashValue="ON39YdpmFHfN9f47KpiRvqrKx0V9+erV1CNkpWzYhW/Qyc6aT8rEyCrvauWSYGZK2ia3o7vd3akF07acHAFpOA==" saltValue="yVW9XmDwTqEnmpSGai0KYg==" spinCount="100000" sqref="D3" name="Range1_1_5_1"/>
    <protectedRange algorithmName="SHA-512" hashValue="ON39YdpmFHfN9f47KpiRvqrKx0V9+erV1CNkpWzYhW/Qyc6aT8rEyCrvauWSYGZK2ia3o7vd3akF07acHAFpOA==" saltValue="yVW9XmDwTqEnmpSGai0KYg==" spinCount="100000" sqref="E8:J8 B8:C8" name="Range1_4"/>
    <protectedRange algorithmName="SHA-512" hashValue="ON39YdpmFHfN9f47KpiRvqrKx0V9+erV1CNkpWzYhW/Qyc6aT8rEyCrvauWSYGZK2ia3o7vd3akF07acHAFpOA==" saltValue="yVW9XmDwTqEnmpSGai0KYg==" spinCount="100000" sqref="D8" name="Range1_1_2_2"/>
  </protectedRanges>
  <hyperlinks>
    <hyperlink ref="Q1" location="'National Rankings'!A1" display="Back to Ranking" xr:uid="{EE3E56AC-C27B-4826-BD79-1F25581EE50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E91681-49B0-4684-A6ED-BE61900A723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2B95C-D800-49DF-AA79-3AEDECE392AD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76</v>
      </c>
      <c r="C2" s="14">
        <v>45364</v>
      </c>
      <c r="D2" s="15" t="s">
        <v>27</v>
      </c>
      <c r="E2" s="16">
        <v>182</v>
      </c>
      <c r="F2" s="16">
        <v>191</v>
      </c>
      <c r="G2" s="16">
        <v>184</v>
      </c>
      <c r="H2" s="16">
        <v>190</v>
      </c>
      <c r="I2" s="16"/>
      <c r="J2" s="16"/>
      <c r="K2" s="17">
        <v>4</v>
      </c>
      <c r="L2" s="17">
        <v>747</v>
      </c>
      <c r="M2" s="18">
        <v>186.75</v>
      </c>
      <c r="N2" s="19">
        <v>2</v>
      </c>
      <c r="O2" s="20">
        <v>188.75</v>
      </c>
    </row>
    <row r="3" spans="1:17" x14ac:dyDescent="0.25">
      <c r="A3" s="12" t="s">
        <v>23</v>
      </c>
      <c r="B3" s="13" t="s">
        <v>76</v>
      </c>
      <c r="C3" s="14">
        <v>45441</v>
      </c>
      <c r="D3" s="15" t="s">
        <v>27</v>
      </c>
      <c r="E3" s="16">
        <v>193</v>
      </c>
      <c r="F3" s="16">
        <v>192</v>
      </c>
      <c r="G3" s="16">
        <v>187</v>
      </c>
      <c r="H3" s="16">
        <v>183</v>
      </c>
      <c r="I3" s="16"/>
      <c r="J3" s="16"/>
      <c r="K3" s="17">
        <v>4</v>
      </c>
      <c r="L3" s="17">
        <v>755</v>
      </c>
      <c r="M3" s="18">
        <v>188.75</v>
      </c>
      <c r="N3" s="19">
        <v>2</v>
      </c>
      <c r="O3" s="20">
        <v>190.75</v>
      </c>
    </row>
    <row r="5" spans="1:17" x14ac:dyDescent="0.25">
      <c r="K5" s="8">
        <f>SUM(K2:K4)</f>
        <v>8</v>
      </c>
      <c r="L5" s="8">
        <f>SUM(L2:L4)</f>
        <v>1502</v>
      </c>
      <c r="M5" s="7">
        <f>SUM(L5/K5)</f>
        <v>187.75</v>
      </c>
      <c r="N5" s="8">
        <f>SUM(N2:N4)</f>
        <v>4</v>
      </c>
      <c r="O5" s="11">
        <f>SUM(M5+N5)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18"/>
    <protectedRange algorithmName="SHA-512" hashValue="ON39YdpmFHfN9f47KpiRvqrKx0V9+erV1CNkpWzYhW/Qyc6aT8rEyCrvauWSYGZK2ia3o7vd3akF07acHAFpOA==" saltValue="yVW9XmDwTqEnmpSGai0KYg==" spinCount="100000" sqref="D3" name="Range1_1_13"/>
  </protectedRanges>
  <hyperlinks>
    <hyperlink ref="Q1" location="'National Rankings'!A1" display="Back to Ranking" xr:uid="{6DFB4A18-E2F7-4773-A7BC-A49D0459532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CBC0C5-95A3-4521-9DEC-757F97B4A2B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7E379-55F6-4476-8529-433EC6594AD1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77</v>
      </c>
      <c r="C2" s="14">
        <v>45367</v>
      </c>
      <c r="D2" s="15" t="s">
        <v>83</v>
      </c>
      <c r="E2" s="16">
        <v>189.001</v>
      </c>
      <c r="F2" s="16">
        <v>192</v>
      </c>
      <c r="G2" s="16">
        <v>191</v>
      </c>
      <c r="H2" s="16">
        <v>189</v>
      </c>
      <c r="I2" s="16"/>
      <c r="J2" s="16"/>
      <c r="K2" s="17">
        <v>4</v>
      </c>
      <c r="L2" s="17">
        <v>761.00099999999998</v>
      </c>
      <c r="M2" s="18">
        <v>190.25024999999999</v>
      </c>
      <c r="N2" s="19">
        <v>13</v>
      </c>
      <c r="O2" s="20">
        <v>203.25024999999999</v>
      </c>
    </row>
    <row r="3" spans="1:17" x14ac:dyDescent="0.25">
      <c r="A3" s="12" t="s">
        <v>23</v>
      </c>
      <c r="B3" s="13" t="s">
        <v>77</v>
      </c>
      <c r="C3" s="14">
        <v>45402</v>
      </c>
      <c r="D3" s="15" t="s">
        <v>83</v>
      </c>
      <c r="E3" s="16">
        <v>194</v>
      </c>
      <c r="F3" s="16">
        <v>186</v>
      </c>
      <c r="G3" s="16">
        <v>192</v>
      </c>
      <c r="H3" s="16">
        <v>194</v>
      </c>
      <c r="I3" s="16"/>
      <c r="J3" s="16"/>
      <c r="K3" s="17">
        <v>4</v>
      </c>
      <c r="L3" s="17">
        <v>766</v>
      </c>
      <c r="M3" s="18">
        <v>191.5</v>
      </c>
      <c r="N3" s="19">
        <v>11</v>
      </c>
      <c r="O3" s="20">
        <v>202.5</v>
      </c>
    </row>
    <row r="4" spans="1:17" x14ac:dyDescent="0.25">
      <c r="A4" s="12" t="s">
        <v>23</v>
      </c>
      <c r="B4" s="13" t="s">
        <v>77</v>
      </c>
      <c r="C4" s="14">
        <v>45430</v>
      </c>
      <c r="D4" s="15" t="s">
        <v>83</v>
      </c>
      <c r="E4" s="16">
        <v>187.00200000000001</v>
      </c>
      <c r="F4" s="16">
        <v>192</v>
      </c>
      <c r="G4" s="16">
        <v>195</v>
      </c>
      <c r="H4" s="16">
        <v>191</v>
      </c>
      <c r="I4" s="16"/>
      <c r="J4" s="16"/>
      <c r="K4" s="17">
        <v>4</v>
      </c>
      <c r="L4" s="17">
        <v>765.00199999999995</v>
      </c>
      <c r="M4" s="18">
        <v>191.25049999999999</v>
      </c>
      <c r="N4" s="19">
        <v>6</v>
      </c>
      <c r="O4" s="20">
        <v>197.25049999999999</v>
      </c>
    </row>
    <row r="5" spans="1:17" x14ac:dyDescent="0.25">
      <c r="A5" s="12" t="s">
        <v>23</v>
      </c>
      <c r="B5" s="13" t="s">
        <v>77</v>
      </c>
      <c r="C5" s="14">
        <v>45458</v>
      </c>
      <c r="D5" s="15" t="s">
        <v>83</v>
      </c>
      <c r="E5" s="16">
        <v>191</v>
      </c>
      <c r="F5" s="16">
        <v>194</v>
      </c>
      <c r="G5" s="16">
        <v>187</v>
      </c>
      <c r="H5" s="16">
        <v>191</v>
      </c>
      <c r="I5" s="16">
        <v>183</v>
      </c>
      <c r="J5" s="16">
        <v>190</v>
      </c>
      <c r="K5" s="17">
        <v>6</v>
      </c>
      <c r="L5" s="17">
        <v>1136</v>
      </c>
      <c r="M5" s="18">
        <v>189.33333333333334</v>
      </c>
      <c r="N5" s="19">
        <v>12</v>
      </c>
      <c r="O5" s="20">
        <v>201.33333333333334</v>
      </c>
    </row>
    <row r="6" spans="1:17" x14ac:dyDescent="0.25">
      <c r="A6" s="12" t="s">
        <v>23</v>
      </c>
      <c r="B6" s="13" t="s">
        <v>77</v>
      </c>
      <c r="C6" s="14">
        <v>45493</v>
      </c>
      <c r="D6" s="15" t="s">
        <v>83</v>
      </c>
      <c r="E6" s="16">
        <v>196</v>
      </c>
      <c r="F6" s="16">
        <v>191</v>
      </c>
      <c r="G6" s="16">
        <v>189</v>
      </c>
      <c r="H6" s="16">
        <v>192</v>
      </c>
      <c r="I6" s="16"/>
      <c r="J6" s="16"/>
      <c r="K6" s="17">
        <v>4</v>
      </c>
      <c r="L6" s="17">
        <v>768</v>
      </c>
      <c r="M6" s="18">
        <v>192</v>
      </c>
      <c r="N6" s="19">
        <v>6</v>
      </c>
      <c r="O6" s="20">
        <v>198</v>
      </c>
    </row>
    <row r="7" spans="1:17" x14ac:dyDescent="0.25">
      <c r="A7" s="12" t="s">
        <v>23</v>
      </c>
      <c r="B7" s="13" t="s">
        <v>77</v>
      </c>
      <c r="C7" s="14">
        <v>45521</v>
      </c>
      <c r="D7" s="15" t="s">
        <v>83</v>
      </c>
      <c r="E7" s="16">
        <v>194</v>
      </c>
      <c r="F7" s="16">
        <v>188</v>
      </c>
      <c r="G7" s="16">
        <v>190</v>
      </c>
      <c r="H7" s="16">
        <v>188</v>
      </c>
      <c r="I7" s="16"/>
      <c r="J7" s="16"/>
      <c r="K7" s="17">
        <v>4</v>
      </c>
      <c r="L7" s="17">
        <v>760</v>
      </c>
      <c r="M7" s="18">
        <v>190</v>
      </c>
      <c r="N7" s="19">
        <v>3</v>
      </c>
      <c r="O7" s="20">
        <v>193</v>
      </c>
    </row>
    <row r="8" spans="1:17" x14ac:dyDescent="0.25">
      <c r="A8" s="12" t="s">
        <v>23</v>
      </c>
      <c r="B8" s="13" t="s">
        <v>77</v>
      </c>
      <c r="C8" s="14">
        <v>45556</v>
      </c>
      <c r="D8" s="15" t="s">
        <v>83</v>
      </c>
      <c r="E8" s="16">
        <v>191</v>
      </c>
      <c r="F8" s="16">
        <v>185</v>
      </c>
      <c r="G8" s="16">
        <v>191</v>
      </c>
      <c r="H8" s="16">
        <v>184</v>
      </c>
      <c r="I8" s="16"/>
      <c r="J8" s="16"/>
      <c r="K8" s="17">
        <v>4</v>
      </c>
      <c r="L8" s="17">
        <v>751</v>
      </c>
      <c r="M8" s="18">
        <v>187.75</v>
      </c>
      <c r="N8" s="19">
        <v>4</v>
      </c>
      <c r="O8" s="20">
        <v>191.75</v>
      </c>
    </row>
    <row r="9" spans="1:17" x14ac:dyDescent="0.25">
      <c r="A9" s="12" t="s">
        <v>23</v>
      </c>
      <c r="B9" s="13" t="s">
        <v>77</v>
      </c>
      <c r="C9" s="14">
        <v>45584</v>
      </c>
      <c r="D9" s="15" t="s">
        <v>83</v>
      </c>
      <c r="E9" s="16">
        <v>195</v>
      </c>
      <c r="F9" s="16">
        <v>183</v>
      </c>
      <c r="G9" s="16">
        <v>191</v>
      </c>
      <c r="H9" s="16">
        <v>192</v>
      </c>
      <c r="I9" s="16">
        <v>192</v>
      </c>
      <c r="J9" s="16">
        <v>194</v>
      </c>
      <c r="K9" s="17">
        <v>6</v>
      </c>
      <c r="L9" s="17">
        <v>1147</v>
      </c>
      <c r="M9" s="18">
        <v>191.16666666666666</v>
      </c>
      <c r="N9" s="19">
        <v>16</v>
      </c>
      <c r="O9" s="20">
        <v>207.16666666666666</v>
      </c>
    </row>
    <row r="11" spans="1:17" x14ac:dyDescent="0.25">
      <c r="K11" s="8">
        <f>SUM(K2:K10)</f>
        <v>36</v>
      </c>
      <c r="L11" s="8">
        <f>SUM(L2:L10)</f>
        <v>6854.0029999999997</v>
      </c>
      <c r="M11" s="7">
        <f>SUM(L11/K11)</f>
        <v>190.38897222222221</v>
      </c>
      <c r="N11" s="8">
        <f>SUM(N2:N10)</f>
        <v>71</v>
      </c>
      <c r="O11" s="11">
        <f>SUM(M11+N11)</f>
        <v>261.38897222222221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2_1"/>
    <protectedRange algorithmName="SHA-512" hashValue="ON39YdpmFHfN9f47KpiRvqrKx0V9+erV1CNkpWzYhW/Qyc6aT8rEyCrvauWSYGZK2ia3o7vd3akF07acHAFpOA==" saltValue="yVW9XmDwTqEnmpSGai0KYg==" spinCount="100000" sqref="D4" name="Range1_1_1_2"/>
    <protectedRange algorithmName="SHA-512" hashValue="ON39YdpmFHfN9f47KpiRvqrKx0V9+erV1CNkpWzYhW/Qyc6aT8rEyCrvauWSYGZK2ia3o7vd3akF07acHAFpOA==" saltValue="yVW9XmDwTqEnmpSGai0KYg==" spinCount="100000" sqref="B8:C8 E8:J8" name="Range1_4_2"/>
    <protectedRange algorithmName="SHA-512" hashValue="ON39YdpmFHfN9f47KpiRvqrKx0V9+erV1CNkpWzYhW/Qyc6aT8rEyCrvauWSYGZK2ia3o7vd3akF07acHAFpOA==" saltValue="yVW9XmDwTqEnmpSGai0KYg==" spinCount="100000" sqref="D8" name="Range1_1_4_1"/>
    <protectedRange algorithmName="SHA-512" hashValue="ON39YdpmFHfN9f47KpiRvqrKx0V9+erV1CNkpWzYhW/Qyc6aT8rEyCrvauWSYGZK2ia3o7vd3akF07acHAFpOA==" saltValue="yVW9XmDwTqEnmpSGai0KYg==" spinCount="100000" sqref="B9:C9 E9:J9" name="Range1_29"/>
    <protectedRange algorithmName="SHA-512" hashValue="ON39YdpmFHfN9f47KpiRvqrKx0V9+erV1CNkpWzYhW/Qyc6aT8rEyCrvauWSYGZK2ia3o7vd3akF07acHAFpOA==" saltValue="yVW9XmDwTqEnmpSGai0KYg==" spinCount="100000" sqref="D9" name="Range1_1_23"/>
  </protectedRanges>
  <hyperlinks>
    <hyperlink ref="Q1" location="'National Rankings'!A1" display="Back to Ranking" xr:uid="{14F3A9FE-8057-4F7D-B28B-A271BFB9E80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E7AE35-E506-4894-9181-123A0F99C3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E0FE-188C-4169-BD61-CEC2F0B88DA3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155</v>
      </c>
      <c r="C2" s="14">
        <v>45388</v>
      </c>
      <c r="D2" s="15" t="s">
        <v>111</v>
      </c>
      <c r="E2" s="16">
        <v>179</v>
      </c>
      <c r="F2" s="16">
        <v>185</v>
      </c>
      <c r="G2" s="16">
        <v>179</v>
      </c>
      <c r="H2" s="16">
        <v>181</v>
      </c>
      <c r="I2" s="16"/>
      <c r="J2" s="16"/>
      <c r="K2" s="17">
        <v>4</v>
      </c>
      <c r="L2" s="17">
        <v>724</v>
      </c>
      <c r="M2" s="18">
        <v>181</v>
      </c>
      <c r="N2" s="19">
        <v>4</v>
      </c>
      <c r="O2" s="20">
        <v>185</v>
      </c>
    </row>
    <row r="3" spans="1:17" x14ac:dyDescent="0.25">
      <c r="A3" s="12" t="s">
        <v>23</v>
      </c>
      <c r="B3" s="13" t="s">
        <v>155</v>
      </c>
      <c r="C3" s="14">
        <v>45416</v>
      </c>
      <c r="D3" s="15" t="s">
        <v>152</v>
      </c>
      <c r="E3" s="16">
        <v>181</v>
      </c>
      <c r="F3" s="16">
        <v>176</v>
      </c>
      <c r="G3" s="16">
        <v>175</v>
      </c>
      <c r="H3" s="16">
        <v>180</v>
      </c>
      <c r="I3" s="16"/>
      <c r="J3" s="16"/>
      <c r="K3" s="17">
        <v>4</v>
      </c>
      <c r="L3" s="17">
        <v>712</v>
      </c>
      <c r="M3" s="18">
        <v>178</v>
      </c>
      <c r="N3" s="19">
        <v>4</v>
      </c>
      <c r="O3" s="20">
        <v>182</v>
      </c>
    </row>
    <row r="4" spans="1:17" x14ac:dyDescent="0.25">
      <c r="A4" s="12" t="s">
        <v>23</v>
      </c>
      <c r="B4" s="13" t="s">
        <v>155</v>
      </c>
      <c r="C4" s="14">
        <v>45429</v>
      </c>
      <c r="D4" s="15" t="s">
        <v>156</v>
      </c>
      <c r="E4" s="16">
        <v>186</v>
      </c>
      <c r="F4" s="16">
        <v>190</v>
      </c>
      <c r="G4" s="16">
        <v>193</v>
      </c>
      <c r="H4" s="16"/>
      <c r="I4" s="16"/>
      <c r="J4" s="16"/>
      <c r="K4" s="17">
        <v>3</v>
      </c>
      <c r="L4" s="17">
        <v>569</v>
      </c>
      <c r="M4" s="18">
        <v>189.66666666666666</v>
      </c>
      <c r="N4" s="19">
        <v>2</v>
      </c>
      <c r="O4" s="20">
        <v>191.66666666666666</v>
      </c>
    </row>
    <row r="5" spans="1:17" x14ac:dyDescent="0.25">
      <c r="A5" s="12" t="s">
        <v>23</v>
      </c>
      <c r="B5" s="13" t="s">
        <v>155</v>
      </c>
      <c r="C5" s="14" t="s">
        <v>176</v>
      </c>
      <c r="D5" s="15" t="s">
        <v>156</v>
      </c>
      <c r="E5" s="16">
        <v>183</v>
      </c>
      <c r="F5" s="16">
        <v>188</v>
      </c>
      <c r="G5" s="16">
        <v>181</v>
      </c>
      <c r="H5" s="16">
        <v>185.005</v>
      </c>
      <c r="I5" s="16"/>
      <c r="J5" s="16"/>
      <c r="K5" s="17">
        <v>4</v>
      </c>
      <c r="L5" s="17">
        <v>737.005</v>
      </c>
      <c r="M5" s="18">
        <v>184.25125</v>
      </c>
      <c r="N5" s="19">
        <v>6</v>
      </c>
      <c r="O5" s="20">
        <f>SUM(M5:N5)</f>
        <v>190.25125</v>
      </c>
    </row>
    <row r="6" spans="1:17" x14ac:dyDescent="0.25">
      <c r="A6" s="12" t="s">
        <v>23</v>
      </c>
      <c r="B6" s="13" t="s">
        <v>155</v>
      </c>
      <c r="C6" s="14">
        <v>45457</v>
      </c>
      <c r="D6" s="15" t="s">
        <v>156</v>
      </c>
      <c r="E6" s="16">
        <v>193</v>
      </c>
      <c r="F6" s="16">
        <v>193</v>
      </c>
      <c r="G6" s="16">
        <v>191</v>
      </c>
      <c r="H6" s="16">
        <v>195</v>
      </c>
      <c r="I6" s="16"/>
      <c r="J6" s="16"/>
      <c r="K6" s="17">
        <v>4</v>
      </c>
      <c r="L6" s="17">
        <v>772</v>
      </c>
      <c r="M6" s="18">
        <v>193</v>
      </c>
      <c r="N6" s="19">
        <v>13</v>
      </c>
      <c r="O6" s="20">
        <f>SUM(M6+N6)</f>
        <v>206</v>
      </c>
    </row>
    <row r="7" spans="1:17" x14ac:dyDescent="0.25">
      <c r="A7" s="12" t="s">
        <v>23</v>
      </c>
      <c r="B7" s="13" t="s">
        <v>155</v>
      </c>
      <c r="C7" s="14">
        <v>45492</v>
      </c>
      <c r="D7" s="15" t="s">
        <v>156</v>
      </c>
      <c r="E7" s="16">
        <v>195</v>
      </c>
      <c r="F7" s="16">
        <v>196</v>
      </c>
      <c r="G7" s="16">
        <v>195</v>
      </c>
      <c r="H7" s="16">
        <v>197</v>
      </c>
      <c r="I7" s="16"/>
      <c r="J7" s="16"/>
      <c r="K7" s="17">
        <v>4</v>
      </c>
      <c r="L7" s="17">
        <v>783</v>
      </c>
      <c r="M7" s="18">
        <v>195.75</v>
      </c>
      <c r="N7" s="19">
        <v>9</v>
      </c>
      <c r="O7" s="20">
        <v>204.75</v>
      </c>
    </row>
    <row r="8" spans="1:17" x14ac:dyDescent="0.25">
      <c r="A8" s="12" t="s">
        <v>23</v>
      </c>
      <c r="B8" s="13" t="s">
        <v>155</v>
      </c>
      <c r="C8" s="14">
        <v>45507</v>
      </c>
      <c r="D8" s="15" t="s">
        <v>167</v>
      </c>
      <c r="E8" s="16">
        <v>193</v>
      </c>
      <c r="F8" s="16">
        <v>190</v>
      </c>
      <c r="G8" s="16">
        <v>192</v>
      </c>
      <c r="H8" s="16">
        <v>190</v>
      </c>
      <c r="I8" s="16">
        <v>194</v>
      </c>
      <c r="J8" s="16">
        <v>195</v>
      </c>
      <c r="K8" s="17">
        <v>6</v>
      </c>
      <c r="L8" s="17">
        <v>1154</v>
      </c>
      <c r="M8" s="18">
        <v>192.33333333333334</v>
      </c>
      <c r="N8" s="19">
        <v>18</v>
      </c>
      <c r="O8" s="20">
        <v>210.33333333333334</v>
      </c>
    </row>
    <row r="9" spans="1:17" x14ac:dyDescent="0.25">
      <c r="A9" s="12" t="s">
        <v>23</v>
      </c>
      <c r="B9" s="13" t="s">
        <v>155</v>
      </c>
      <c r="C9" s="14">
        <v>45520</v>
      </c>
      <c r="D9" s="15" t="s">
        <v>229</v>
      </c>
      <c r="E9" s="16">
        <v>192</v>
      </c>
      <c r="F9" s="16">
        <v>193</v>
      </c>
      <c r="G9" s="16">
        <v>190</v>
      </c>
      <c r="H9" s="16">
        <v>195</v>
      </c>
      <c r="I9" s="16"/>
      <c r="J9" s="16"/>
      <c r="K9" s="17">
        <v>4</v>
      </c>
      <c r="L9" s="17">
        <v>770</v>
      </c>
      <c r="M9" s="18">
        <v>192.5</v>
      </c>
      <c r="N9" s="19">
        <v>6</v>
      </c>
      <c r="O9" s="20">
        <v>198.5</v>
      </c>
    </row>
    <row r="10" spans="1:17" x14ac:dyDescent="0.25">
      <c r="A10" s="12" t="s">
        <v>23</v>
      </c>
      <c r="B10" s="13" t="s">
        <v>155</v>
      </c>
      <c r="C10" s="14">
        <v>45549</v>
      </c>
      <c r="D10" s="15" t="s">
        <v>152</v>
      </c>
      <c r="E10" s="16">
        <v>195</v>
      </c>
      <c r="F10" s="16">
        <v>193</v>
      </c>
      <c r="G10" s="16">
        <v>194</v>
      </c>
      <c r="H10" s="16">
        <v>195</v>
      </c>
      <c r="I10" s="16"/>
      <c r="J10" s="16"/>
      <c r="K10" s="17">
        <v>4</v>
      </c>
      <c r="L10" s="17">
        <v>777</v>
      </c>
      <c r="M10" s="18">
        <v>194.25</v>
      </c>
      <c r="N10" s="19">
        <v>11</v>
      </c>
      <c r="O10" s="20">
        <v>205.25</v>
      </c>
    </row>
    <row r="11" spans="1:17" x14ac:dyDescent="0.25">
      <c r="A11" s="12" t="s">
        <v>23</v>
      </c>
      <c r="B11" s="13" t="s">
        <v>155</v>
      </c>
      <c r="C11" s="14">
        <v>45555</v>
      </c>
      <c r="D11" s="15" t="s">
        <v>245</v>
      </c>
      <c r="E11" s="16">
        <v>196</v>
      </c>
      <c r="F11" s="16">
        <v>193</v>
      </c>
      <c r="G11" s="16">
        <v>199</v>
      </c>
      <c r="H11" s="16">
        <v>191.001</v>
      </c>
      <c r="I11" s="16"/>
      <c r="J11" s="16"/>
      <c r="K11" s="17">
        <v>4</v>
      </c>
      <c r="L11" s="17">
        <v>779.00099999999998</v>
      </c>
      <c r="M11" s="18">
        <v>194.75024999999999</v>
      </c>
      <c r="N11" s="19">
        <v>7</v>
      </c>
      <c r="O11" s="20">
        <v>201.75024999999999</v>
      </c>
    </row>
    <row r="12" spans="1:17" x14ac:dyDescent="0.25">
      <c r="A12" s="12" t="s">
        <v>23</v>
      </c>
      <c r="B12" s="13" t="s">
        <v>155</v>
      </c>
      <c r="C12" s="14">
        <v>45570</v>
      </c>
      <c r="D12" s="15" t="s">
        <v>245</v>
      </c>
      <c r="E12" s="16">
        <v>194</v>
      </c>
      <c r="F12" s="16">
        <v>196</v>
      </c>
      <c r="G12" s="16">
        <v>194</v>
      </c>
      <c r="H12" s="16">
        <v>196</v>
      </c>
      <c r="I12" s="16"/>
      <c r="J12" s="16"/>
      <c r="K12" s="17">
        <v>4</v>
      </c>
      <c r="L12" s="17">
        <v>780</v>
      </c>
      <c r="M12" s="18">
        <v>195</v>
      </c>
      <c r="N12" s="19">
        <v>9</v>
      </c>
      <c r="O12" s="20">
        <v>204</v>
      </c>
    </row>
    <row r="14" spans="1:17" x14ac:dyDescent="0.25">
      <c r="K14" s="8">
        <f>SUM(K2:K13)</f>
        <v>45</v>
      </c>
      <c r="L14" s="8">
        <f>SUM(L2:L13)</f>
        <v>8557.0060000000012</v>
      </c>
      <c r="M14" s="7">
        <f>SUM(L14/K14)</f>
        <v>190.1556888888889</v>
      </c>
      <c r="N14" s="8">
        <f>SUM(N2:N13)</f>
        <v>89</v>
      </c>
      <c r="O14" s="11">
        <f>SUM(M14+N14)</f>
        <v>279.1556888888889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13_1"/>
    <protectedRange algorithmName="SHA-512" hashValue="ON39YdpmFHfN9f47KpiRvqrKx0V9+erV1CNkpWzYhW/Qyc6aT8rEyCrvauWSYGZK2ia3o7vd3akF07acHAFpOA==" saltValue="yVW9XmDwTqEnmpSGai0KYg==" spinCount="100000" sqref="D4" name="Range1_1_11_1"/>
    <protectedRange algorithmName="SHA-512" hashValue="ON39YdpmFHfN9f47KpiRvqrKx0V9+erV1CNkpWzYhW/Qyc6aT8rEyCrvauWSYGZK2ia3o7vd3akF07acHAFpOA==" saltValue="yVW9XmDwTqEnmpSGai0KYg==" spinCount="100000" sqref="B5:C5 E5:J5" name="Range1_18"/>
    <protectedRange algorithmName="SHA-512" hashValue="ON39YdpmFHfN9f47KpiRvqrKx0V9+erV1CNkpWzYhW/Qyc6aT8rEyCrvauWSYGZK2ia3o7vd3akF07acHAFpOA==" saltValue="yVW9XmDwTqEnmpSGai0KYg==" spinCount="100000" sqref="D5" name="Range1_1_13"/>
    <protectedRange algorithmName="SHA-512" hashValue="ON39YdpmFHfN9f47KpiRvqrKx0V9+erV1CNkpWzYhW/Qyc6aT8rEyCrvauWSYGZK2ia3o7vd3akF07acHAFpOA==" saltValue="yVW9XmDwTqEnmpSGai0KYg==" spinCount="100000" sqref="E2:J2 C2" name="Range1_2_1"/>
    <protectedRange algorithmName="SHA-512" hashValue="ON39YdpmFHfN9f47KpiRvqrKx0V9+erV1CNkpWzYhW/Qyc6aT8rEyCrvauWSYGZK2ia3o7vd3akF07acHAFpOA==" saltValue="yVW9XmDwTqEnmpSGai0KYg==" spinCount="100000" sqref="B12:C12 E12:J12" name="Range1_29"/>
    <protectedRange algorithmName="SHA-512" hashValue="ON39YdpmFHfN9f47KpiRvqrKx0V9+erV1CNkpWzYhW/Qyc6aT8rEyCrvauWSYGZK2ia3o7vd3akF07acHAFpOA==" saltValue="yVW9XmDwTqEnmpSGai0KYg==" spinCount="100000" sqref="D12" name="Range1_1_23"/>
  </protectedRanges>
  <hyperlinks>
    <hyperlink ref="Q1" location="'National Rankings'!A1" display="Back to Ranking" xr:uid="{C42097EE-87C9-44CD-8612-3CDFD23F447C}"/>
  </hyperlinks>
  <pageMargins left="0.7" right="0.7" top="0.75" bottom="0.75" header="0.3" footer="0.3"/>
  <ignoredErrors>
    <ignoredError sqref="O5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430EBD-31B4-4FB5-8656-A5572DB21FA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CB4A-C11C-4FED-8E1D-CB7D8A6CF6D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35</v>
      </c>
      <c r="C2" s="14">
        <v>45336</v>
      </c>
      <c r="D2" s="15" t="s">
        <v>27</v>
      </c>
      <c r="E2" s="16">
        <v>195</v>
      </c>
      <c r="F2" s="16">
        <v>194</v>
      </c>
      <c r="G2" s="16">
        <v>199</v>
      </c>
      <c r="H2" s="16">
        <v>199</v>
      </c>
      <c r="I2" s="16"/>
      <c r="J2" s="16"/>
      <c r="K2" s="17">
        <v>4</v>
      </c>
      <c r="L2" s="17">
        <v>787</v>
      </c>
      <c r="M2" s="18">
        <v>196.75</v>
      </c>
      <c r="N2" s="19">
        <v>9</v>
      </c>
      <c r="O2" s="20">
        <v>205.75</v>
      </c>
    </row>
    <row r="4" spans="1:17" x14ac:dyDescent="0.25">
      <c r="K4" s="8">
        <f>SUM(K2:K3)</f>
        <v>4</v>
      </c>
      <c r="L4" s="8">
        <f>SUM(L2:L3)</f>
        <v>787</v>
      </c>
      <c r="M4" s="7">
        <f>SUM(L4/K4)</f>
        <v>196.75</v>
      </c>
      <c r="N4" s="8">
        <f>SUM(N2:N3)</f>
        <v>9</v>
      </c>
      <c r="O4" s="11">
        <f>SUM(M4+N4)</f>
        <v>205.75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187DB42-497D-4A64-93D0-05A7B5D78C5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66C196-640C-472A-9574-5EEB147508D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3C49E-C469-4BF4-B02C-8BBE17D3CAE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258</v>
      </c>
      <c r="C2" s="14">
        <v>45570</v>
      </c>
      <c r="D2" s="15" t="s">
        <v>57</v>
      </c>
      <c r="E2" s="16">
        <v>153</v>
      </c>
      <c r="F2" s="16">
        <v>161</v>
      </c>
      <c r="G2" s="16">
        <v>170</v>
      </c>
      <c r="H2" s="16">
        <v>168</v>
      </c>
      <c r="I2" s="16"/>
      <c r="J2" s="16"/>
      <c r="K2" s="17">
        <v>4</v>
      </c>
      <c r="L2" s="17">
        <v>652</v>
      </c>
      <c r="M2" s="18">
        <v>163</v>
      </c>
      <c r="N2" s="19">
        <v>2</v>
      </c>
      <c r="O2" s="20">
        <v>165</v>
      </c>
    </row>
    <row r="4" spans="1:17" x14ac:dyDescent="0.25">
      <c r="K4" s="8">
        <f>SUM(K2:K3)</f>
        <v>4</v>
      </c>
      <c r="L4" s="8">
        <f>SUM(L2:L3)</f>
        <v>652</v>
      </c>
      <c r="M4" s="7">
        <f>SUM(L4/K4)</f>
        <v>163</v>
      </c>
      <c r="N4" s="8">
        <f>SUM(N2:N3)</f>
        <v>2</v>
      </c>
      <c r="O4" s="11">
        <f>SUM(M4+N4)</f>
        <v>165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776D29E1-8936-4630-A639-6EB65936EF5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F6FDD1-BA4E-4277-99D3-1B60A51E0E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460D1-DB4C-490D-BED8-1D0D23A8F689}">
  <dimension ref="A1:Q62"/>
  <sheetViews>
    <sheetView workbookViewId="0">
      <selection activeCell="K63" sqref="K6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34</v>
      </c>
      <c r="C2" s="14">
        <v>45336</v>
      </c>
      <c r="D2" s="15" t="s">
        <v>27</v>
      </c>
      <c r="E2" s="16">
        <v>191</v>
      </c>
      <c r="F2" s="16">
        <v>197</v>
      </c>
      <c r="G2" s="16">
        <v>197</v>
      </c>
      <c r="H2" s="16">
        <v>199.001</v>
      </c>
      <c r="I2" s="16"/>
      <c r="J2" s="16"/>
      <c r="K2" s="17">
        <v>4</v>
      </c>
      <c r="L2" s="17">
        <v>784.00099999999998</v>
      </c>
      <c r="M2" s="18">
        <v>196.00024999999999</v>
      </c>
      <c r="N2" s="19">
        <v>8</v>
      </c>
      <c r="O2" s="20">
        <v>204.00024999999999</v>
      </c>
    </row>
    <row r="3" spans="1:17" x14ac:dyDescent="0.25">
      <c r="A3" s="12" t="s">
        <v>23</v>
      </c>
      <c r="B3" s="13" t="s">
        <v>34</v>
      </c>
      <c r="C3" s="14">
        <v>45343</v>
      </c>
      <c r="D3" s="15" t="s">
        <v>27</v>
      </c>
      <c r="E3" s="16">
        <v>192</v>
      </c>
      <c r="F3" s="16">
        <v>197</v>
      </c>
      <c r="G3" s="16">
        <v>194</v>
      </c>
      <c r="H3" s="16">
        <v>196</v>
      </c>
      <c r="I3" s="16"/>
      <c r="J3" s="16"/>
      <c r="K3" s="17">
        <v>4</v>
      </c>
      <c r="L3" s="17">
        <v>779</v>
      </c>
      <c r="M3" s="18">
        <v>194.75</v>
      </c>
      <c r="N3" s="19">
        <v>9</v>
      </c>
      <c r="O3" s="20">
        <v>203.75</v>
      </c>
    </row>
    <row r="4" spans="1:17" x14ac:dyDescent="0.25">
      <c r="A4" s="12" t="s">
        <v>23</v>
      </c>
      <c r="B4" s="13" t="s">
        <v>34</v>
      </c>
      <c r="C4" s="14">
        <v>45357</v>
      </c>
      <c r="D4" s="15" t="s">
        <v>27</v>
      </c>
      <c r="E4" s="16">
        <v>192</v>
      </c>
      <c r="F4" s="16">
        <v>198</v>
      </c>
      <c r="G4" s="16">
        <v>199</v>
      </c>
      <c r="H4" s="16">
        <v>198</v>
      </c>
      <c r="I4" s="16"/>
      <c r="J4" s="16"/>
      <c r="K4" s="17">
        <v>4</v>
      </c>
      <c r="L4" s="17">
        <v>787</v>
      </c>
      <c r="M4" s="18">
        <v>196.75</v>
      </c>
      <c r="N4" s="19">
        <v>10</v>
      </c>
      <c r="O4" s="20">
        <v>206.75</v>
      </c>
    </row>
    <row r="5" spans="1:17" x14ac:dyDescent="0.25">
      <c r="A5" s="12" t="s">
        <v>23</v>
      </c>
      <c r="B5" s="13" t="s">
        <v>34</v>
      </c>
      <c r="C5" s="14">
        <v>45364</v>
      </c>
      <c r="D5" s="15" t="s">
        <v>27</v>
      </c>
      <c r="E5" s="16">
        <v>193</v>
      </c>
      <c r="F5" s="16">
        <v>193</v>
      </c>
      <c r="G5" s="16">
        <v>197</v>
      </c>
      <c r="H5" s="16">
        <v>196</v>
      </c>
      <c r="I5" s="16"/>
      <c r="J5" s="16"/>
      <c r="K5" s="17">
        <v>4</v>
      </c>
      <c r="L5" s="17">
        <v>779</v>
      </c>
      <c r="M5" s="18">
        <v>194.75</v>
      </c>
      <c r="N5" s="19">
        <v>4</v>
      </c>
      <c r="O5" s="20">
        <v>198.75</v>
      </c>
    </row>
    <row r="6" spans="1:17" x14ac:dyDescent="0.25">
      <c r="A6" s="12" t="s">
        <v>23</v>
      </c>
      <c r="B6" s="13" t="s">
        <v>34</v>
      </c>
      <c r="C6" s="14">
        <v>45371</v>
      </c>
      <c r="D6" s="15" t="s">
        <v>27</v>
      </c>
      <c r="E6" s="16">
        <v>196</v>
      </c>
      <c r="F6" s="16">
        <v>190</v>
      </c>
      <c r="G6" s="16">
        <v>197</v>
      </c>
      <c r="H6" s="16">
        <v>198</v>
      </c>
      <c r="I6" s="16"/>
      <c r="J6" s="16"/>
      <c r="K6" s="17">
        <v>4</v>
      </c>
      <c r="L6" s="17">
        <v>781</v>
      </c>
      <c r="M6" s="18">
        <v>195.25</v>
      </c>
      <c r="N6" s="19">
        <v>11</v>
      </c>
      <c r="O6" s="20">
        <v>206.25</v>
      </c>
    </row>
    <row r="7" spans="1:17" x14ac:dyDescent="0.25">
      <c r="A7" s="12" t="s">
        <v>23</v>
      </c>
      <c r="B7" s="13" t="s">
        <v>34</v>
      </c>
      <c r="C7" s="14">
        <v>45378</v>
      </c>
      <c r="D7" s="15" t="s">
        <v>84</v>
      </c>
      <c r="E7" s="16">
        <v>197</v>
      </c>
      <c r="F7" s="16">
        <v>196</v>
      </c>
      <c r="G7" s="16">
        <v>199</v>
      </c>
      <c r="H7" s="16">
        <v>195</v>
      </c>
      <c r="I7" s="16"/>
      <c r="J7" s="16"/>
      <c r="K7" s="17">
        <v>4</v>
      </c>
      <c r="L7" s="17">
        <v>787</v>
      </c>
      <c r="M7" s="18">
        <v>196.75</v>
      </c>
      <c r="N7" s="19">
        <v>5</v>
      </c>
      <c r="O7" s="20">
        <v>201.75</v>
      </c>
    </row>
    <row r="8" spans="1:17" x14ac:dyDescent="0.25">
      <c r="A8" s="12" t="s">
        <v>23</v>
      </c>
      <c r="B8" s="13" t="s">
        <v>34</v>
      </c>
      <c r="C8" s="14">
        <v>45385</v>
      </c>
      <c r="D8" s="15" t="s">
        <v>27</v>
      </c>
      <c r="E8" s="16">
        <v>194</v>
      </c>
      <c r="F8" s="16">
        <v>192</v>
      </c>
      <c r="G8" s="16">
        <v>192</v>
      </c>
      <c r="H8" s="16">
        <v>196</v>
      </c>
      <c r="I8" s="16"/>
      <c r="J8" s="16"/>
      <c r="K8" s="17">
        <v>4</v>
      </c>
      <c r="L8" s="17">
        <v>774</v>
      </c>
      <c r="M8" s="18">
        <v>193.5</v>
      </c>
      <c r="N8" s="19">
        <v>6</v>
      </c>
      <c r="O8" s="20">
        <v>199.5</v>
      </c>
    </row>
    <row r="9" spans="1:17" x14ac:dyDescent="0.25">
      <c r="A9" s="12" t="s">
        <v>23</v>
      </c>
      <c r="B9" s="13" t="s">
        <v>34</v>
      </c>
      <c r="C9" s="14">
        <v>45388</v>
      </c>
      <c r="D9" s="15" t="s">
        <v>103</v>
      </c>
      <c r="E9" s="16">
        <v>191</v>
      </c>
      <c r="F9" s="16">
        <v>198</v>
      </c>
      <c r="G9" s="16">
        <v>194</v>
      </c>
      <c r="H9" s="16">
        <v>197</v>
      </c>
      <c r="I9" s="16"/>
      <c r="J9" s="16"/>
      <c r="K9" s="17">
        <v>4</v>
      </c>
      <c r="L9" s="17">
        <v>780</v>
      </c>
      <c r="M9" s="18">
        <v>195</v>
      </c>
      <c r="N9" s="19">
        <v>13</v>
      </c>
      <c r="O9" s="20">
        <v>208</v>
      </c>
    </row>
    <row r="10" spans="1:17" x14ac:dyDescent="0.25">
      <c r="A10" s="12" t="s">
        <v>23</v>
      </c>
      <c r="B10" s="13" t="s">
        <v>34</v>
      </c>
      <c r="C10" s="14">
        <v>45389</v>
      </c>
      <c r="D10" s="15" t="s">
        <v>84</v>
      </c>
      <c r="E10" s="16">
        <v>191</v>
      </c>
      <c r="F10" s="16">
        <v>187</v>
      </c>
      <c r="G10" s="16">
        <v>191</v>
      </c>
      <c r="H10" s="16">
        <v>192</v>
      </c>
      <c r="I10" s="16"/>
      <c r="J10" s="16"/>
      <c r="K10" s="17">
        <v>4</v>
      </c>
      <c r="L10" s="17">
        <v>761</v>
      </c>
      <c r="M10" s="18">
        <v>190.25</v>
      </c>
      <c r="N10" s="19">
        <v>13</v>
      </c>
      <c r="O10" s="20">
        <v>203.25</v>
      </c>
    </row>
    <row r="11" spans="1:17" x14ac:dyDescent="0.25">
      <c r="A11" s="12" t="s">
        <v>23</v>
      </c>
      <c r="B11" s="13" t="s">
        <v>34</v>
      </c>
      <c r="C11" s="14">
        <v>45392</v>
      </c>
      <c r="D11" s="15" t="s">
        <v>27</v>
      </c>
      <c r="E11" s="16">
        <v>197</v>
      </c>
      <c r="F11" s="16">
        <v>196</v>
      </c>
      <c r="G11" s="16">
        <v>199</v>
      </c>
      <c r="H11" s="16">
        <v>197</v>
      </c>
      <c r="I11" s="16"/>
      <c r="J11" s="16"/>
      <c r="K11" s="17">
        <v>4</v>
      </c>
      <c r="L11" s="17">
        <v>789</v>
      </c>
      <c r="M11" s="18">
        <v>197.25</v>
      </c>
      <c r="N11" s="19">
        <v>13</v>
      </c>
      <c r="O11" s="20">
        <v>210.25</v>
      </c>
    </row>
    <row r="12" spans="1:17" x14ac:dyDescent="0.25">
      <c r="A12" s="12" t="s">
        <v>23</v>
      </c>
      <c r="B12" s="13" t="s">
        <v>34</v>
      </c>
      <c r="C12" s="14">
        <v>45395</v>
      </c>
      <c r="D12" s="15" t="s">
        <v>27</v>
      </c>
      <c r="E12" s="16">
        <v>196</v>
      </c>
      <c r="F12" s="16">
        <v>197</v>
      </c>
      <c r="G12" s="16">
        <v>197</v>
      </c>
      <c r="H12" s="16">
        <v>198</v>
      </c>
      <c r="I12" s="16"/>
      <c r="J12" s="16"/>
      <c r="K12" s="17">
        <v>4</v>
      </c>
      <c r="L12" s="17">
        <v>788</v>
      </c>
      <c r="M12" s="18">
        <v>197</v>
      </c>
      <c r="N12" s="19">
        <v>11</v>
      </c>
      <c r="O12" s="20">
        <v>208</v>
      </c>
    </row>
    <row r="13" spans="1:17" x14ac:dyDescent="0.25">
      <c r="A13" s="12" t="s">
        <v>23</v>
      </c>
      <c r="B13" s="13" t="s">
        <v>34</v>
      </c>
      <c r="C13" s="14">
        <v>45399</v>
      </c>
      <c r="D13" s="15" t="s">
        <v>27</v>
      </c>
      <c r="E13" s="16">
        <v>190</v>
      </c>
      <c r="F13" s="16">
        <v>194</v>
      </c>
      <c r="G13" s="16">
        <v>195</v>
      </c>
      <c r="H13" s="16">
        <v>195</v>
      </c>
      <c r="I13" s="16"/>
      <c r="J13" s="16"/>
      <c r="K13" s="17">
        <v>4</v>
      </c>
      <c r="L13" s="17">
        <v>774</v>
      </c>
      <c r="M13" s="18">
        <v>193.5</v>
      </c>
      <c r="N13" s="19">
        <v>9</v>
      </c>
      <c r="O13" s="20">
        <v>202.5</v>
      </c>
    </row>
    <row r="14" spans="1:17" x14ac:dyDescent="0.25">
      <c r="A14" s="12" t="s">
        <v>23</v>
      </c>
      <c r="B14" s="13" t="s">
        <v>34</v>
      </c>
      <c r="C14" s="14">
        <v>45406</v>
      </c>
      <c r="D14" s="15" t="s">
        <v>84</v>
      </c>
      <c r="E14" s="16">
        <v>194</v>
      </c>
      <c r="F14" s="16">
        <v>194</v>
      </c>
      <c r="G14" s="16">
        <v>194</v>
      </c>
      <c r="H14" s="16">
        <v>198</v>
      </c>
      <c r="I14" s="16"/>
      <c r="J14" s="16"/>
      <c r="K14" s="17">
        <v>4</v>
      </c>
      <c r="L14" s="17">
        <v>780</v>
      </c>
      <c r="M14" s="18">
        <v>195</v>
      </c>
      <c r="N14" s="19">
        <v>13</v>
      </c>
      <c r="O14" s="20">
        <v>208</v>
      </c>
    </row>
    <row r="15" spans="1:17" x14ac:dyDescent="0.25">
      <c r="A15" s="12" t="s">
        <v>23</v>
      </c>
      <c r="B15" s="13" t="s">
        <v>34</v>
      </c>
      <c r="C15" s="14">
        <v>45413</v>
      </c>
      <c r="D15" s="15" t="s">
        <v>27</v>
      </c>
      <c r="E15" s="16">
        <v>196</v>
      </c>
      <c r="F15" s="16">
        <v>197</v>
      </c>
      <c r="G15" s="16">
        <v>197</v>
      </c>
      <c r="H15" s="16">
        <v>195</v>
      </c>
      <c r="I15" s="16"/>
      <c r="J15" s="16"/>
      <c r="K15" s="17">
        <v>4</v>
      </c>
      <c r="L15" s="17">
        <v>785</v>
      </c>
      <c r="M15" s="18">
        <v>196.25</v>
      </c>
      <c r="N15" s="19">
        <v>11</v>
      </c>
      <c r="O15" s="20">
        <v>207.25</v>
      </c>
    </row>
    <row r="16" spans="1:17" x14ac:dyDescent="0.25">
      <c r="A16" s="12" t="s">
        <v>23</v>
      </c>
      <c r="B16" s="13" t="s">
        <v>34</v>
      </c>
      <c r="C16" s="14">
        <v>45416</v>
      </c>
      <c r="D16" s="15" t="s">
        <v>103</v>
      </c>
      <c r="E16" s="16">
        <v>192</v>
      </c>
      <c r="F16" s="16">
        <v>193</v>
      </c>
      <c r="G16" s="16">
        <v>198</v>
      </c>
      <c r="H16" s="16">
        <v>197</v>
      </c>
      <c r="I16" s="16"/>
      <c r="J16" s="16"/>
      <c r="K16" s="17">
        <v>4</v>
      </c>
      <c r="L16" s="17">
        <v>780</v>
      </c>
      <c r="M16" s="18">
        <v>195</v>
      </c>
      <c r="N16" s="19">
        <v>5</v>
      </c>
      <c r="O16" s="20">
        <v>200</v>
      </c>
    </row>
    <row r="17" spans="1:15" x14ac:dyDescent="0.25">
      <c r="A17" s="12" t="s">
        <v>23</v>
      </c>
      <c r="B17" s="13" t="s">
        <v>34</v>
      </c>
      <c r="C17" s="14">
        <v>45417</v>
      </c>
      <c r="D17" s="15" t="s">
        <v>84</v>
      </c>
      <c r="E17" s="16">
        <v>196</v>
      </c>
      <c r="F17" s="16">
        <v>196</v>
      </c>
      <c r="G17" s="16">
        <v>195</v>
      </c>
      <c r="H17" s="16">
        <v>198</v>
      </c>
      <c r="I17" s="16"/>
      <c r="J17" s="16"/>
      <c r="K17" s="17">
        <v>4</v>
      </c>
      <c r="L17" s="17">
        <v>785</v>
      </c>
      <c r="M17" s="18">
        <v>196.25</v>
      </c>
      <c r="N17" s="19">
        <v>13</v>
      </c>
      <c r="O17" s="20">
        <v>209.25</v>
      </c>
    </row>
    <row r="18" spans="1:15" x14ac:dyDescent="0.25">
      <c r="A18" s="12" t="s">
        <v>23</v>
      </c>
      <c r="B18" s="13" t="s">
        <v>34</v>
      </c>
      <c r="C18" s="14">
        <v>45420</v>
      </c>
      <c r="D18" s="15" t="s">
        <v>27</v>
      </c>
      <c r="E18" s="34">
        <v>200</v>
      </c>
      <c r="F18" s="16">
        <v>199</v>
      </c>
      <c r="G18" s="16">
        <v>199</v>
      </c>
      <c r="H18" s="16">
        <v>198</v>
      </c>
      <c r="I18" s="16"/>
      <c r="J18" s="16"/>
      <c r="K18" s="17">
        <v>4</v>
      </c>
      <c r="L18" s="17">
        <v>796</v>
      </c>
      <c r="M18" s="18">
        <v>199</v>
      </c>
      <c r="N18" s="19">
        <v>13</v>
      </c>
      <c r="O18" s="20">
        <v>212</v>
      </c>
    </row>
    <row r="19" spans="1:15" x14ac:dyDescent="0.25">
      <c r="A19" s="12" t="s">
        <v>23</v>
      </c>
      <c r="B19" s="13" t="s">
        <v>34</v>
      </c>
      <c r="C19" s="14">
        <v>45448</v>
      </c>
      <c r="D19" s="15" t="s">
        <v>27</v>
      </c>
      <c r="E19" s="16">
        <v>199</v>
      </c>
      <c r="F19" s="16">
        <v>194.001</v>
      </c>
      <c r="G19" s="16">
        <v>199</v>
      </c>
      <c r="H19" s="16">
        <v>199</v>
      </c>
      <c r="I19" s="16"/>
      <c r="J19" s="16"/>
      <c r="K19" s="17">
        <v>4</v>
      </c>
      <c r="L19" s="17">
        <v>791.00099999999998</v>
      </c>
      <c r="M19" s="18">
        <v>197.75024999999999</v>
      </c>
      <c r="N19" s="19">
        <v>11</v>
      </c>
      <c r="O19" s="20">
        <v>208.75024999999999</v>
      </c>
    </row>
    <row r="20" spans="1:15" x14ac:dyDescent="0.25">
      <c r="A20" s="12" t="s">
        <v>23</v>
      </c>
      <c r="B20" s="13" t="s">
        <v>34</v>
      </c>
      <c r="C20" s="14">
        <v>45455</v>
      </c>
      <c r="D20" s="15" t="s">
        <v>27</v>
      </c>
      <c r="E20" s="16">
        <v>196</v>
      </c>
      <c r="F20" s="16">
        <v>199.001</v>
      </c>
      <c r="G20" s="16">
        <v>198.001</v>
      </c>
      <c r="H20" s="16">
        <v>198</v>
      </c>
      <c r="I20" s="16"/>
      <c r="J20" s="16"/>
      <c r="K20" s="17">
        <v>4</v>
      </c>
      <c r="L20" s="17">
        <v>791.00199999999995</v>
      </c>
      <c r="M20" s="18">
        <v>197.75049999999999</v>
      </c>
      <c r="N20" s="19">
        <v>11</v>
      </c>
      <c r="O20" s="20">
        <v>208.75049999999999</v>
      </c>
    </row>
    <row r="21" spans="1:15" x14ac:dyDescent="0.25">
      <c r="A21" s="12" t="s">
        <v>23</v>
      </c>
      <c r="B21" s="13" t="s">
        <v>34</v>
      </c>
      <c r="C21" s="14">
        <v>45462</v>
      </c>
      <c r="D21" s="15" t="s">
        <v>27</v>
      </c>
      <c r="E21" s="34">
        <v>200</v>
      </c>
      <c r="F21" s="16">
        <v>198</v>
      </c>
      <c r="G21" s="34">
        <v>200</v>
      </c>
      <c r="H21" s="34">
        <v>200</v>
      </c>
      <c r="I21" s="16"/>
      <c r="J21" s="16"/>
      <c r="K21" s="17">
        <v>4</v>
      </c>
      <c r="L21" s="17">
        <v>798</v>
      </c>
      <c r="M21" s="18">
        <v>199.5</v>
      </c>
      <c r="N21" s="19">
        <v>11</v>
      </c>
      <c r="O21" s="20">
        <v>210.5</v>
      </c>
    </row>
    <row r="22" spans="1:15" x14ac:dyDescent="0.25">
      <c r="A22" s="12" t="s">
        <v>23</v>
      </c>
      <c r="B22" s="13" t="s">
        <v>34</v>
      </c>
      <c r="C22" s="14">
        <v>45469</v>
      </c>
      <c r="D22" s="15" t="s">
        <v>84</v>
      </c>
      <c r="E22" s="16">
        <v>195</v>
      </c>
      <c r="F22" s="16">
        <v>198</v>
      </c>
      <c r="G22" s="16">
        <v>196</v>
      </c>
      <c r="H22" s="16">
        <v>198</v>
      </c>
      <c r="I22" s="16"/>
      <c r="J22" s="16"/>
      <c r="K22" s="17">
        <v>4</v>
      </c>
      <c r="L22" s="17">
        <v>787</v>
      </c>
      <c r="M22" s="18">
        <v>196.75</v>
      </c>
      <c r="N22" s="19">
        <v>5</v>
      </c>
      <c r="O22" s="20">
        <v>201.75</v>
      </c>
    </row>
    <row r="23" spans="1:15" x14ac:dyDescent="0.25">
      <c r="A23" s="12" t="s">
        <v>23</v>
      </c>
      <c r="B23" s="13" t="s">
        <v>34</v>
      </c>
      <c r="C23" s="14">
        <v>45476</v>
      </c>
      <c r="D23" s="15" t="s">
        <v>27</v>
      </c>
      <c r="E23" s="16">
        <v>194</v>
      </c>
      <c r="F23" s="16">
        <v>193</v>
      </c>
      <c r="G23" s="16">
        <v>198</v>
      </c>
      <c r="H23" s="16">
        <v>198</v>
      </c>
      <c r="I23" s="16"/>
      <c r="J23" s="16"/>
      <c r="K23" s="17">
        <v>4</v>
      </c>
      <c r="L23" s="17">
        <v>783</v>
      </c>
      <c r="M23" s="18">
        <v>195.75</v>
      </c>
      <c r="N23" s="19">
        <v>8</v>
      </c>
      <c r="O23" s="20">
        <v>203.75</v>
      </c>
    </row>
    <row r="24" spans="1:15" x14ac:dyDescent="0.25">
      <c r="A24" s="12" t="s">
        <v>23</v>
      </c>
      <c r="B24" s="13" t="s">
        <v>34</v>
      </c>
      <c r="C24" s="14">
        <v>45480</v>
      </c>
      <c r="D24" s="15" t="s">
        <v>84</v>
      </c>
      <c r="E24" s="16">
        <v>192</v>
      </c>
      <c r="F24" s="16">
        <v>191</v>
      </c>
      <c r="G24" s="16">
        <v>187</v>
      </c>
      <c r="H24" s="16">
        <v>195</v>
      </c>
      <c r="I24" s="16">
        <v>192</v>
      </c>
      <c r="J24" s="16">
        <v>196</v>
      </c>
      <c r="K24" s="17">
        <v>6</v>
      </c>
      <c r="L24" s="17">
        <v>1153</v>
      </c>
      <c r="M24" s="18">
        <v>192.16666666666666</v>
      </c>
      <c r="N24" s="19">
        <v>34</v>
      </c>
      <c r="O24" s="20">
        <v>226.16666666666666</v>
      </c>
    </row>
    <row r="25" spans="1:15" x14ac:dyDescent="0.25">
      <c r="A25" s="12" t="s">
        <v>23</v>
      </c>
      <c r="B25" s="13" t="s">
        <v>34</v>
      </c>
      <c r="C25" s="14">
        <v>45483</v>
      </c>
      <c r="D25" s="15" t="s">
        <v>27</v>
      </c>
      <c r="E25" s="16">
        <v>196</v>
      </c>
      <c r="F25" s="16">
        <v>196</v>
      </c>
      <c r="G25" s="16">
        <v>194</v>
      </c>
      <c r="H25" s="16">
        <v>198</v>
      </c>
      <c r="I25" s="16"/>
      <c r="J25" s="16"/>
      <c r="K25" s="17">
        <v>4</v>
      </c>
      <c r="L25" s="17">
        <v>784</v>
      </c>
      <c r="M25" s="18">
        <v>196</v>
      </c>
      <c r="N25" s="19">
        <v>13</v>
      </c>
      <c r="O25" s="20">
        <v>209</v>
      </c>
    </row>
    <row r="26" spans="1:15" x14ac:dyDescent="0.25">
      <c r="A26" s="12" t="s">
        <v>23</v>
      </c>
      <c r="B26" s="13" t="s">
        <v>34</v>
      </c>
      <c r="C26" s="14">
        <v>45486</v>
      </c>
      <c r="D26" s="15" t="s">
        <v>103</v>
      </c>
      <c r="E26" s="16">
        <v>190</v>
      </c>
      <c r="F26" s="16">
        <v>194</v>
      </c>
      <c r="G26" s="16">
        <v>198</v>
      </c>
      <c r="H26" s="16">
        <v>199</v>
      </c>
      <c r="I26" s="16"/>
      <c r="J26" s="16"/>
      <c r="K26" s="17">
        <v>4</v>
      </c>
      <c r="L26" s="17">
        <v>781</v>
      </c>
      <c r="M26" s="18">
        <v>195.25</v>
      </c>
      <c r="N26" s="19">
        <v>11</v>
      </c>
      <c r="O26" s="20">
        <v>206.25</v>
      </c>
    </row>
    <row r="27" spans="1:15" x14ac:dyDescent="0.25">
      <c r="A27" s="12" t="s">
        <v>23</v>
      </c>
      <c r="B27" s="13" t="s">
        <v>34</v>
      </c>
      <c r="C27" s="14">
        <v>45490</v>
      </c>
      <c r="D27" s="15" t="s">
        <v>27</v>
      </c>
      <c r="E27" s="16">
        <v>199</v>
      </c>
      <c r="F27" s="16">
        <v>199</v>
      </c>
      <c r="G27" s="16">
        <v>199</v>
      </c>
      <c r="H27" s="16">
        <v>199</v>
      </c>
      <c r="I27" s="16"/>
      <c r="J27" s="16"/>
      <c r="K27" s="17">
        <v>4</v>
      </c>
      <c r="L27" s="17">
        <v>796</v>
      </c>
      <c r="M27" s="18">
        <v>199</v>
      </c>
      <c r="N27" s="19">
        <v>13</v>
      </c>
      <c r="O27" s="20">
        <v>212</v>
      </c>
    </row>
    <row r="28" spans="1:15" x14ac:dyDescent="0.25">
      <c r="A28" s="12" t="s">
        <v>23</v>
      </c>
      <c r="B28" s="13" t="s">
        <v>34</v>
      </c>
      <c r="C28" s="14">
        <v>45493</v>
      </c>
      <c r="D28" s="15" t="s">
        <v>27</v>
      </c>
      <c r="E28" s="16">
        <v>197</v>
      </c>
      <c r="F28" s="16">
        <v>198</v>
      </c>
      <c r="G28" s="16">
        <v>198</v>
      </c>
      <c r="H28" s="16">
        <v>199</v>
      </c>
      <c r="I28" s="16"/>
      <c r="J28" s="16"/>
      <c r="K28" s="17">
        <v>4</v>
      </c>
      <c r="L28" s="17">
        <v>792</v>
      </c>
      <c r="M28" s="18">
        <v>198</v>
      </c>
      <c r="N28" s="19">
        <v>13</v>
      </c>
      <c r="O28" s="20">
        <v>211</v>
      </c>
    </row>
    <row r="29" spans="1:15" x14ac:dyDescent="0.25">
      <c r="A29" s="12" t="s">
        <v>23</v>
      </c>
      <c r="B29" s="13" t="s">
        <v>34</v>
      </c>
      <c r="C29" s="14">
        <v>45497</v>
      </c>
      <c r="D29" s="15" t="s">
        <v>84</v>
      </c>
      <c r="E29" s="16">
        <v>199</v>
      </c>
      <c r="F29" s="16">
        <v>198</v>
      </c>
      <c r="G29" s="16">
        <v>198</v>
      </c>
      <c r="H29" s="34">
        <v>200</v>
      </c>
      <c r="I29" s="16"/>
      <c r="J29" s="16"/>
      <c r="K29" s="17">
        <v>4</v>
      </c>
      <c r="L29" s="17">
        <v>795</v>
      </c>
      <c r="M29" s="18">
        <v>198.75</v>
      </c>
      <c r="N29" s="19">
        <v>13</v>
      </c>
      <c r="O29" s="20">
        <v>211.75</v>
      </c>
    </row>
    <row r="30" spans="1:15" x14ac:dyDescent="0.25">
      <c r="A30" s="12" t="s">
        <v>23</v>
      </c>
      <c r="B30" s="13" t="s">
        <v>34</v>
      </c>
      <c r="C30" s="14">
        <v>45500</v>
      </c>
      <c r="D30" s="15" t="s">
        <v>98</v>
      </c>
      <c r="E30" s="16">
        <v>198</v>
      </c>
      <c r="F30" s="16">
        <v>198</v>
      </c>
      <c r="G30" s="16">
        <v>197</v>
      </c>
      <c r="H30" s="34">
        <v>200</v>
      </c>
      <c r="I30" s="16">
        <v>194</v>
      </c>
      <c r="J30" s="16">
        <v>199</v>
      </c>
      <c r="K30" s="17">
        <v>6</v>
      </c>
      <c r="L30" s="17">
        <v>1186</v>
      </c>
      <c r="M30" s="18">
        <v>197.66666666666666</v>
      </c>
      <c r="N30" s="19">
        <v>26</v>
      </c>
      <c r="O30" s="20">
        <v>223.66666666666666</v>
      </c>
    </row>
    <row r="31" spans="1:15" x14ac:dyDescent="0.25">
      <c r="A31" s="12" t="s">
        <v>23</v>
      </c>
      <c r="B31" s="13" t="s">
        <v>34</v>
      </c>
      <c r="C31" s="14">
        <v>45507</v>
      </c>
      <c r="D31" s="15" t="s">
        <v>103</v>
      </c>
      <c r="E31" s="16">
        <v>196</v>
      </c>
      <c r="F31" s="16">
        <v>196</v>
      </c>
      <c r="G31" s="16">
        <v>195</v>
      </c>
      <c r="H31" s="16">
        <v>197</v>
      </c>
      <c r="I31" s="16"/>
      <c r="J31" s="16"/>
      <c r="K31" s="17">
        <v>4</v>
      </c>
      <c r="L31" s="17">
        <v>784</v>
      </c>
      <c r="M31" s="18">
        <v>196</v>
      </c>
      <c r="N31" s="19">
        <v>5</v>
      </c>
      <c r="O31" s="20">
        <v>201</v>
      </c>
    </row>
    <row r="32" spans="1:15" x14ac:dyDescent="0.25">
      <c r="A32" s="12" t="s">
        <v>23</v>
      </c>
      <c r="B32" s="13" t="s">
        <v>34</v>
      </c>
      <c r="C32" s="14">
        <v>45508</v>
      </c>
      <c r="D32" s="15" t="s">
        <v>84</v>
      </c>
      <c r="E32" s="16">
        <v>198</v>
      </c>
      <c r="F32" s="16">
        <v>196</v>
      </c>
      <c r="G32" s="16">
        <v>197</v>
      </c>
      <c r="H32" s="16">
        <v>199</v>
      </c>
      <c r="I32" s="16"/>
      <c r="J32" s="16"/>
      <c r="K32" s="17">
        <v>4</v>
      </c>
      <c r="L32" s="17">
        <v>790</v>
      </c>
      <c r="M32" s="18">
        <v>197.5</v>
      </c>
      <c r="N32" s="19">
        <v>5</v>
      </c>
      <c r="O32" s="20">
        <v>202.5</v>
      </c>
    </row>
    <row r="33" spans="1:15" x14ac:dyDescent="0.25">
      <c r="A33" s="12" t="s">
        <v>23</v>
      </c>
      <c r="B33" s="13" t="s">
        <v>34</v>
      </c>
      <c r="C33" s="14">
        <v>45511</v>
      </c>
      <c r="D33" s="15" t="s">
        <v>27</v>
      </c>
      <c r="E33" s="16">
        <v>197</v>
      </c>
      <c r="F33" s="16">
        <v>199</v>
      </c>
      <c r="G33" s="34">
        <v>200</v>
      </c>
      <c r="H33" s="16">
        <v>199</v>
      </c>
      <c r="I33" s="16"/>
      <c r="J33" s="16"/>
      <c r="K33" s="17">
        <v>4</v>
      </c>
      <c r="L33" s="17">
        <v>795</v>
      </c>
      <c r="M33" s="18">
        <v>198.75</v>
      </c>
      <c r="N33" s="19">
        <v>13</v>
      </c>
      <c r="O33" s="20">
        <v>211.75</v>
      </c>
    </row>
    <row r="34" spans="1:15" x14ac:dyDescent="0.25">
      <c r="A34" s="12" t="s">
        <v>23</v>
      </c>
      <c r="B34" s="13" t="s">
        <v>34</v>
      </c>
      <c r="C34" s="14">
        <v>45514</v>
      </c>
      <c r="D34" s="15" t="s">
        <v>27</v>
      </c>
      <c r="E34" s="16">
        <v>198</v>
      </c>
      <c r="F34" s="16">
        <v>199</v>
      </c>
      <c r="G34" s="16">
        <v>198.001</v>
      </c>
      <c r="H34" s="16">
        <v>199.001</v>
      </c>
      <c r="I34" s="16">
        <v>198</v>
      </c>
      <c r="J34" s="16">
        <v>196</v>
      </c>
      <c r="K34" s="17">
        <v>6</v>
      </c>
      <c r="L34" s="17">
        <v>1188.002</v>
      </c>
      <c r="M34" s="18">
        <v>198.00033333333332</v>
      </c>
      <c r="N34" s="19">
        <v>26</v>
      </c>
      <c r="O34" s="20">
        <v>224.00033333333332</v>
      </c>
    </row>
    <row r="35" spans="1:15" x14ac:dyDescent="0.25">
      <c r="A35" s="12" t="s">
        <v>23</v>
      </c>
      <c r="B35" s="13" t="s">
        <v>34</v>
      </c>
      <c r="C35" s="14">
        <v>45518</v>
      </c>
      <c r="D35" s="15" t="s">
        <v>27</v>
      </c>
      <c r="E35" s="16">
        <v>199</v>
      </c>
      <c r="F35" s="16">
        <v>199</v>
      </c>
      <c r="G35" s="34">
        <v>200</v>
      </c>
      <c r="H35" s="34">
        <v>200</v>
      </c>
      <c r="I35" s="16"/>
      <c r="J35" s="16"/>
      <c r="K35" s="17">
        <v>4</v>
      </c>
      <c r="L35" s="17">
        <v>798</v>
      </c>
      <c r="M35" s="18">
        <v>199.5</v>
      </c>
      <c r="N35" s="19">
        <v>13</v>
      </c>
      <c r="O35" s="20">
        <v>212.5</v>
      </c>
    </row>
    <row r="36" spans="1:15" x14ac:dyDescent="0.25">
      <c r="A36" s="12" t="s">
        <v>23</v>
      </c>
      <c r="B36" s="13" t="s">
        <v>34</v>
      </c>
      <c r="C36" s="14">
        <v>45521</v>
      </c>
      <c r="D36" s="15" t="s">
        <v>27</v>
      </c>
      <c r="E36" s="16">
        <v>196</v>
      </c>
      <c r="F36" s="16">
        <v>195</v>
      </c>
      <c r="G36" s="34">
        <v>200</v>
      </c>
      <c r="H36" s="16">
        <v>198</v>
      </c>
      <c r="I36" s="16"/>
      <c r="J36" s="16"/>
      <c r="K36" s="17">
        <v>4</v>
      </c>
      <c r="L36" s="17">
        <v>789</v>
      </c>
      <c r="M36" s="18">
        <v>197.25</v>
      </c>
      <c r="N36" s="19">
        <v>13</v>
      </c>
      <c r="O36" s="20">
        <v>210.25</v>
      </c>
    </row>
    <row r="37" spans="1:15" x14ac:dyDescent="0.25">
      <c r="A37" s="12" t="s">
        <v>23</v>
      </c>
      <c r="B37" s="13" t="s">
        <v>34</v>
      </c>
      <c r="C37" s="14">
        <v>45525</v>
      </c>
      <c r="D37" s="15" t="s">
        <v>27</v>
      </c>
      <c r="E37" s="16">
        <v>196</v>
      </c>
      <c r="F37" s="16">
        <v>195</v>
      </c>
      <c r="G37" s="16">
        <v>198</v>
      </c>
      <c r="H37" s="16">
        <v>199</v>
      </c>
      <c r="I37" s="16"/>
      <c r="J37" s="16"/>
      <c r="K37" s="17">
        <v>4</v>
      </c>
      <c r="L37" s="17">
        <v>788</v>
      </c>
      <c r="M37" s="18">
        <v>197</v>
      </c>
      <c r="N37" s="19">
        <v>13</v>
      </c>
      <c r="O37" s="20">
        <v>210</v>
      </c>
    </row>
    <row r="38" spans="1:15" x14ac:dyDescent="0.25">
      <c r="A38" s="12" t="s">
        <v>23</v>
      </c>
      <c r="B38" s="13" t="s">
        <v>34</v>
      </c>
      <c r="C38" s="14">
        <v>45528</v>
      </c>
      <c r="D38" s="15" t="s">
        <v>129</v>
      </c>
      <c r="E38" s="16">
        <v>197</v>
      </c>
      <c r="F38" s="16">
        <v>199</v>
      </c>
      <c r="G38" s="34">
        <v>200</v>
      </c>
      <c r="H38" s="16">
        <v>198</v>
      </c>
      <c r="I38" s="16"/>
      <c r="J38" s="16"/>
      <c r="K38" s="17">
        <v>4</v>
      </c>
      <c r="L38" s="17">
        <v>794</v>
      </c>
      <c r="M38" s="18">
        <v>198.5</v>
      </c>
      <c r="N38" s="19">
        <v>13</v>
      </c>
      <c r="O38" s="20">
        <v>211.5</v>
      </c>
    </row>
    <row r="39" spans="1:15" x14ac:dyDescent="0.25">
      <c r="A39" s="12" t="s">
        <v>23</v>
      </c>
      <c r="B39" s="13" t="s">
        <v>34</v>
      </c>
      <c r="C39" s="14">
        <v>45532</v>
      </c>
      <c r="D39" s="15" t="s">
        <v>84</v>
      </c>
      <c r="E39" s="16">
        <v>197</v>
      </c>
      <c r="F39" s="16">
        <v>197</v>
      </c>
      <c r="G39" s="16">
        <v>196</v>
      </c>
      <c r="H39" s="16">
        <v>197</v>
      </c>
      <c r="I39" s="16"/>
      <c r="J39" s="16"/>
      <c r="K39" s="17">
        <v>4</v>
      </c>
      <c r="L39" s="17">
        <v>787</v>
      </c>
      <c r="M39" s="18">
        <v>196.75</v>
      </c>
      <c r="N39" s="19">
        <v>13</v>
      </c>
      <c r="O39" s="20">
        <v>209.75</v>
      </c>
    </row>
    <row r="40" spans="1:15" x14ac:dyDescent="0.25">
      <c r="A40" s="12" t="s">
        <v>23</v>
      </c>
      <c r="B40" s="13" t="s">
        <v>34</v>
      </c>
      <c r="C40" s="14">
        <v>45535</v>
      </c>
      <c r="D40" s="15" t="s">
        <v>167</v>
      </c>
      <c r="E40" s="16">
        <v>193</v>
      </c>
      <c r="F40" s="49">
        <v>198</v>
      </c>
      <c r="G40" s="16">
        <v>198</v>
      </c>
      <c r="H40" s="16">
        <v>199</v>
      </c>
      <c r="I40" s="16">
        <v>198</v>
      </c>
      <c r="J40" s="16">
        <v>196</v>
      </c>
      <c r="K40" s="17">
        <v>6</v>
      </c>
      <c r="L40" s="17">
        <v>1182</v>
      </c>
      <c r="M40" s="18">
        <v>197</v>
      </c>
      <c r="N40" s="19">
        <v>24</v>
      </c>
      <c r="O40" s="20">
        <v>221</v>
      </c>
    </row>
    <row r="41" spans="1:15" x14ac:dyDescent="0.25">
      <c r="A41" s="12" t="s">
        <v>23</v>
      </c>
      <c r="B41" s="13" t="s">
        <v>34</v>
      </c>
      <c r="C41" s="14">
        <v>45539</v>
      </c>
      <c r="D41" s="15" t="s">
        <v>27</v>
      </c>
      <c r="E41" s="16">
        <v>195</v>
      </c>
      <c r="F41" s="16">
        <v>198</v>
      </c>
      <c r="G41" s="16">
        <v>197</v>
      </c>
      <c r="H41" s="16">
        <v>195</v>
      </c>
      <c r="I41" s="16"/>
      <c r="J41" s="16"/>
      <c r="K41" s="17">
        <v>4</v>
      </c>
      <c r="L41" s="17">
        <v>785</v>
      </c>
      <c r="M41" s="18">
        <v>196.25</v>
      </c>
      <c r="N41" s="19">
        <v>11</v>
      </c>
      <c r="O41" s="20">
        <v>207.25</v>
      </c>
    </row>
    <row r="42" spans="1:15" x14ac:dyDescent="0.25">
      <c r="A42" s="12" t="s">
        <v>23</v>
      </c>
      <c r="B42" s="13" t="s">
        <v>34</v>
      </c>
      <c r="C42" s="14">
        <v>45546</v>
      </c>
      <c r="D42" s="15" t="s">
        <v>27</v>
      </c>
      <c r="E42" s="16">
        <v>197</v>
      </c>
      <c r="F42" s="16">
        <v>196</v>
      </c>
      <c r="G42" s="16">
        <v>197</v>
      </c>
      <c r="H42" s="16">
        <v>198</v>
      </c>
      <c r="I42" s="16"/>
      <c r="J42" s="16"/>
      <c r="K42" s="17">
        <v>4</v>
      </c>
      <c r="L42" s="17">
        <v>788</v>
      </c>
      <c r="M42" s="18">
        <v>197</v>
      </c>
      <c r="N42" s="19">
        <v>13</v>
      </c>
      <c r="O42" s="20">
        <v>210</v>
      </c>
    </row>
    <row r="43" spans="1:15" x14ac:dyDescent="0.25">
      <c r="A43" s="12" t="s">
        <v>23</v>
      </c>
      <c r="B43" s="13" t="s">
        <v>34</v>
      </c>
      <c r="C43" s="14">
        <v>45549</v>
      </c>
      <c r="D43" s="15" t="s">
        <v>27</v>
      </c>
      <c r="E43" s="16">
        <v>197</v>
      </c>
      <c r="F43" s="16">
        <v>196</v>
      </c>
      <c r="G43" s="16">
        <v>197</v>
      </c>
      <c r="H43" s="16">
        <v>197</v>
      </c>
      <c r="I43" s="16"/>
      <c r="J43" s="16"/>
      <c r="K43" s="17">
        <v>4</v>
      </c>
      <c r="L43" s="17">
        <v>787</v>
      </c>
      <c r="M43" s="18">
        <v>196.75</v>
      </c>
      <c r="N43" s="19">
        <v>13</v>
      </c>
      <c r="O43" s="20">
        <v>209.75</v>
      </c>
    </row>
    <row r="44" spans="1:15" x14ac:dyDescent="0.25">
      <c r="A44" s="12" t="s">
        <v>23</v>
      </c>
      <c r="B44" s="13" t="s">
        <v>34</v>
      </c>
      <c r="C44" s="14">
        <v>45553</v>
      </c>
      <c r="D44" s="15" t="s">
        <v>27</v>
      </c>
      <c r="E44" s="16">
        <v>195</v>
      </c>
      <c r="F44" s="16">
        <v>191</v>
      </c>
      <c r="G44" s="16">
        <v>198</v>
      </c>
      <c r="H44" s="16">
        <v>198</v>
      </c>
      <c r="I44" s="16"/>
      <c r="J44" s="16"/>
      <c r="K44" s="17">
        <v>4</v>
      </c>
      <c r="L44" s="17">
        <v>782</v>
      </c>
      <c r="M44" s="18">
        <v>195.5</v>
      </c>
      <c r="N44" s="19">
        <v>5</v>
      </c>
      <c r="O44" s="20">
        <v>200.5</v>
      </c>
    </row>
    <row r="45" spans="1:15" x14ac:dyDescent="0.25">
      <c r="A45" s="12" t="s">
        <v>23</v>
      </c>
      <c r="B45" s="13" t="s">
        <v>34</v>
      </c>
      <c r="C45" s="14">
        <v>45556</v>
      </c>
      <c r="D45" s="15" t="s">
        <v>103</v>
      </c>
      <c r="E45" s="16">
        <v>195</v>
      </c>
      <c r="F45" s="16">
        <v>196</v>
      </c>
      <c r="G45" s="16">
        <v>198</v>
      </c>
      <c r="H45" s="16">
        <v>196</v>
      </c>
      <c r="I45" s="16"/>
      <c r="J45" s="16"/>
      <c r="K45" s="17">
        <v>4</v>
      </c>
      <c r="L45" s="17">
        <v>785</v>
      </c>
      <c r="M45" s="18">
        <v>196.25</v>
      </c>
      <c r="N45" s="19">
        <v>8</v>
      </c>
      <c r="O45" s="20">
        <v>204.25</v>
      </c>
    </row>
    <row r="46" spans="1:15" x14ac:dyDescent="0.25">
      <c r="A46" s="12" t="s">
        <v>23</v>
      </c>
      <c r="B46" s="13" t="s">
        <v>34</v>
      </c>
      <c r="C46" s="14">
        <v>45557</v>
      </c>
      <c r="D46" s="15" t="s">
        <v>27</v>
      </c>
      <c r="E46" s="34">
        <v>200</v>
      </c>
      <c r="F46" s="16">
        <v>199</v>
      </c>
      <c r="G46" s="16">
        <v>198.001</v>
      </c>
      <c r="H46" s="16">
        <v>198</v>
      </c>
      <c r="I46" s="16">
        <v>197</v>
      </c>
      <c r="J46" s="16">
        <v>194</v>
      </c>
      <c r="K46" s="17">
        <v>6</v>
      </c>
      <c r="L46" s="17">
        <v>1186.001</v>
      </c>
      <c r="M46" s="18">
        <v>197.66683333333333</v>
      </c>
      <c r="N46" s="19">
        <v>22</v>
      </c>
      <c r="O46" s="20">
        <v>219.66683333333333</v>
      </c>
    </row>
    <row r="47" spans="1:15" x14ac:dyDescent="0.25">
      <c r="A47" s="12" t="s">
        <v>23</v>
      </c>
      <c r="B47" s="13" t="s">
        <v>34</v>
      </c>
      <c r="C47" s="14">
        <v>45560</v>
      </c>
      <c r="D47" s="15" t="s">
        <v>84</v>
      </c>
      <c r="E47" s="16">
        <v>194</v>
      </c>
      <c r="F47" s="16">
        <v>192</v>
      </c>
      <c r="G47" s="16">
        <v>195</v>
      </c>
      <c r="H47" s="16">
        <v>197</v>
      </c>
      <c r="I47" s="16"/>
      <c r="J47" s="16"/>
      <c r="K47" s="17">
        <v>4</v>
      </c>
      <c r="L47" s="17">
        <v>778</v>
      </c>
      <c r="M47" s="18">
        <v>194.5</v>
      </c>
      <c r="N47" s="19">
        <v>13</v>
      </c>
      <c r="O47" s="20">
        <v>207.5</v>
      </c>
    </row>
    <row r="48" spans="1:15" x14ac:dyDescent="0.25">
      <c r="A48" s="12" t="s">
        <v>23</v>
      </c>
      <c r="B48" s="13" t="s">
        <v>34</v>
      </c>
      <c r="C48" s="14">
        <v>45567</v>
      </c>
      <c r="D48" s="15" t="s">
        <v>27</v>
      </c>
      <c r="E48" s="16">
        <v>197</v>
      </c>
      <c r="F48" s="16">
        <v>193</v>
      </c>
      <c r="G48" s="16">
        <v>198</v>
      </c>
      <c r="H48" s="16">
        <v>199</v>
      </c>
      <c r="I48" s="16"/>
      <c r="J48" s="16"/>
      <c r="K48" s="17">
        <v>4</v>
      </c>
      <c r="L48" s="17">
        <v>787</v>
      </c>
      <c r="M48" s="18">
        <v>196.75</v>
      </c>
      <c r="N48" s="19">
        <v>11</v>
      </c>
      <c r="O48" s="20">
        <v>207.75</v>
      </c>
    </row>
    <row r="49" spans="1:15" x14ac:dyDescent="0.25">
      <c r="A49" s="12" t="s">
        <v>23</v>
      </c>
      <c r="B49" s="13" t="s">
        <v>34</v>
      </c>
      <c r="C49" s="14">
        <v>45574</v>
      </c>
      <c r="D49" s="15" t="s">
        <v>27</v>
      </c>
      <c r="E49" s="16">
        <v>195.001</v>
      </c>
      <c r="F49" s="16">
        <v>196</v>
      </c>
      <c r="G49" s="16">
        <v>196</v>
      </c>
      <c r="H49" s="16">
        <v>198</v>
      </c>
      <c r="I49" s="16"/>
      <c r="J49" s="16"/>
      <c r="K49" s="17">
        <v>4</v>
      </c>
      <c r="L49" s="17">
        <v>785.00099999999998</v>
      </c>
      <c r="M49" s="18">
        <v>196.25024999999999</v>
      </c>
      <c r="N49" s="19">
        <v>9</v>
      </c>
      <c r="O49" s="20">
        <v>205.25024999999999</v>
      </c>
    </row>
    <row r="50" spans="1:15" x14ac:dyDescent="0.25">
      <c r="A50" s="12" t="s">
        <v>23</v>
      </c>
      <c r="B50" s="13" t="s">
        <v>34</v>
      </c>
      <c r="C50" s="14">
        <v>45581</v>
      </c>
      <c r="D50" s="15" t="s">
        <v>27</v>
      </c>
      <c r="E50" s="16">
        <v>199</v>
      </c>
      <c r="F50" s="16">
        <v>194</v>
      </c>
      <c r="G50" s="16">
        <v>197</v>
      </c>
      <c r="H50" s="16">
        <v>198</v>
      </c>
      <c r="I50" s="16"/>
      <c r="J50" s="16"/>
      <c r="K50" s="17">
        <v>4</v>
      </c>
      <c r="L50" s="17">
        <v>788</v>
      </c>
      <c r="M50" s="18">
        <v>197</v>
      </c>
      <c r="N50" s="19">
        <v>11</v>
      </c>
      <c r="O50" s="20">
        <v>208</v>
      </c>
    </row>
    <row r="51" spans="1:15" x14ac:dyDescent="0.25">
      <c r="A51" s="12" t="s">
        <v>23</v>
      </c>
      <c r="B51" s="13" t="s">
        <v>34</v>
      </c>
      <c r="C51" s="14">
        <v>45588</v>
      </c>
      <c r="D51" s="15" t="s">
        <v>84</v>
      </c>
      <c r="E51" s="34">
        <v>200</v>
      </c>
      <c r="F51" s="34">
        <v>200</v>
      </c>
      <c r="G51" s="16">
        <v>198</v>
      </c>
      <c r="H51" s="16">
        <v>198</v>
      </c>
      <c r="I51" s="16"/>
      <c r="J51" s="16"/>
      <c r="K51" s="17">
        <v>4</v>
      </c>
      <c r="L51" s="17">
        <v>796</v>
      </c>
      <c r="M51" s="18">
        <v>199</v>
      </c>
      <c r="N51" s="19">
        <v>13</v>
      </c>
      <c r="O51" s="20">
        <v>212</v>
      </c>
    </row>
    <row r="52" spans="1:15" x14ac:dyDescent="0.25">
      <c r="A52" s="12" t="s">
        <v>23</v>
      </c>
      <c r="B52" s="13" t="s">
        <v>34</v>
      </c>
      <c r="C52" s="14">
        <v>45591</v>
      </c>
      <c r="D52" s="15" t="s">
        <v>129</v>
      </c>
      <c r="E52" s="16">
        <v>187</v>
      </c>
      <c r="F52" s="16">
        <v>194</v>
      </c>
      <c r="G52" s="16">
        <v>190</v>
      </c>
      <c r="H52" s="16">
        <v>194</v>
      </c>
      <c r="I52" s="16">
        <v>197</v>
      </c>
      <c r="J52" s="16">
        <v>199</v>
      </c>
      <c r="K52" s="17">
        <v>6</v>
      </c>
      <c r="L52" s="17">
        <v>1161</v>
      </c>
      <c r="M52" s="18">
        <v>193.5</v>
      </c>
      <c r="N52" s="19">
        <v>30</v>
      </c>
      <c r="O52" s="20">
        <v>223.5</v>
      </c>
    </row>
    <row r="53" spans="1:15" x14ac:dyDescent="0.25">
      <c r="A53" s="12" t="s">
        <v>23</v>
      </c>
      <c r="B53" s="13" t="s">
        <v>34</v>
      </c>
      <c r="C53" s="14">
        <v>45595</v>
      </c>
      <c r="D53" s="15" t="s">
        <v>27</v>
      </c>
      <c r="E53" s="16">
        <v>198</v>
      </c>
      <c r="F53" s="16">
        <v>197</v>
      </c>
      <c r="G53" s="16">
        <v>199</v>
      </c>
      <c r="H53" s="16">
        <v>198</v>
      </c>
      <c r="I53" s="16"/>
      <c r="J53" s="16"/>
      <c r="K53" s="17">
        <v>4</v>
      </c>
      <c r="L53" s="17">
        <v>792</v>
      </c>
      <c r="M53" s="18">
        <v>198</v>
      </c>
      <c r="N53" s="19">
        <v>11</v>
      </c>
      <c r="O53" s="20">
        <v>209</v>
      </c>
    </row>
    <row r="54" spans="1:15" x14ac:dyDescent="0.25">
      <c r="A54" s="12" t="s">
        <v>23</v>
      </c>
      <c r="B54" s="13" t="s">
        <v>34</v>
      </c>
      <c r="C54" s="14">
        <v>45599</v>
      </c>
      <c r="D54" s="15" t="s">
        <v>84</v>
      </c>
      <c r="E54" s="16">
        <v>199</v>
      </c>
      <c r="F54" s="16">
        <v>199</v>
      </c>
      <c r="G54" s="16">
        <v>196</v>
      </c>
      <c r="H54" s="16">
        <v>199</v>
      </c>
      <c r="I54" s="16"/>
      <c r="J54" s="16"/>
      <c r="K54" s="17">
        <v>4</v>
      </c>
      <c r="L54" s="17">
        <v>793</v>
      </c>
      <c r="M54" s="18">
        <v>198.25</v>
      </c>
      <c r="N54" s="19">
        <v>13</v>
      </c>
      <c r="O54" s="20">
        <v>211.25</v>
      </c>
    </row>
    <row r="55" spans="1:15" x14ac:dyDescent="0.25">
      <c r="A55" s="51" t="s">
        <v>23</v>
      </c>
      <c r="B55" s="52" t="s">
        <v>34</v>
      </c>
      <c r="C55" s="53">
        <v>45602</v>
      </c>
      <c r="D55" s="54" t="s">
        <v>27</v>
      </c>
      <c r="E55" s="55">
        <v>197</v>
      </c>
      <c r="F55" s="55">
        <v>197</v>
      </c>
      <c r="G55" s="55">
        <v>197</v>
      </c>
      <c r="H55" s="55">
        <v>197</v>
      </c>
      <c r="I55" s="55"/>
      <c r="J55" s="55"/>
      <c r="K55" s="56">
        <v>4</v>
      </c>
      <c r="L55" s="56">
        <v>788</v>
      </c>
      <c r="M55" s="57">
        <v>197</v>
      </c>
      <c r="N55" s="58">
        <v>11</v>
      </c>
      <c r="O55" s="59">
        <v>208</v>
      </c>
    </row>
    <row r="56" spans="1:15" x14ac:dyDescent="0.25">
      <c r="A56" s="12" t="s">
        <v>23</v>
      </c>
      <c r="B56" s="60" t="s">
        <v>34</v>
      </c>
      <c r="C56" s="14">
        <v>45605</v>
      </c>
      <c r="D56" s="60" t="s">
        <v>273</v>
      </c>
      <c r="E56" s="61">
        <v>200</v>
      </c>
      <c r="F56" s="61">
        <v>192</v>
      </c>
      <c r="G56" s="61">
        <v>196</v>
      </c>
      <c r="H56" s="61">
        <v>199</v>
      </c>
      <c r="I56" s="62"/>
      <c r="J56" s="62"/>
      <c r="K56" s="61">
        <v>4</v>
      </c>
      <c r="L56" s="61">
        <v>787</v>
      </c>
      <c r="M56" s="63">
        <v>196.75</v>
      </c>
      <c r="N56" s="61">
        <v>13</v>
      </c>
      <c r="O56" s="63">
        <v>209.75</v>
      </c>
    </row>
    <row r="57" spans="1:15" x14ac:dyDescent="0.25">
      <c r="A57" s="12" t="s">
        <v>23</v>
      </c>
      <c r="B57" s="13" t="s">
        <v>34</v>
      </c>
      <c r="C57" s="14">
        <v>45511</v>
      </c>
      <c r="D57" s="15" t="s">
        <v>27</v>
      </c>
      <c r="E57" s="16">
        <v>199</v>
      </c>
      <c r="F57" s="16">
        <v>198.001</v>
      </c>
      <c r="G57" s="16">
        <v>198</v>
      </c>
      <c r="H57" s="16">
        <v>198.001</v>
      </c>
      <c r="I57" s="16"/>
      <c r="J57" s="16"/>
      <c r="K57" s="17">
        <v>4</v>
      </c>
      <c r="L57" s="17">
        <v>793.00199999999995</v>
      </c>
      <c r="M57" s="18">
        <v>198.25049999999999</v>
      </c>
      <c r="N57" s="19">
        <v>13</v>
      </c>
      <c r="O57" s="20">
        <v>211.25049999999999</v>
      </c>
    </row>
    <row r="58" spans="1:15" x14ac:dyDescent="0.25">
      <c r="A58" s="12" t="s">
        <v>23</v>
      </c>
      <c r="B58" s="13" t="s">
        <v>34</v>
      </c>
      <c r="C58" s="14">
        <v>45612</v>
      </c>
      <c r="D58" s="15" t="s">
        <v>85</v>
      </c>
      <c r="E58" s="16">
        <v>194</v>
      </c>
      <c r="F58" s="16">
        <v>195</v>
      </c>
      <c r="G58" s="16">
        <v>198</v>
      </c>
      <c r="H58" s="16">
        <v>197</v>
      </c>
      <c r="I58" s="16"/>
      <c r="J58" s="16"/>
      <c r="K58" s="17">
        <v>4</v>
      </c>
      <c r="L58" s="17">
        <v>784</v>
      </c>
      <c r="M58" s="18">
        <v>196</v>
      </c>
      <c r="N58" s="19">
        <v>5</v>
      </c>
      <c r="O58" s="20">
        <v>201</v>
      </c>
    </row>
    <row r="59" spans="1:15" x14ac:dyDescent="0.25">
      <c r="A59" s="12" t="s">
        <v>23</v>
      </c>
      <c r="B59" s="13" t="s">
        <v>34</v>
      </c>
      <c r="C59" s="14">
        <v>45613</v>
      </c>
      <c r="D59" s="15" t="s">
        <v>100</v>
      </c>
      <c r="E59" s="16">
        <v>195.001</v>
      </c>
      <c r="F59" s="16">
        <v>191</v>
      </c>
      <c r="G59" s="16">
        <v>197</v>
      </c>
      <c r="H59" s="16">
        <v>197</v>
      </c>
      <c r="I59" s="16"/>
      <c r="J59" s="16"/>
      <c r="K59" s="17">
        <v>4</v>
      </c>
      <c r="L59" s="17">
        <v>780.00099999999998</v>
      </c>
      <c r="M59" s="18">
        <v>195.00024999999999</v>
      </c>
      <c r="N59" s="19">
        <v>11</v>
      </c>
      <c r="O59" s="20">
        <v>206.00024999999999</v>
      </c>
    </row>
    <row r="60" spans="1:15" x14ac:dyDescent="0.25">
      <c r="A60" s="12" t="s">
        <v>23</v>
      </c>
      <c r="B60" s="13" t="s">
        <v>34</v>
      </c>
      <c r="C60" s="14">
        <v>45616</v>
      </c>
      <c r="D60" s="15" t="s">
        <v>27</v>
      </c>
      <c r="E60" s="16">
        <v>199</v>
      </c>
      <c r="F60" s="16">
        <v>197</v>
      </c>
      <c r="G60" s="16">
        <v>195</v>
      </c>
      <c r="H60" s="16">
        <v>199</v>
      </c>
      <c r="I60" s="16"/>
      <c r="J60" s="16"/>
      <c r="K60" s="17">
        <v>4</v>
      </c>
      <c r="L60" s="17">
        <v>790</v>
      </c>
      <c r="M60" s="18">
        <v>197.5</v>
      </c>
      <c r="N60" s="19">
        <v>13</v>
      </c>
      <c r="O60" s="20">
        <v>210.5</v>
      </c>
    </row>
    <row r="62" spans="1:15" x14ac:dyDescent="0.25">
      <c r="K62" s="8">
        <f>SUM(K2:K61)</f>
        <v>248</v>
      </c>
      <c r="L62" s="8">
        <f>SUM(L2:L61)</f>
        <v>48736.010999999991</v>
      </c>
      <c r="M62" s="7">
        <f>SUM(L62/K62)</f>
        <v>196.51617338709673</v>
      </c>
      <c r="N62" s="8">
        <f>SUM(N2:N61)</f>
        <v>723</v>
      </c>
      <c r="O62" s="11">
        <f>SUM(M62+N62)</f>
        <v>919.51617338709673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14:C14 E14:J14" name="Range1_4"/>
    <protectedRange algorithmName="SHA-512" hashValue="ON39YdpmFHfN9f47KpiRvqrKx0V9+erV1CNkpWzYhW/Qyc6aT8rEyCrvauWSYGZK2ia3o7vd3akF07acHAFpOA==" saltValue="yVW9XmDwTqEnmpSGai0KYg==" spinCount="100000" sqref="D14" name="Range1_1_2"/>
    <protectedRange algorithmName="SHA-512" hashValue="ON39YdpmFHfN9f47KpiRvqrKx0V9+erV1CNkpWzYhW/Qyc6aT8rEyCrvauWSYGZK2ia3o7vd3akF07acHAFpOA==" saltValue="yVW9XmDwTqEnmpSGai0KYg==" spinCount="100000" sqref="C19" name="Range1_15_2"/>
    <protectedRange algorithmName="SHA-512" hashValue="ON39YdpmFHfN9f47KpiRvqrKx0V9+erV1CNkpWzYhW/Qyc6aT8rEyCrvauWSYGZK2ia3o7vd3akF07acHAFpOA==" saltValue="yVW9XmDwTqEnmpSGai0KYg==" spinCount="100000" sqref="D19" name="Range1_1_13_2"/>
    <protectedRange algorithmName="SHA-512" hashValue="ON39YdpmFHfN9f47KpiRvqrKx0V9+erV1CNkpWzYhW/Qyc6aT8rEyCrvauWSYGZK2ia3o7vd3akF07acHAFpOA==" saltValue="yVW9XmDwTqEnmpSGai0KYg==" spinCount="100000" sqref="B19 E19:J19" name="Range1_18_1"/>
    <protectedRange algorithmName="SHA-512" hashValue="ON39YdpmFHfN9f47KpiRvqrKx0V9+erV1CNkpWzYhW/Qyc6aT8rEyCrvauWSYGZK2ia3o7vd3akF07acHAFpOA==" saltValue="yVW9XmDwTqEnmpSGai0KYg==" spinCount="100000" sqref="C23:C24" name="Range1_19"/>
    <protectedRange algorithmName="SHA-512" hashValue="ON39YdpmFHfN9f47KpiRvqrKx0V9+erV1CNkpWzYhW/Qyc6aT8rEyCrvauWSYGZK2ia3o7vd3akF07acHAFpOA==" saltValue="yVW9XmDwTqEnmpSGai0KYg==" spinCount="100000" sqref="B23:B24 E23:J24" name="Range1_20"/>
    <protectedRange algorithmName="SHA-512" hashValue="ON39YdpmFHfN9f47KpiRvqrKx0V9+erV1CNkpWzYhW/Qyc6aT8rEyCrvauWSYGZK2ia3o7vd3akF07acHAFpOA==" saltValue="yVW9XmDwTqEnmpSGai0KYg==" spinCount="100000" sqref="D23:D24" name="Range1_1_15"/>
    <protectedRange algorithmName="SHA-512" hashValue="ON39YdpmFHfN9f47KpiRvqrKx0V9+erV1CNkpWzYhW/Qyc6aT8rEyCrvauWSYGZK2ia3o7vd3akF07acHAFpOA==" saltValue="yVW9XmDwTqEnmpSGai0KYg==" spinCount="100000" sqref="B37:C37 E37:J37" name="Range1_2_1_1"/>
    <protectedRange algorithmName="SHA-512" hashValue="ON39YdpmFHfN9f47KpiRvqrKx0V9+erV1CNkpWzYhW/Qyc6aT8rEyCrvauWSYGZK2ia3o7vd3akF07acHAFpOA==" saltValue="yVW9XmDwTqEnmpSGai0KYg==" spinCount="100000" sqref="D37" name="Range1_1_3_1_1"/>
    <protectedRange algorithmName="SHA-512" hashValue="ON39YdpmFHfN9f47KpiRvqrKx0V9+erV1CNkpWzYhW/Qyc6aT8rEyCrvauWSYGZK2ia3o7vd3akF07acHAFpOA==" saltValue="yVW9XmDwTqEnmpSGai0KYg==" spinCount="100000" sqref="B39:C40 E39:J40" name="Range1_5"/>
    <protectedRange algorithmName="SHA-512" hashValue="ON39YdpmFHfN9f47KpiRvqrKx0V9+erV1CNkpWzYhW/Qyc6aT8rEyCrvauWSYGZK2ia3o7vd3akF07acHAFpOA==" saltValue="yVW9XmDwTqEnmpSGai0KYg==" spinCount="100000" sqref="D39:D40" name="Range1_1_3"/>
    <protectedRange algorithmName="SHA-512" hashValue="ON39YdpmFHfN9f47KpiRvqrKx0V9+erV1CNkpWzYhW/Qyc6aT8rEyCrvauWSYGZK2ia3o7vd3akF07acHAFpOA==" saltValue="yVW9XmDwTqEnmpSGai0KYg==" spinCount="100000" sqref="B45:C46 E45:J46" name="Range1_5_1"/>
    <protectedRange algorithmName="SHA-512" hashValue="ON39YdpmFHfN9f47KpiRvqrKx0V9+erV1CNkpWzYhW/Qyc6aT8rEyCrvauWSYGZK2ia3o7vd3akF07acHAFpOA==" saltValue="yVW9XmDwTqEnmpSGai0KYg==" spinCount="100000" sqref="D45:D46" name="Range1_1_3_1"/>
  </protectedRanges>
  <hyperlinks>
    <hyperlink ref="Q1" location="'National Rankings'!A1" display="Back to Ranking" xr:uid="{72374E23-E990-44D1-A1C8-5DE82FD9A15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56E2B1-00F7-4C03-91BD-1CA785215AC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5C645-3EC8-41D1-BCCB-5847C778EC6C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52</v>
      </c>
      <c r="C2" s="14">
        <v>45353</v>
      </c>
      <c r="D2" s="15" t="s">
        <v>57</v>
      </c>
      <c r="E2" s="16">
        <v>174</v>
      </c>
      <c r="F2" s="16">
        <v>169</v>
      </c>
      <c r="G2" s="16">
        <v>181</v>
      </c>
      <c r="H2" s="16">
        <v>179</v>
      </c>
      <c r="I2" s="16"/>
      <c r="J2" s="16"/>
      <c r="K2" s="17">
        <v>4</v>
      </c>
      <c r="L2" s="17">
        <v>703</v>
      </c>
      <c r="M2" s="18">
        <v>175.75</v>
      </c>
      <c r="N2" s="19">
        <v>2</v>
      </c>
      <c r="O2" s="20">
        <v>177.75</v>
      </c>
    </row>
    <row r="3" spans="1:17" x14ac:dyDescent="0.25">
      <c r="A3" s="12" t="s">
        <v>23</v>
      </c>
      <c r="B3" s="13" t="s">
        <v>52</v>
      </c>
      <c r="C3" s="14">
        <v>45388</v>
      </c>
      <c r="D3" s="15" t="s">
        <v>57</v>
      </c>
      <c r="E3" s="16">
        <v>186</v>
      </c>
      <c r="F3" s="16">
        <v>184</v>
      </c>
      <c r="G3" s="16">
        <v>190</v>
      </c>
      <c r="H3" s="16">
        <v>180</v>
      </c>
      <c r="I3" s="16">
        <v>192</v>
      </c>
      <c r="J3" s="16">
        <v>180</v>
      </c>
      <c r="K3" s="17">
        <v>6</v>
      </c>
      <c r="L3" s="17">
        <v>1112</v>
      </c>
      <c r="M3" s="18">
        <v>185.33333333333334</v>
      </c>
      <c r="N3" s="19">
        <v>4</v>
      </c>
      <c r="O3" s="20">
        <v>189.33333333333334</v>
      </c>
    </row>
    <row r="5" spans="1:17" x14ac:dyDescent="0.25">
      <c r="K5" s="8">
        <f>SUM(K2:K4)</f>
        <v>10</v>
      </c>
      <c r="L5" s="8">
        <f>SUM(L2:L4)</f>
        <v>1815</v>
      </c>
      <c r="M5" s="7">
        <f>SUM(L5/K5)</f>
        <v>181.5</v>
      </c>
      <c r="N5" s="8">
        <f>SUM(N2:N4)</f>
        <v>6</v>
      </c>
      <c r="O5" s="11">
        <f>SUM(M5+N5)</f>
        <v>187.5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5C088D9-29A7-45DE-9635-43EE5AAC966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980357-F278-4490-83E9-E33364B98AD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B739-06E0-4B0D-80F2-90FD860344DD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224</v>
      </c>
      <c r="C2" s="14">
        <v>45514</v>
      </c>
      <c r="D2" s="15" t="s">
        <v>27</v>
      </c>
      <c r="E2" s="16">
        <v>195</v>
      </c>
      <c r="F2" s="16">
        <v>182</v>
      </c>
      <c r="G2" s="16">
        <v>186</v>
      </c>
      <c r="H2" s="16">
        <v>183</v>
      </c>
      <c r="I2" s="16">
        <v>0</v>
      </c>
      <c r="J2" s="16">
        <v>0</v>
      </c>
      <c r="K2" s="17">
        <v>6</v>
      </c>
      <c r="L2" s="17">
        <v>746</v>
      </c>
      <c r="M2" s="18">
        <v>124.33333333333333</v>
      </c>
      <c r="N2" s="19">
        <v>4</v>
      </c>
      <c r="O2" s="20">
        <v>128.33333333333331</v>
      </c>
    </row>
    <row r="4" spans="1:17" x14ac:dyDescent="0.25">
      <c r="K4" s="8">
        <f>SUM(K2:K3)</f>
        <v>6</v>
      </c>
      <c r="L4" s="8">
        <f>SUM(L2:L3)</f>
        <v>746</v>
      </c>
      <c r="M4" s="7">
        <f>SUM(L4/K4)</f>
        <v>124.33333333333333</v>
      </c>
      <c r="N4" s="8">
        <f>SUM(N2:N3)</f>
        <v>4</v>
      </c>
      <c r="O4" s="11">
        <f>SUM(M4+N4)</f>
        <v>128.33333333333331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01CFA38E-48F8-4039-B37C-030406FAE19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B33C2F-0EAE-447B-A607-1EC315E879A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CA12-F4B1-4ADA-8368-269B8D739D8D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64</v>
      </c>
      <c r="C2" s="14">
        <v>45360</v>
      </c>
      <c r="D2" s="15" t="s">
        <v>46</v>
      </c>
      <c r="E2" s="16">
        <v>176</v>
      </c>
      <c r="F2" s="16">
        <v>178</v>
      </c>
      <c r="G2" s="16">
        <v>169</v>
      </c>
      <c r="H2" s="16">
        <v>178.001</v>
      </c>
      <c r="I2" s="16"/>
      <c r="J2" s="16"/>
      <c r="K2" s="17">
        <v>4</v>
      </c>
      <c r="L2" s="17">
        <v>701.00099999999998</v>
      </c>
      <c r="M2" s="18">
        <v>175.25024999999999</v>
      </c>
      <c r="N2" s="19">
        <v>11</v>
      </c>
      <c r="O2" s="20">
        <v>186.25024999999999</v>
      </c>
    </row>
    <row r="3" spans="1:17" x14ac:dyDescent="0.25">
      <c r="A3" s="12" t="s">
        <v>23</v>
      </c>
      <c r="B3" s="13" t="s">
        <v>64</v>
      </c>
      <c r="C3" s="14">
        <v>45378</v>
      </c>
      <c r="D3" s="15" t="s">
        <v>46</v>
      </c>
      <c r="E3" s="16">
        <v>184</v>
      </c>
      <c r="F3" s="16">
        <v>190</v>
      </c>
      <c r="G3" s="16">
        <v>187</v>
      </c>
      <c r="H3" s="16">
        <v>187</v>
      </c>
      <c r="I3" s="16"/>
      <c r="J3" s="16"/>
      <c r="K3" s="17">
        <v>4</v>
      </c>
      <c r="L3" s="17">
        <v>748</v>
      </c>
      <c r="M3" s="18">
        <v>187</v>
      </c>
      <c r="N3" s="19">
        <v>13</v>
      </c>
      <c r="O3" s="20">
        <v>200</v>
      </c>
    </row>
    <row r="4" spans="1:17" x14ac:dyDescent="0.25">
      <c r="A4" s="12" t="s">
        <v>23</v>
      </c>
      <c r="B4" s="13" t="s">
        <v>64</v>
      </c>
      <c r="C4" s="14">
        <v>45402</v>
      </c>
      <c r="D4" s="15" t="s">
        <v>46</v>
      </c>
      <c r="E4" s="16">
        <v>176</v>
      </c>
      <c r="F4" s="16">
        <v>184</v>
      </c>
      <c r="G4" s="16">
        <v>189</v>
      </c>
      <c r="H4" s="16">
        <v>190</v>
      </c>
      <c r="I4" s="16"/>
      <c r="J4" s="16"/>
      <c r="K4" s="17">
        <v>4</v>
      </c>
      <c r="L4" s="17">
        <v>739</v>
      </c>
      <c r="M4" s="18">
        <v>184.75</v>
      </c>
      <c r="N4" s="19">
        <v>11</v>
      </c>
      <c r="O4" s="20">
        <v>195.75</v>
      </c>
    </row>
    <row r="5" spans="1:17" x14ac:dyDescent="0.25">
      <c r="A5" s="12" t="s">
        <v>23</v>
      </c>
      <c r="B5" s="13" t="s">
        <v>64</v>
      </c>
      <c r="C5" s="14">
        <v>45406</v>
      </c>
      <c r="D5" s="15" t="s">
        <v>46</v>
      </c>
      <c r="E5" s="16">
        <v>183</v>
      </c>
      <c r="F5" s="16">
        <v>185</v>
      </c>
      <c r="G5" s="16">
        <v>176</v>
      </c>
      <c r="H5" s="16">
        <v>186</v>
      </c>
      <c r="I5" s="16"/>
      <c r="J5" s="16"/>
      <c r="K5" s="17">
        <v>4</v>
      </c>
      <c r="L5" s="17">
        <v>730</v>
      </c>
      <c r="M5" s="18">
        <v>182.5</v>
      </c>
      <c r="N5" s="19">
        <v>11</v>
      </c>
      <c r="O5" s="20">
        <v>193.5</v>
      </c>
    </row>
    <row r="6" spans="1:17" x14ac:dyDescent="0.25">
      <c r="A6" s="12" t="s">
        <v>23</v>
      </c>
      <c r="B6" s="13" t="s">
        <v>64</v>
      </c>
      <c r="C6" s="14">
        <v>45430</v>
      </c>
      <c r="D6" s="15" t="s">
        <v>46</v>
      </c>
      <c r="E6" s="16">
        <v>186</v>
      </c>
      <c r="F6" s="16">
        <v>185</v>
      </c>
      <c r="G6" s="16">
        <v>189</v>
      </c>
      <c r="H6" s="16">
        <v>186</v>
      </c>
      <c r="I6" s="16"/>
      <c r="J6" s="16"/>
      <c r="K6" s="17">
        <v>4</v>
      </c>
      <c r="L6" s="17">
        <v>746</v>
      </c>
      <c r="M6" s="18">
        <v>186.5</v>
      </c>
      <c r="N6" s="19">
        <v>11</v>
      </c>
      <c r="O6" s="20">
        <v>197.5</v>
      </c>
    </row>
    <row r="7" spans="1:17" x14ac:dyDescent="0.25">
      <c r="A7" s="12" t="s">
        <v>23</v>
      </c>
      <c r="B7" s="13" t="s">
        <v>64</v>
      </c>
      <c r="C7" s="14">
        <v>45441</v>
      </c>
      <c r="D7" s="15" t="s">
        <v>46</v>
      </c>
      <c r="E7" s="16">
        <v>183</v>
      </c>
      <c r="F7" s="16">
        <v>181</v>
      </c>
      <c r="G7" s="16">
        <v>179</v>
      </c>
      <c r="H7" s="16">
        <v>179</v>
      </c>
      <c r="I7" s="16"/>
      <c r="J7" s="16"/>
      <c r="K7" s="17">
        <f>COUNT(E7:J7)</f>
        <v>4</v>
      </c>
      <c r="L7" s="17">
        <f>SUM(E7:J7)</f>
        <v>722</v>
      </c>
      <c r="M7" s="18">
        <f>IFERROR(L7/K7,0)</f>
        <v>180.5</v>
      </c>
      <c r="N7" s="19">
        <v>13</v>
      </c>
      <c r="O7" s="20">
        <v>193.5</v>
      </c>
    </row>
    <row r="8" spans="1:17" x14ac:dyDescent="0.25">
      <c r="A8" s="12" t="s">
        <v>23</v>
      </c>
      <c r="B8" s="13" t="s">
        <v>64</v>
      </c>
      <c r="C8" s="14">
        <v>45458</v>
      </c>
      <c r="D8" s="15" t="s">
        <v>46</v>
      </c>
      <c r="E8" s="16">
        <v>187</v>
      </c>
      <c r="F8" s="16">
        <v>189</v>
      </c>
      <c r="G8" s="16">
        <v>184</v>
      </c>
      <c r="H8" s="16">
        <v>188</v>
      </c>
      <c r="I8" s="16"/>
      <c r="J8" s="16"/>
      <c r="K8" s="17">
        <v>4</v>
      </c>
      <c r="L8" s="17">
        <v>748</v>
      </c>
      <c r="M8" s="18">
        <v>187</v>
      </c>
      <c r="N8" s="19">
        <v>11</v>
      </c>
      <c r="O8" s="20">
        <v>198</v>
      </c>
    </row>
    <row r="9" spans="1:17" x14ac:dyDescent="0.25">
      <c r="A9" s="12" t="s">
        <v>23</v>
      </c>
      <c r="B9" s="13" t="s">
        <v>64</v>
      </c>
      <c r="C9" s="14">
        <v>45486</v>
      </c>
      <c r="D9" s="15" t="s">
        <v>46</v>
      </c>
      <c r="E9" s="16">
        <v>188</v>
      </c>
      <c r="F9" s="16">
        <v>184</v>
      </c>
      <c r="G9" s="16">
        <v>188</v>
      </c>
      <c r="H9" s="16">
        <v>186</v>
      </c>
      <c r="I9" s="16"/>
      <c r="J9" s="16"/>
      <c r="K9" s="17">
        <v>4</v>
      </c>
      <c r="L9" s="17">
        <v>746</v>
      </c>
      <c r="M9" s="18">
        <v>186.5</v>
      </c>
      <c r="N9" s="19">
        <v>9</v>
      </c>
      <c r="O9" s="20">
        <v>195.5</v>
      </c>
    </row>
    <row r="10" spans="1:17" x14ac:dyDescent="0.25">
      <c r="A10" s="12" t="s">
        <v>23</v>
      </c>
      <c r="B10" s="13" t="s">
        <v>64</v>
      </c>
      <c r="C10" s="14">
        <v>45504</v>
      </c>
      <c r="D10" s="15" t="s">
        <v>46</v>
      </c>
      <c r="E10" s="16">
        <v>177</v>
      </c>
      <c r="F10" s="16">
        <v>183</v>
      </c>
      <c r="G10" s="16">
        <v>182</v>
      </c>
      <c r="H10" s="16">
        <v>185</v>
      </c>
      <c r="I10" s="16"/>
      <c r="J10" s="16"/>
      <c r="K10" s="17">
        <v>4</v>
      </c>
      <c r="L10" s="17">
        <v>727</v>
      </c>
      <c r="M10" s="18">
        <v>181.75</v>
      </c>
      <c r="N10" s="19">
        <v>2</v>
      </c>
      <c r="O10" s="20">
        <v>183.75</v>
      </c>
    </row>
    <row r="11" spans="1:17" x14ac:dyDescent="0.25">
      <c r="A11" s="12" t="s">
        <v>23</v>
      </c>
      <c r="B11" s="13" t="s">
        <v>64</v>
      </c>
      <c r="C11" s="14">
        <v>45514</v>
      </c>
      <c r="D11" s="15" t="s">
        <v>46</v>
      </c>
      <c r="E11" s="16">
        <v>192</v>
      </c>
      <c r="F11" s="16">
        <v>190</v>
      </c>
      <c r="G11" s="16">
        <v>184.001</v>
      </c>
      <c r="H11" s="16">
        <v>184</v>
      </c>
      <c r="I11" s="16"/>
      <c r="J11" s="16"/>
      <c r="K11" s="17">
        <v>4</v>
      </c>
      <c r="L11" s="17">
        <v>750.00099999999998</v>
      </c>
      <c r="M11" s="18">
        <v>187.50024999999999</v>
      </c>
      <c r="N11" s="19">
        <v>11</v>
      </c>
      <c r="O11" s="20">
        <v>198.50024999999999</v>
      </c>
    </row>
    <row r="12" spans="1:17" x14ac:dyDescent="0.25">
      <c r="A12" s="12" t="s">
        <v>23</v>
      </c>
      <c r="B12" s="13" t="s">
        <v>64</v>
      </c>
      <c r="C12" s="14">
        <v>45525</v>
      </c>
      <c r="D12" s="15" t="s">
        <v>46</v>
      </c>
      <c r="E12" s="16">
        <v>176</v>
      </c>
      <c r="F12" s="16">
        <v>170</v>
      </c>
      <c r="G12" s="16">
        <v>182</v>
      </c>
      <c r="H12" s="16">
        <v>183</v>
      </c>
      <c r="I12" s="16"/>
      <c r="J12" s="16"/>
      <c r="K12" s="17">
        <v>4</v>
      </c>
      <c r="L12" s="17">
        <v>711</v>
      </c>
      <c r="M12" s="18">
        <v>177.75</v>
      </c>
      <c r="N12" s="19">
        <v>9</v>
      </c>
      <c r="O12" s="20">
        <v>186.75</v>
      </c>
    </row>
    <row r="13" spans="1:17" x14ac:dyDescent="0.25">
      <c r="A13" s="12" t="s">
        <v>23</v>
      </c>
      <c r="B13" s="13" t="s">
        <v>64</v>
      </c>
      <c r="C13" s="14">
        <v>45556</v>
      </c>
      <c r="D13" s="15" t="s">
        <v>46</v>
      </c>
      <c r="E13" s="16">
        <v>186</v>
      </c>
      <c r="F13" s="16">
        <v>189</v>
      </c>
      <c r="G13" s="16">
        <v>183</v>
      </c>
      <c r="H13" s="16">
        <v>183.01</v>
      </c>
      <c r="I13" s="16"/>
      <c r="J13" s="16"/>
      <c r="K13" s="17">
        <v>4</v>
      </c>
      <c r="L13" s="17">
        <v>741.01</v>
      </c>
      <c r="M13" s="18">
        <v>185.2525</v>
      </c>
      <c r="N13" s="19">
        <v>13</v>
      </c>
      <c r="O13" s="20">
        <v>198.2525</v>
      </c>
    </row>
    <row r="14" spans="1:17" x14ac:dyDescent="0.25">
      <c r="A14" s="12" t="s">
        <v>23</v>
      </c>
      <c r="B14" s="13" t="s">
        <v>64</v>
      </c>
      <c r="C14" s="14">
        <v>45595</v>
      </c>
      <c r="D14" s="15" t="s">
        <v>46</v>
      </c>
      <c r="E14" s="16">
        <v>182</v>
      </c>
      <c r="F14" s="16">
        <v>181</v>
      </c>
      <c r="G14" s="16">
        <v>184</v>
      </c>
      <c r="H14" s="16">
        <v>182</v>
      </c>
      <c r="I14" s="16"/>
      <c r="J14" s="16"/>
      <c r="K14" s="17">
        <v>4</v>
      </c>
      <c r="L14" s="17">
        <v>729</v>
      </c>
      <c r="M14" s="18">
        <v>182.25</v>
      </c>
      <c r="N14" s="19">
        <v>2</v>
      </c>
      <c r="O14" s="20">
        <v>184.25</v>
      </c>
    </row>
    <row r="15" spans="1:17" x14ac:dyDescent="0.25">
      <c r="A15" s="12" t="s">
        <v>23</v>
      </c>
      <c r="B15" s="13" t="s">
        <v>64</v>
      </c>
      <c r="C15" s="14">
        <v>45602</v>
      </c>
      <c r="D15" s="15" t="s">
        <v>46</v>
      </c>
      <c r="E15" s="16">
        <v>181</v>
      </c>
      <c r="F15" s="16">
        <v>185</v>
      </c>
      <c r="G15" s="16">
        <v>187</v>
      </c>
      <c r="H15" s="16">
        <v>182</v>
      </c>
      <c r="I15" s="16"/>
      <c r="J15" s="16"/>
      <c r="K15" s="17">
        <v>4</v>
      </c>
      <c r="L15" s="17">
        <v>735</v>
      </c>
      <c r="M15" s="18">
        <v>183.75</v>
      </c>
      <c r="N15" s="19">
        <v>9</v>
      </c>
      <c r="O15" s="20">
        <v>192.75</v>
      </c>
    </row>
    <row r="17" spans="11:15" x14ac:dyDescent="0.25">
      <c r="K17" s="8">
        <f>SUM(K2:K16)</f>
        <v>56</v>
      </c>
      <c r="L17" s="8">
        <f>SUM(L2:L16)</f>
        <v>10273.012000000001</v>
      </c>
      <c r="M17" s="7">
        <f>SUM(L17/K17)</f>
        <v>183.44664285714288</v>
      </c>
      <c r="N17" s="8">
        <f>SUM(N2:N16)</f>
        <v>136</v>
      </c>
      <c r="O17" s="11">
        <f>SUM(M17+N17)</f>
        <v>319.44664285714288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 E4:J4 B4:C4" name="Range1_7"/>
    <protectedRange algorithmName="SHA-512" hashValue="ON39YdpmFHfN9f47KpiRvqrKx0V9+erV1CNkpWzYhW/Qyc6aT8rEyCrvauWSYGZK2ia3o7vd3akF07acHAFpOA==" saltValue="yVW9XmDwTqEnmpSGai0KYg==" spinCount="100000" sqref="D3 D4" name="Range1_1_5"/>
    <protectedRange algorithmName="SHA-512" hashValue="ON39YdpmFHfN9f47KpiRvqrKx0V9+erV1CNkpWzYhW/Qyc6aT8rEyCrvauWSYGZK2ia3o7vd3akF07acHAFpOA==" saltValue="yVW9XmDwTqEnmpSGai0KYg==" spinCount="100000" sqref="B6:C6 E6:J6" name="Range1_13_1"/>
    <protectedRange algorithmName="SHA-512" hashValue="ON39YdpmFHfN9f47KpiRvqrKx0V9+erV1CNkpWzYhW/Qyc6aT8rEyCrvauWSYGZK2ia3o7vd3akF07acHAFpOA==" saltValue="yVW9XmDwTqEnmpSGai0KYg==" spinCount="100000" sqref="D6" name="Range1_1_11_1"/>
    <protectedRange algorithmName="SHA-512" hashValue="ON39YdpmFHfN9f47KpiRvqrKx0V9+erV1CNkpWzYhW/Qyc6aT8rEyCrvauWSYGZK2ia3o7vd3akF07acHAFpOA==" saltValue="yVW9XmDwTqEnmpSGai0KYg==" spinCount="100000" sqref="B7:C7 E7:J7" name="Range1_18"/>
    <protectedRange algorithmName="SHA-512" hashValue="ON39YdpmFHfN9f47KpiRvqrKx0V9+erV1CNkpWzYhW/Qyc6aT8rEyCrvauWSYGZK2ia3o7vd3akF07acHAFpOA==" saltValue="yVW9XmDwTqEnmpSGai0KYg==" spinCount="100000" sqref="D7" name="Range1_1_13"/>
    <protectedRange algorithmName="SHA-512" hashValue="ON39YdpmFHfN9f47KpiRvqrKx0V9+erV1CNkpWzYhW/Qyc6aT8rEyCrvauWSYGZK2ia3o7vd3akF07acHAFpOA==" saltValue="yVW9XmDwTqEnmpSGai0KYg==" spinCount="100000" sqref="C10 C11" name="Range1_3_5"/>
    <protectedRange algorithmName="SHA-512" hashValue="ON39YdpmFHfN9f47KpiRvqrKx0V9+erV1CNkpWzYhW/Qyc6aT8rEyCrvauWSYGZK2ia3o7vd3akF07acHAFpOA==" saltValue="yVW9XmDwTqEnmpSGai0KYg==" spinCount="100000" sqref="E10:J10 B10 B11 E11:J11" name="Range1_4_2"/>
    <protectedRange algorithmName="SHA-512" hashValue="ON39YdpmFHfN9f47KpiRvqrKx0V9+erV1CNkpWzYhW/Qyc6aT8rEyCrvauWSYGZK2ia3o7vd3akF07acHAFpOA==" saltValue="yVW9XmDwTqEnmpSGai0KYg==" spinCount="100000" sqref="D10 D11" name="Range1_1_13_1"/>
  </protectedRanges>
  <hyperlinks>
    <hyperlink ref="Q1" location="'National Rankings'!A1" display="Back to Ranking" xr:uid="{671A4519-815B-4AE3-B8F1-EFFA62CDCB6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02D498-43E9-4927-BBF6-B651B692938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9625B-9E34-437A-B8E9-42FE3BE32EB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259</v>
      </c>
      <c r="C2" s="14">
        <v>45570</v>
      </c>
      <c r="D2" s="15" t="s">
        <v>103</v>
      </c>
      <c r="E2" s="16">
        <v>169</v>
      </c>
      <c r="F2" s="16">
        <v>169</v>
      </c>
      <c r="G2" s="16">
        <v>159</v>
      </c>
      <c r="H2" s="16">
        <v>171</v>
      </c>
      <c r="I2" s="16">
        <v>172</v>
      </c>
      <c r="J2" s="16">
        <v>162</v>
      </c>
      <c r="K2" s="17">
        <v>6</v>
      </c>
      <c r="L2" s="17">
        <v>1002</v>
      </c>
      <c r="M2" s="18">
        <v>167</v>
      </c>
      <c r="N2" s="19">
        <v>8</v>
      </c>
      <c r="O2" s="20">
        <v>175</v>
      </c>
    </row>
    <row r="4" spans="1:17" x14ac:dyDescent="0.25">
      <c r="K4" s="8">
        <f>SUM(K2:K3)</f>
        <v>6</v>
      </c>
      <c r="L4" s="8">
        <f>SUM(L2:L3)</f>
        <v>1002</v>
      </c>
      <c r="M4" s="7">
        <f>SUM(L4/K4)</f>
        <v>167</v>
      </c>
      <c r="N4" s="8">
        <f>SUM(N2:N3)</f>
        <v>8</v>
      </c>
      <c r="O4" s="11">
        <f>SUM(M4+N4)</f>
        <v>175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023CDF7-E97E-471F-B1B7-F9326B616B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477862-B1AF-4AE9-9F4F-911913E2078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A84D-92E3-4852-B4AF-D418A25EF44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119</v>
      </c>
      <c r="C2" s="14">
        <v>45402</v>
      </c>
      <c r="D2" s="15" t="s">
        <v>83</v>
      </c>
      <c r="E2" s="16">
        <v>183</v>
      </c>
      <c r="F2" s="16">
        <v>179</v>
      </c>
      <c r="G2" s="16">
        <v>179</v>
      </c>
      <c r="H2" s="16">
        <v>173</v>
      </c>
      <c r="I2" s="16"/>
      <c r="J2" s="16"/>
      <c r="K2" s="17">
        <v>4</v>
      </c>
      <c r="L2" s="17">
        <v>714</v>
      </c>
      <c r="M2" s="18">
        <v>178.5</v>
      </c>
      <c r="N2" s="19">
        <v>2</v>
      </c>
      <c r="O2" s="20">
        <v>180.5</v>
      </c>
    </row>
    <row r="3" spans="1:17" x14ac:dyDescent="0.25">
      <c r="A3" s="12" t="s">
        <v>23</v>
      </c>
      <c r="B3" s="13" t="s">
        <v>119</v>
      </c>
      <c r="C3" s="14">
        <v>45458</v>
      </c>
      <c r="D3" s="15" t="s">
        <v>83</v>
      </c>
      <c r="E3" s="16">
        <v>188</v>
      </c>
      <c r="F3" s="16">
        <v>188</v>
      </c>
      <c r="G3" s="16">
        <v>185</v>
      </c>
      <c r="H3" s="16">
        <v>0</v>
      </c>
      <c r="I3" s="16">
        <v>0</v>
      </c>
      <c r="J3" s="16">
        <v>0</v>
      </c>
      <c r="K3" s="17">
        <v>6</v>
      </c>
      <c r="L3" s="17">
        <v>561</v>
      </c>
      <c r="M3" s="18">
        <v>93.5</v>
      </c>
      <c r="N3" s="19">
        <v>4</v>
      </c>
      <c r="O3" s="20">
        <v>97.5</v>
      </c>
    </row>
    <row r="5" spans="1:17" x14ac:dyDescent="0.25">
      <c r="K5" s="8">
        <f>SUM(K2:K4)</f>
        <v>10</v>
      </c>
      <c r="L5" s="8">
        <f>SUM(L2:L4)</f>
        <v>1275</v>
      </c>
      <c r="M5" s="7">
        <f>SUM(L5/K5)</f>
        <v>127.5</v>
      </c>
      <c r="N5" s="8">
        <f>SUM(N2:N4)</f>
        <v>6</v>
      </c>
      <c r="O5" s="11">
        <f>SUM(M5+N5)</f>
        <v>133.5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CEACF99-EDEF-454B-AA1A-F61F67C2FC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CFAEB4-094B-4B95-BB2D-A4BD042A188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7392-1821-48D4-8605-951A3107C346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212</v>
      </c>
      <c r="C2" s="14">
        <v>45486</v>
      </c>
      <c r="D2" s="15" t="s">
        <v>24</v>
      </c>
      <c r="E2" s="16">
        <v>188</v>
      </c>
      <c r="F2" s="16">
        <v>187</v>
      </c>
      <c r="G2" s="16">
        <v>190</v>
      </c>
      <c r="H2" s="16">
        <v>182</v>
      </c>
      <c r="I2" s="16"/>
      <c r="J2" s="16"/>
      <c r="K2" s="17">
        <v>4</v>
      </c>
      <c r="L2" s="17">
        <v>747</v>
      </c>
      <c r="M2" s="18">
        <v>186.75</v>
      </c>
      <c r="N2" s="19">
        <v>3</v>
      </c>
      <c r="O2" s="20">
        <v>189.75</v>
      </c>
    </row>
    <row r="3" spans="1:17" x14ac:dyDescent="0.25">
      <c r="A3" s="12" t="s">
        <v>23</v>
      </c>
      <c r="B3" s="13" t="s">
        <v>212</v>
      </c>
      <c r="C3" s="14">
        <v>45498</v>
      </c>
      <c r="D3" s="15" t="s">
        <v>24</v>
      </c>
      <c r="E3" s="16">
        <v>187</v>
      </c>
      <c r="F3" s="16">
        <v>189</v>
      </c>
      <c r="G3" s="16">
        <v>186</v>
      </c>
      <c r="H3" s="16"/>
      <c r="I3" s="16"/>
      <c r="J3" s="16"/>
      <c r="K3" s="17">
        <v>3</v>
      </c>
      <c r="L3" s="17">
        <v>562</v>
      </c>
      <c r="M3" s="18">
        <v>187.33333333333334</v>
      </c>
      <c r="N3" s="19">
        <v>6</v>
      </c>
      <c r="O3" s="20">
        <v>193.33333333333334</v>
      </c>
    </row>
    <row r="4" spans="1:17" x14ac:dyDescent="0.25">
      <c r="A4" s="12" t="s">
        <v>23</v>
      </c>
      <c r="B4" s="13" t="s">
        <v>212</v>
      </c>
      <c r="C4" s="14">
        <v>45512</v>
      </c>
      <c r="D4" s="15" t="s">
        <v>24</v>
      </c>
      <c r="E4" s="16">
        <v>182</v>
      </c>
      <c r="F4" s="16">
        <v>191</v>
      </c>
      <c r="G4" s="16">
        <v>191</v>
      </c>
      <c r="H4" s="16"/>
      <c r="I4" s="16"/>
      <c r="J4" s="16"/>
      <c r="K4" s="17">
        <v>3</v>
      </c>
      <c r="L4" s="17">
        <v>564</v>
      </c>
      <c r="M4" s="18">
        <v>188</v>
      </c>
      <c r="N4" s="19">
        <v>4</v>
      </c>
      <c r="O4" s="20">
        <v>192</v>
      </c>
    </row>
    <row r="5" spans="1:17" x14ac:dyDescent="0.25">
      <c r="A5" s="12" t="s">
        <v>23</v>
      </c>
      <c r="B5" s="13" t="s">
        <v>212</v>
      </c>
      <c r="C5" s="14">
        <v>45514</v>
      </c>
      <c r="D5" s="15" t="s">
        <v>24</v>
      </c>
      <c r="E5" s="16">
        <v>184</v>
      </c>
      <c r="F5" s="16">
        <v>191</v>
      </c>
      <c r="G5" s="16">
        <v>187</v>
      </c>
      <c r="H5" s="16">
        <v>178</v>
      </c>
      <c r="I5" s="16"/>
      <c r="J5" s="16"/>
      <c r="K5" s="17">
        <v>4</v>
      </c>
      <c r="L5" s="17">
        <v>740</v>
      </c>
      <c r="M5" s="18">
        <v>185</v>
      </c>
      <c r="N5" s="19">
        <v>3</v>
      </c>
      <c r="O5" s="20">
        <v>188</v>
      </c>
    </row>
    <row r="6" spans="1:17" x14ac:dyDescent="0.25">
      <c r="A6" s="12" t="s">
        <v>23</v>
      </c>
      <c r="B6" s="13" t="s">
        <v>212</v>
      </c>
      <c r="C6" s="14">
        <v>45526</v>
      </c>
      <c r="D6" s="15" t="s">
        <v>24</v>
      </c>
      <c r="E6" s="16">
        <v>176</v>
      </c>
      <c r="F6" s="16">
        <v>181.00200000000001</v>
      </c>
      <c r="G6" s="16">
        <v>185</v>
      </c>
      <c r="H6" s="16"/>
      <c r="I6" s="16"/>
      <c r="J6" s="16"/>
      <c r="K6" s="17">
        <v>3</v>
      </c>
      <c r="L6" s="17">
        <v>542.00199999999995</v>
      </c>
      <c r="M6" s="18">
        <v>180.66733333333332</v>
      </c>
      <c r="N6" s="19">
        <v>3</v>
      </c>
      <c r="O6" s="20">
        <v>183.66733333333332</v>
      </c>
    </row>
    <row r="7" spans="1:17" x14ac:dyDescent="0.25">
      <c r="A7" s="12" t="s">
        <v>23</v>
      </c>
      <c r="B7" s="13" t="s">
        <v>212</v>
      </c>
      <c r="C7" s="14">
        <v>45528</v>
      </c>
      <c r="D7" s="15" t="s">
        <v>24</v>
      </c>
      <c r="E7" s="16">
        <v>189</v>
      </c>
      <c r="F7" s="16">
        <v>185</v>
      </c>
      <c r="G7" s="16">
        <v>186</v>
      </c>
      <c r="H7" s="16">
        <v>184</v>
      </c>
      <c r="I7" s="16"/>
      <c r="J7" s="16"/>
      <c r="K7" s="17">
        <v>4</v>
      </c>
      <c r="L7" s="17">
        <v>744</v>
      </c>
      <c r="M7" s="18">
        <v>186</v>
      </c>
      <c r="N7" s="19">
        <v>3</v>
      </c>
      <c r="O7" s="20">
        <v>189</v>
      </c>
    </row>
    <row r="8" spans="1:17" x14ac:dyDescent="0.25">
      <c r="A8" s="12" t="s">
        <v>23</v>
      </c>
      <c r="B8" s="13" t="s">
        <v>212</v>
      </c>
      <c r="C8" s="14">
        <v>45547</v>
      </c>
      <c r="D8" s="15" t="s">
        <v>24</v>
      </c>
      <c r="E8" s="16">
        <v>176</v>
      </c>
      <c r="F8" s="16">
        <v>173</v>
      </c>
      <c r="G8" s="16">
        <v>184</v>
      </c>
      <c r="H8" s="16"/>
      <c r="I8" s="16"/>
      <c r="J8" s="16"/>
      <c r="K8" s="17">
        <v>3</v>
      </c>
      <c r="L8" s="17">
        <v>533</v>
      </c>
      <c r="M8" s="18">
        <v>177.66666666666666</v>
      </c>
      <c r="N8" s="19">
        <v>3</v>
      </c>
      <c r="O8" s="20">
        <v>180.66666666666666</v>
      </c>
    </row>
    <row r="9" spans="1:17" x14ac:dyDescent="0.25">
      <c r="A9" s="12" t="s">
        <v>23</v>
      </c>
      <c r="B9" s="13" t="s">
        <v>212</v>
      </c>
      <c r="C9" s="14">
        <v>45549</v>
      </c>
      <c r="D9" s="15" t="s">
        <v>24</v>
      </c>
      <c r="E9" s="16">
        <v>174</v>
      </c>
      <c r="F9" s="16">
        <v>183</v>
      </c>
      <c r="G9" s="16">
        <v>181</v>
      </c>
      <c r="H9" s="16">
        <v>182</v>
      </c>
      <c r="I9" s="16"/>
      <c r="J9" s="16"/>
      <c r="K9" s="17">
        <v>4</v>
      </c>
      <c r="L9" s="17">
        <v>720</v>
      </c>
      <c r="M9" s="18">
        <v>180</v>
      </c>
      <c r="N9" s="19">
        <v>3</v>
      </c>
      <c r="O9" s="20">
        <v>183</v>
      </c>
    </row>
    <row r="10" spans="1:17" x14ac:dyDescent="0.25">
      <c r="A10" s="12" t="s">
        <v>23</v>
      </c>
      <c r="B10" s="13" t="s">
        <v>212</v>
      </c>
      <c r="C10" s="14">
        <v>45563</v>
      </c>
      <c r="D10" s="15" t="s">
        <v>24</v>
      </c>
      <c r="E10" s="16">
        <v>180</v>
      </c>
      <c r="F10" s="16">
        <v>178</v>
      </c>
      <c r="G10" s="16">
        <v>186</v>
      </c>
      <c r="H10" s="16">
        <v>183</v>
      </c>
      <c r="I10" s="16"/>
      <c r="J10" s="16"/>
      <c r="K10" s="17">
        <v>4</v>
      </c>
      <c r="L10" s="17">
        <v>727</v>
      </c>
      <c r="M10" s="18">
        <v>181.75</v>
      </c>
      <c r="N10" s="19">
        <v>2</v>
      </c>
      <c r="O10" s="20">
        <v>183.75</v>
      </c>
    </row>
    <row r="11" spans="1:17" x14ac:dyDescent="0.25">
      <c r="A11" s="12" t="s">
        <v>23</v>
      </c>
      <c r="B11" s="13" t="s">
        <v>212</v>
      </c>
      <c r="C11" s="14">
        <v>45575</v>
      </c>
      <c r="D11" s="15" t="s">
        <v>24</v>
      </c>
      <c r="E11" s="16">
        <v>182</v>
      </c>
      <c r="F11" s="16">
        <v>184</v>
      </c>
      <c r="G11" s="16">
        <v>185</v>
      </c>
      <c r="H11" s="16"/>
      <c r="I11" s="16"/>
      <c r="J11" s="16"/>
      <c r="K11" s="17">
        <v>3</v>
      </c>
      <c r="L11" s="17">
        <v>551</v>
      </c>
      <c r="M11" s="18">
        <v>183.66666666666666</v>
      </c>
      <c r="N11" s="19">
        <v>3</v>
      </c>
      <c r="O11" s="20">
        <v>186.66666666666666</v>
      </c>
    </row>
    <row r="12" spans="1:17" x14ac:dyDescent="0.25">
      <c r="A12" s="12" t="s">
        <v>23</v>
      </c>
      <c r="B12" s="13" t="s">
        <v>212</v>
      </c>
      <c r="C12" s="14">
        <v>45577</v>
      </c>
      <c r="D12" s="15" t="s">
        <v>24</v>
      </c>
      <c r="E12" s="16">
        <v>186</v>
      </c>
      <c r="F12" s="16">
        <v>183</v>
      </c>
      <c r="G12" s="16">
        <v>182</v>
      </c>
      <c r="H12" s="16">
        <v>176</v>
      </c>
      <c r="I12" s="16"/>
      <c r="J12" s="16"/>
      <c r="K12" s="17">
        <v>4</v>
      </c>
      <c r="L12" s="17">
        <v>727</v>
      </c>
      <c r="M12" s="18">
        <v>181.75</v>
      </c>
      <c r="N12" s="19">
        <v>2</v>
      </c>
      <c r="O12" s="20">
        <v>183.75</v>
      </c>
    </row>
    <row r="13" spans="1:17" x14ac:dyDescent="0.25">
      <c r="A13" s="12" t="s">
        <v>23</v>
      </c>
      <c r="B13" s="13" t="s">
        <v>212</v>
      </c>
      <c r="C13" s="14">
        <v>45585</v>
      </c>
      <c r="D13" s="15" t="s">
        <v>24</v>
      </c>
      <c r="E13" s="16">
        <v>180.001</v>
      </c>
      <c r="F13" s="16">
        <v>176</v>
      </c>
      <c r="G13" s="16">
        <v>180</v>
      </c>
      <c r="H13" s="16">
        <v>192</v>
      </c>
      <c r="I13" s="16">
        <v>182</v>
      </c>
      <c r="J13" s="16">
        <v>181</v>
      </c>
      <c r="K13" s="17">
        <v>6</v>
      </c>
      <c r="L13" s="17">
        <v>1091.001</v>
      </c>
      <c r="M13" s="18">
        <v>181.83349999999999</v>
      </c>
      <c r="N13" s="19">
        <v>4</v>
      </c>
      <c r="O13" s="20">
        <v>185.83349999999999</v>
      </c>
    </row>
    <row r="14" spans="1:17" x14ac:dyDescent="0.25">
      <c r="A14" s="12" t="s">
        <v>23</v>
      </c>
      <c r="B14" s="13" t="s">
        <v>212</v>
      </c>
      <c r="C14" s="14">
        <v>45591</v>
      </c>
      <c r="D14" s="15" t="s">
        <v>24</v>
      </c>
      <c r="E14" s="16">
        <v>182</v>
      </c>
      <c r="F14" s="16">
        <v>185</v>
      </c>
      <c r="G14" s="16">
        <v>188</v>
      </c>
      <c r="H14" s="16">
        <v>191</v>
      </c>
      <c r="I14" s="16"/>
      <c r="J14" s="16"/>
      <c r="K14" s="17">
        <v>4</v>
      </c>
      <c r="L14" s="17">
        <v>746</v>
      </c>
      <c r="M14" s="18">
        <v>186.5</v>
      </c>
      <c r="N14" s="19">
        <v>2</v>
      </c>
      <c r="O14" s="20">
        <v>188.5</v>
      </c>
    </row>
    <row r="15" spans="1:17" x14ac:dyDescent="0.25">
      <c r="A15" s="12" t="s">
        <v>23</v>
      </c>
      <c r="B15" s="13" t="s">
        <v>212</v>
      </c>
      <c r="C15" s="14">
        <v>45605</v>
      </c>
      <c r="D15" s="15" t="s">
        <v>24</v>
      </c>
      <c r="E15" s="16">
        <v>192.00299999999999</v>
      </c>
      <c r="F15" s="16">
        <v>183</v>
      </c>
      <c r="G15" s="16">
        <v>181</v>
      </c>
      <c r="H15" s="16">
        <v>184</v>
      </c>
      <c r="I15" s="16">
        <v>185</v>
      </c>
      <c r="J15" s="16">
        <v>183</v>
      </c>
      <c r="K15" s="17">
        <v>6</v>
      </c>
      <c r="L15" s="17">
        <v>1108.0029999999999</v>
      </c>
      <c r="M15" s="18">
        <v>184.66716666666665</v>
      </c>
      <c r="N15" s="19">
        <v>4</v>
      </c>
      <c r="O15" s="20">
        <v>188.66716666666665</v>
      </c>
    </row>
    <row r="17" spans="11:15" x14ac:dyDescent="0.25">
      <c r="K17" s="8">
        <f>SUM(K2:K16)</f>
        <v>55</v>
      </c>
      <c r="L17" s="8">
        <f>SUM(L2:L16)</f>
        <v>10102.006000000001</v>
      </c>
      <c r="M17" s="7">
        <f>SUM(L17/K17)</f>
        <v>183.67283636363638</v>
      </c>
      <c r="N17" s="8">
        <f>SUM(N2:N16)</f>
        <v>45</v>
      </c>
      <c r="O17" s="11">
        <f>SUM(M17+N17)</f>
        <v>228.67283636363638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13:C13 E13:J13 E14:J14 B14:C14 B15:C15 E15:J15" name="Range1_29"/>
    <protectedRange algorithmName="SHA-512" hashValue="ON39YdpmFHfN9f47KpiRvqrKx0V9+erV1CNkpWzYhW/Qyc6aT8rEyCrvauWSYGZK2ia3o7vd3akF07acHAFpOA==" saltValue="yVW9XmDwTqEnmpSGai0KYg==" spinCount="100000" sqref="D13 D14 D15" name="Range1_1_23"/>
  </protectedRanges>
  <hyperlinks>
    <hyperlink ref="Q1" location="'National Rankings'!A1" display="Back to Ranking" xr:uid="{DF83C005-6CA2-424D-A8A4-4E740680713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6F0160-B5EB-4A3E-BF55-B14240A22E8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9CE0-864D-4BD9-AC6E-BE67961685F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248</v>
      </c>
      <c r="C2" s="14">
        <v>45555</v>
      </c>
      <c r="D2" s="15" t="s">
        <v>245</v>
      </c>
      <c r="E2" s="16">
        <v>193</v>
      </c>
      <c r="F2" s="16">
        <v>194.001</v>
      </c>
      <c r="G2" s="16">
        <v>186</v>
      </c>
      <c r="H2" s="16">
        <v>190</v>
      </c>
      <c r="I2" s="16"/>
      <c r="J2" s="16"/>
      <c r="K2" s="17">
        <v>4</v>
      </c>
      <c r="L2" s="17">
        <v>763.00099999999998</v>
      </c>
      <c r="M2" s="18">
        <v>190.75024999999999</v>
      </c>
      <c r="N2" s="19">
        <v>4</v>
      </c>
      <c r="O2" s="20">
        <v>194.75024999999999</v>
      </c>
    </row>
    <row r="3" spans="1:17" x14ac:dyDescent="0.25">
      <c r="A3" s="12" t="s">
        <v>23</v>
      </c>
      <c r="B3" s="13" t="s">
        <v>248</v>
      </c>
      <c r="C3" s="14">
        <v>45570</v>
      </c>
      <c r="D3" s="15" t="s">
        <v>245</v>
      </c>
      <c r="E3" s="16">
        <v>189</v>
      </c>
      <c r="F3" s="16">
        <v>179</v>
      </c>
      <c r="G3" s="16">
        <v>185</v>
      </c>
      <c r="H3" s="16">
        <v>184</v>
      </c>
      <c r="I3" s="16"/>
      <c r="J3" s="16"/>
      <c r="K3" s="17">
        <v>4</v>
      </c>
      <c r="L3" s="17">
        <v>737</v>
      </c>
      <c r="M3" s="18">
        <v>184.25</v>
      </c>
      <c r="N3" s="19">
        <v>2</v>
      </c>
      <c r="O3" s="20">
        <v>186.25</v>
      </c>
    </row>
    <row r="5" spans="1:17" x14ac:dyDescent="0.25">
      <c r="K5" s="8">
        <f>SUM(K2:K4)</f>
        <v>8</v>
      </c>
      <c r="L5" s="8">
        <f>SUM(L2:L4)</f>
        <v>1500.001</v>
      </c>
      <c r="M5" s="7">
        <f>SUM(L5/K5)</f>
        <v>187.500125</v>
      </c>
      <c r="N5" s="8">
        <f>SUM(N2:N4)</f>
        <v>6</v>
      </c>
      <c r="O5" s="11">
        <f>SUM(M5+N5)</f>
        <v>193.500125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9"/>
    <protectedRange algorithmName="SHA-512" hashValue="ON39YdpmFHfN9f47KpiRvqrKx0V9+erV1CNkpWzYhW/Qyc6aT8rEyCrvauWSYGZK2ia3o7vd3akF07acHAFpOA==" saltValue="yVW9XmDwTqEnmpSGai0KYg==" spinCount="100000" sqref="D3" name="Range1_1_23"/>
  </protectedRanges>
  <hyperlinks>
    <hyperlink ref="Q1" location="'National Rankings'!A1" display="Back to Ranking" xr:uid="{7D13BD50-CE04-409B-B20D-C6D30C986AE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A235C1-510F-4BB6-9BD3-61512810243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7E004-2530-40D7-97F4-00078666EC7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225</v>
      </c>
      <c r="C2" s="14">
        <v>45514</v>
      </c>
      <c r="D2" s="15" t="s">
        <v>27</v>
      </c>
      <c r="E2" s="16">
        <v>188</v>
      </c>
      <c r="F2" s="16">
        <v>189</v>
      </c>
      <c r="G2" s="16">
        <v>175</v>
      </c>
      <c r="H2" s="16">
        <v>187</v>
      </c>
      <c r="I2" s="16">
        <v>194</v>
      </c>
      <c r="J2" s="16">
        <v>183</v>
      </c>
      <c r="K2" s="17">
        <v>6</v>
      </c>
      <c r="L2" s="17">
        <v>1116</v>
      </c>
      <c r="M2" s="18">
        <v>186</v>
      </c>
      <c r="N2" s="19">
        <v>4</v>
      </c>
      <c r="O2" s="20">
        <v>190</v>
      </c>
    </row>
    <row r="4" spans="1:17" x14ac:dyDescent="0.25">
      <c r="K4" s="8">
        <f>SUM(K2:K3)</f>
        <v>6</v>
      </c>
      <c r="L4" s="8">
        <f>SUM(L2:L3)</f>
        <v>1116</v>
      </c>
      <c r="M4" s="7">
        <f>SUM(L4/K4)</f>
        <v>186</v>
      </c>
      <c r="N4" s="8">
        <f>SUM(N2:N3)</f>
        <v>4</v>
      </c>
      <c r="O4" s="11">
        <f>SUM(M4+N4)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A90E80B6-3EAB-41FF-8F06-D5156C733B9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AFFF4D-75FC-452D-8936-2DADBDBE6EC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2D00-7A2A-44A6-854A-248DE3E84F2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249</v>
      </c>
      <c r="C2" s="14">
        <v>45557</v>
      </c>
      <c r="D2" s="15" t="s">
        <v>27</v>
      </c>
      <c r="E2" s="16">
        <v>193</v>
      </c>
      <c r="F2" s="16">
        <v>193</v>
      </c>
      <c r="G2" s="16">
        <v>194</v>
      </c>
      <c r="H2" s="16">
        <v>188</v>
      </c>
      <c r="I2" s="16">
        <v>193</v>
      </c>
      <c r="J2" s="16">
        <v>195</v>
      </c>
      <c r="K2" s="17">
        <v>6</v>
      </c>
      <c r="L2" s="17">
        <v>1156</v>
      </c>
      <c r="M2" s="18">
        <v>192.66666666666666</v>
      </c>
      <c r="N2" s="19">
        <v>6</v>
      </c>
      <c r="O2" s="20">
        <v>198.66666666666666</v>
      </c>
    </row>
    <row r="4" spans="1:17" x14ac:dyDescent="0.25">
      <c r="K4" s="8">
        <f>SUM(K2:K3)</f>
        <v>6</v>
      </c>
      <c r="L4" s="8">
        <f>SUM(L2:L3)</f>
        <v>1156</v>
      </c>
      <c r="M4" s="7">
        <f>SUM(L4/K4)</f>
        <v>192.66666666666666</v>
      </c>
      <c r="N4" s="8">
        <f>SUM(N2:N3)</f>
        <v>6</v>
      </c>
      <c r="O4" s="11">
        <f>SUM(M4+N4)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76656D2-AE89-4EAE-900D-0CED21F05F7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106E58-C9DF-4107-ADB2-99C981ED447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0FA9-45C0-43DB-A70F-0D003E23416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120</v>
      </c>
      <c r="C2" s="14">
        <v>45402</v>
      </c>
      <c r="D2" s="15" t="s">
        <v>85</v>
      </c>
      <c r="E2" s="16">
        <v>182</v>
      </c>
      <c r="F2" s="16">
        <v>178</v>
      </c>
      <c r="G2" s="16">
        <v>180</v>
      </c>
      <c r="H2" s="16">
        <v>172</v>
      </c>
      <c r="I2" s="16"/>
      <c r="J2" s="16"/>
      <c r="K2" s="17">
        <v>4</v>
      </c>
      <c r="L2" s="17">
        <v>712</v>
      </c>
      <c r="M2" s="18">
        <v>178</v>
      </c>
      <c r="N2" s="19">
        <v>3</v>
      </c>
      <c r="O2" s="20">
        <v>181</v>
      </c>
    </row>
    <row r="4" spans="1:17" x14ac:dyDescent="0.25">
      <c r="K4" s="8">
        <f>SUM(K2:K3)</f>
        <v>4</v>
      </c>
      <c r="L4" s="8">
        <f>SUM(L2:L3)</f>
        <v>712</v>
      </c>
      <c r="M4" s="7">
        <f>SUM(L4/K4)</f>
        <v>178</v>
      </c>
      <c r="N4" s="8">
        <f>SUM(N2:N3)</f>
        <v>3</v>
      </c>
      <c r="O4" s="11">
        <f>SUM(M4+N4)</f>
        <v>181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39A2EA0-E897-4E2F-988A-1C23AC995F5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A13653-F655-436C-B2BD-B0FD8501F9D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317CD-0523-48A0-ADB9-0B81944D8FB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252</v>
      </c>
      <c r="C2" s="14">
        <v>45560</v>
      </c>
      <c r="D2" s="15" t="s">
        <v>84</v>
      </c>
      <c r="E2" s="16">
        <v>173</v>
      </c>
      <c r="F2" s="16">
        <v>191</v>
      </c>
      <c r="G2" s="16">
        <v>191</v>
      </c>
      <c r="H2" s="16">
        <v>191</v>
      </c>
      <c r="I2" s="16"/>
      <c r="J2" s="16"/>
      <c r="K2" s="17">
        <v>4</v>
      </c>
      <c r="L2" s="17">
        <v>746</v>
      </c>
      <c r="M2" s="18">
        <v>186.5</v>
      </c>
      <c r="N2" s="19">
        <v>4</v>
      </c>
      <c r="O2" s="20">
        <v>190.5</v>
      </c>
    </row>
    <row r="4" spans="1:17" x14ac:dyDescent="0.25">
      <c r="K4" s="8">
        <f>SUM(K2:K3)</f>
        <v>4</v>
      </c>
      <c r="L4" s="8">
        <f>SUM(L2:L3)</f>
        <v>746</v>
      </c>
      <c r="M4" s="7">
        <f>SUM(L4/K4)</f>
        <v>186.5</v>
      </c>
      <c r="N4" s="8">
        <f>SUM(N2:N3)</f>
        <v>4</v>
      </c>
      <c r="O4" s="11">
        <f>SUM(M4+N4)</f>
        <v>190.5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C604C8F-D059-44DA-8679-B78511EA65C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1C39D7-6100-400A-B7A8-8386AED9E27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8DAD-B320-4F24-805F-9EFC4299C13B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32</v>
      </c>
      <c r="C2" s="14">
        <v>45332</v>
      </c>
      <c r="D2" s="15" t="s">
        <v>24</v>
      </c>
      <c r="E2" s="16">
        <v>185.001</v>
      </c>
      <c r="F2" s="16">
        <v>188</v>
      </c>
      <c r="G2" s="16">
        <v>183</v>
      </c>
      <c r="H2" s="16">
        <v>187</v>
      </c>
      <c r="I2" s="16"/>
      <c r="J2" s="16"/>
      <c r="K2" s="17">
        <v>4</v>
      </c>
      <c r="L2" s="17">
        <v>743.00099999999998</v>
      </c>
      <c r="M2" s="18">
        <v>185.75024999999999</v>
      </c>
      <c r="N2" s="19">
        <v>4</v>
      </c>
      <c r="O2" s="20">
        <v>189.75024999999999</v>
      </c>
    </row>
    <row r="3" spans="1:17" x14ac:dyDescent="0.25">
      <c r="A3" s="12" t="s">
        <v>23</v>
      </c>
      <c r="B3" s="13" t="s">
        <v>32</v>
      </c>
      <c r="C3" s="14">
        <v>45346</v>
      </c>
      <c r="D3" s="15" t="s">
        <v>24</v>
      </c>
      <c r="E3" s="16">
        <v>182</v>
      </c>
      <c r="F3" s="16">
        <v>179</v>
      </c>
      <c r="G3" s="16">
        <v>182</v>
      </c>
      <c r="H3" s="16">
        <v>172</v>
      </c>
      <c r="I3" s="16"/>
      <c r="J3" s="16"/>
      <c r="K3" s="17">
        <v>4</v>
      </c>
      <c r="L3" s="17">
        <v>715</v>
      </c>
      <c r="M3" s="18">
        <v>178.75</v>
      </c>
      <c r="N3" s="19">
        <v>2</v>
      </c>
      <c r="O3" s="20">
        <v>180.75</v>
      </c>
    </row>
    <row r="4" spans="1:17" x14ac:dyDescent="0.25">
      <c r="A4" s="12" t="s">
        <v>23</v>
      </c>
      <c r="B4" s="13" t="s">
        <v>32</v>
      </c>
      <c r="C4" s="14">
        <v>45374</v>
      </c>
      <c r="D4" s="15" t="s">
        <v>24</v>
      </c>
      <c r="E4" s="16">
        <v>188</v>
      </c>
      <c r="F4" s="16">
        <v>194</v>
      </c>
      <c r="G4" s="16">
        <v>185</v>
      </c>
      <c r="H4" s="16">
        <v>188</v>
      </c>
      <c r="I4" s="16"/>
      <c r="J4" s="16"/>
      <c r="K4" s="17">
        <v>4</v>
      </c>
      <c r="L4" s="17">
        <v>755</v>
      </c>
      <c r="M4" s="18">
        <v>188.75</v>
      </c>
      <c r="N4" s="19">
        <v>6</v>
      </c>
      <c r="O4" s="20">
        <v>194.75</v>
      </c>
    </row>
    <row r="5" spans="1:17" x14ac:dyDescent="0.25">
      <c r="A5" s="12" t="s">
        <v>23</v>
      </c>
      <c r="B5" s="13" t="s">
        <v>32</v>
      </c>
      <c r="C5" s="14">
        <v>45514</v>
      </c>
      <c r="D5" s="15" t="s">
        <v>24</v>
      </c>
      <c r="E5" s="16">
        <v>183</v>
      </c>
      <c r="F5" s="16">
        <v>187</v>
      </c>
      <c r="G5" s="16">
        <v>188</v>
      </c>
      <c r="H5" s="16">
        <v>179</v>
      </c>
      <c r="I5" s="16"/>
      <c r="J5" s="16"/>
      <c r="K5" s="17">
        <v>4</v>
      </c>
      <c r="L5" s="17">
        <v>737</v>
      </c>
      <c r="M5" s="18">
        <v>184.25</v>
      </c>
      <c r="N5" s="19">
        <v>2</v>
      </c>
      <c r="O5" s="20">
        <v>186.25</v>
      </c>
    </row>
    <row r="7" spans="1:17" x14ac:dyDescent="0.25">
      <c r="K7" s="8">
        <f>SUM(K2:K6)</f>
        <v>16</v>
      </c>
      <c r="L7" s="8">
        <f>SUM(L2:L6)</f>
        <v>2950.0010000000002</v>
      </c>
      <c r="M7" s="7">
        <f>SUM(L7/K7)</f>
        <v>184.37506250000001</v>
      </c>
      <c r="N7" s="8">
        <f>SUM(N2:N6)</f>
        <v>14</v>
      </c>
      <c r="O7" s="11">
        <f>SUM(M7+N7)</f>
        <v>198.37506250000001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4"/>
    <protectedRange algorithmName="SHA-512" hashValue="ON39YdpmFHfN9f47KpiRvqrKx0V9+erV1CNkpWzYhW/Qyc6aT8rEyCrvauWSYGZK2ia3o7vd3akF07acHAFpOA==" saltValue="yVW9XmDwTqEnmpSGai0KYg==" spinCount="100000" sqref="B4:C4 E4:J4 E5:J5 B5:C5" name="Range1_7"/>
    <protectedRange algorithmName="SHA-512" hashValue="ON39YdpmFHfN9f47KpiRvqrKx0V9+erV1CNkpWzYhW/Qyc6aT8rEyCrvauWSYGZK2ia3o7vd3akF07acHAFpOA==" saltValue="yVW9XmDwTqEnmpSGai0KYg==" spinCount="100000" sqref="D4 D5" name="Range1_1_5"/>
  </protectedRanges>
  <hyperlinks>
    <hyperlink ref="Q1" location="'National Rankings'!A1" display="Back to Ranking" xr:uid="{810A6EAB-0563-45CA-875E-3FB951A00E1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17FC1B-FB0C-42E6-9AD1-E27C317AB47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04C60-C1A2-4EF4-91CD-EF68F0915BF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238</v>
      </c>
      <c r="C2" s="14">
        <v>45535</v>
      </c>
      <c r="D2" s="15" t="s">
        <v>167</v>
      </c>
      <c r="E2" s="16">
        <v>181</v>
      </c>
      <c r="F2" s="49">
        <v>191</v>
      </c>
      <c r="G2" s="16">
        <v>148</v>
      </c>
      <c r="H2" s="16">
        <v>188</v>
      </c>
      <c r="I2" s="16">
        <v>189</v>
      </c>
      <c r="J2" s="16">
        <v>194</v>
      </c>
      <c r="K2" s="17">
        <v>6</v>
      </c>
      <c r="L2" s="17">
        <v>1091</v>
      </c>
      <c r="M2" s="18">
        <v>181.83333333333334</v>
      </c>
      <c r="N2" s="19">
        <v>8</v>
      </c>
      <c r="O2" s="20">
        <v>189.83333333333334</v>
      </c>
    </row>
    <row r="3" spans="1:17" x14ac:dyDescent="0.25">
      <c r="A3" s="12" t="s">
        <v>23</v>
      </c>
      <c r="B3" s="13" t="s">
        <v>238</v>
      </c>
      <c r="C3" s="14">
        <v>45570</v>
      </c>
      <c r="D3" s="15" t="s">
        <v>57</v>
      </c>
      <c r="E3" s="16">
        <v>196</v>
      </c>
      <c r="F3" s="16">
        <v>198</v>
      </c>
      <c r="G3" s="16">
        <v>192</v>
      </c>
      <c r="H3" s="16">
        <v>195</v>
      </c>
      <c r="I3" s="16"/>
      <c r="J3" s="16"/>
      <c r="K3" s="17">
        <v>4</v>
      </c>
      <c r="L3" s="17">
        <v>781</v>
      </c>
      <c r="M3" s="18">
        <v>195.25</v>
      </c>
      <c r="N3" s="19">
        <v>6</v>
      </c>
      <c r="O3" s="20">
        <v>201.25</v>
      </c>
    </row>
    <row r="5" spans="1:17" x14ac:dyDescent="0.25">
      <c r="K5" s="8">
        <f>SUM(K2:K4)</f>
        <v>10</v>
      </c>
      <c r="L5" s="8">
        <f>SUM(L2:L4)</f>
        <v>1872</v>
      </c>
      <c r="M5" s="7">
        <f>SUM(L5/K5)</f>
        <v>187.2</v>
      </c>
      <c r="N5" s="8">
        <f>SUM(N2:N4)</f>
        <v>14</v>
      </c>
      <c r="O5" s="11">
        <f>SUM(M5+N5)</f>
        <v>201.2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 G2:J2" name="Range1_4_1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F2" name="Range1_33_1"/>
    <protectedRange algorithmName="SHA-512" hashValue="ON39YdpmFHfN9f47KpiRvqrKx0V9+erV1CNkpWzYhW/Qyc6aT8rEyCrvauWSYGZK2ia3o7vd3akF07acHAFpOA==" saltValue="yVW9XmDwTqEnmpSGai0KYg==" spinCount="100000" sqref="B3:C3 E3:J3" name="Range1_29"/>
    <protectedRange algorithmName="SHA-512" hashValue="ON39YdpmFHfN9f47KpiRvqrKx0V9+erV1CNkpWzYhW/Qyc6aT8rEyCrvauWSYGZK2ia3o7vd3akF07acHAFpOA==" saltValue="yVW9XmDwTqEnmpSGai0KYg==" spinCount="100000" sqref="D3" name="Range1_1_24_1"/>
  </protectedRanges>
  <hyperlinks>
    <hyperlink ref="Q1" location="'National Rankings'!A1" display="Back to Ranking" xr:uid="{5291D39D-68D3-4524-9D26-1986A557ECA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98E29B-E696-432A-BA08-37043365E15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D1C2-212A-49D1-A601-02445A369EDE}">
  <dimension ref="A1:Q3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127</v>
      </c>
      <c r="C2" s="14">
        <v>45407</v>
      </c>
      <c r="D2" s="15" t="s">
        <v>102</v>
      </c>
      <c r="E2" s="16">
        <v>190</v>
      </c>
      <c r="F2" s="16">
        <v>188</v>
      </c>
      <c r="G2" s="16"/>
      <c r="H2" s="16"/>
      <c r="I2" s="16"/>
      <c r="J2" s="16"/>
      <c r="K2" s="17">
        <v>2</v>
      </c>
      <c r="L2" s="17">
        <v>378</v>
      </c>
      <c r="M2" s="18">
        <v>189</v>
      </c>
      <c r="N2" s="19">
        <v>4</v>
      </c>
      <c r="O2" s="20">
        <v>193</v>
      </c>
    </row>
    <row r="3" spans="1:17" x14ac:dyDescent="0.25">
      <c r="A3" s="12" t="s">
        <v>23</v>
      </c>
      <c r="B3" s="13" t="s">
        <v>127</v>
      </c>
      <c r="C3" s="14">
        <v>45414</v>
      </c>
      <c r="D3" s="15" t="s">
        <v>102</v>
      </c>
      <c r="E3" s="16">
        <v>192</v>
      </c>
      <c r="F3" s="16">
        <v>196</v>
      </c>
      <c r="G3" s="16"/>
      <c r="H3" s="16"/>
      <c r="I3" s="16"/>
      <c r="J3" s="16"/>
      <c r="K3" s="17">
        <v>2</v>
      </c>
      <c r="L3" s="17">
        <v>388</v>
      </c>
      <c r="M3" s="18">
        <v>194</v>
      </c>
      <c r="N3" s="19">
        <v>9</v>
      </c>
      <c r="O3" s="20">
        <v>203</v>
      </c>
    </row>
    <row r="4" spans="1:17" x14ac:dyDescent="0.25">
      <c r="A4" s="12" t="s">
        <v>23</v>
      </c>
      <c r="B4" s="13" t="s">
        <v>127</v>
      </c>
      <c r="C4" s="14">
        <v>45421</v>
      </c>
      <c r="D4" s="15" t="s">
        <v>102</v>
      </c>
      <c r="E4" s="16">
        <v>197.01</v>
      </c>
      <c r="F4" s="16">
        <v>191</v>
      </c>
      <c r="G4" s="16"/>
      <c r="H4" s="16"/>
      <c r="I4" s="16"/>
      <c r="J4" s="16"/>
      <c r="K4" s="17">
        <v>2</v>
      </c>
      <c r="L4" s="17">
        <v>388.01</v>
      </c>
      <c r="M4" s="18">
        <v>194</v>
      </c>
      <c r="N4" s="19">
        <v>6</v>
      </c>
      <c r="O4" s="20">
        <v>200.005</v>
      </c>
    </row>
    <row r="5" spans="1:17" x14ac:dyDescent="0.25">
      <c r="A5" s="12" t="s">
        <v>23</v>
      </c>
      <c r="B5" s="13" t="s">
        <v>127</v>
      </c>
      <c r="C5" s="14">
        <v>45423</v>
      </c>
      <c r="D5" s="15" t="s">
        <v>102</v>
      </c>
      <c r="E5" s="16">
        <v>190</v>
      </c>
      <c r="F5" s="16">
        <v>189</v>
      </c>
      <c r="G5" s="16">
        <v>192</v>
      </c>
      <c r="H5" s="16">
        <v>192</v>
      </c>
      <c r="I5" s="16"/>
      <c r="J5" s="16"/>
      <c r="K5" s="17">
        <v>4</v>
      </c>
      <c r="L5" s="17">
        <v>763</v>
      </c>
      <c r="M5" s="18">
        <v>190.75</v>
      </c>
      <c r="N5" s="19">
        <v>4</v>
      </c>
      <c r="O5" s="20">
        <v>194.75</v>
      </c>
    </row>
    <row r="6" spans="1:17" x14ac:dyDescent="0.25">
      <c r="A6" s="12" t="s">
        <v>23</v>
      </c>
      <c r="B6" s="13" t="s">
        <v>127</v>
      </c>
      <c r="C6" s="14">
        <v>45428</v>
      </c>
      <c r="D6" s="15" t="s">
        <v>102</v>
      </c>
      <c r="E6" s="16">
        <v>189</v>
      </c>
      <c r="F6" s="16">
        <v>187</v>
      </c>
      <c r="G6" s="16"/>
      <c r="H6" s="16"/>
      <c r="I6" s="16"/>
      <c r="J6" s="16"/>
      <c r="K6" s="17">
        <v>2</v>
      </c>
      <c r="L6" s="17">
        <v>376</v>
      </c>
      <c r="M6" s="18">
        <v>188</v>
      </c>
      <c r="N6" s="19">
        <v>4</v>
      </c>
      <c r="O6" s="20">
        <v>192</v>
      </c>
    </row>
    <row r="7" spans="1:17" x14ac:dyDescent="0.25">
      <c r="A7" s="12" t="s">
        <v>23</v>
      </c>
      <c r="B7" s="13" t="s">
        <v>127</v>
      </c>
      <c r="C7" s="14">
        <v>45435</v>
      </c>
      <c r="D7" s="15" t="s">
        <v>102</v>
      </c>
      <c r="E7" s="16">
        <v>194</v>
      </c>
      <c r="F7" s="16">
        <v>197</v>
      </c>
      <c r="G7" s="16"/>
      <c r="H7" s="16"/>
      <c r="I7" s="16"/>
      <c r="J7" s="16"/>
      <c r="K7" s="17">
        <v>2</v>
      </c>
      <c r="L7" s="17">
        <v>391</v>
      </c>
      <c r="M7" s="18">
        <v>195.5</v>
      </c>
      <c r="N7" s="19">
        <v>7</v>
      </c>
      <c r="O7" s="20">
        <v>202.5</v>
      </c>
    </row>
    <row r="8" spans="1:17" x14ac:dyDescent="0.25">
      <c r="A8" s="12" t="s">
        <v>23</v>
      </c>
      <c r="B8" s="13" t="s">
        <v>127</v>
      </c>
      <c r="C8" s="14">
        <v>45442</v>
      </c>
      <c r="D8" s="15" t="s">
        <v>102</v>
      </c>
      <c r="E8" s="16">
        <v>191</v>
      </c>
      <c r="F8" s="16">
        <v>196.01</v>
      </c>
      <c r="G8" s="16"/>
      <c r="H8" s="16"/>
      <c r="I8" s="16"/>
      <c r="J8" s="16"/>
      <c r="K8" s="17">
        <v>2</v>
      </c>
      <c r="L8" s="17">
        <v>387.01</v>
      </c>
      <c r="M8" s="18">
        <v>193.505</v>
      </c>
      <c r="N8" s="19">
        <v>6</v>
      </c>
      <c r="O8" s="20">
        <v>199.505</v>
      </c>
    </row>
    <row r="9" spans="1:17" x14ac:dyDescent="0.25">
      <c r="A9" s="12" t="s">
        <v>23</v>
      </c>
      <c r="B9" s="13" t="s">
        <v>127</v>
      </c>
      <c r="C9" s="14">
        <v>45449</v>
      </c>
      <c r="D9" s="15" t="s">
        <v>102</v>
      </c>
      <c r="E9" s="16">
        <v>198</v>
      </c>
      <c r="F9" s="16">
        <v>148</v>
      </c>
      <c r="G9" s="16"/>
      <c r="H9" s="16"/>
      <c r="I9" s="16"/>
      <c r="J9" s="16"/>
      <c r="K9" s="17">
        <v>2</v>
      </c>
      <c r="L9" s="17">
        <v>346</v>
      </c>
      <c r="M9" s="18">
        <v>173</v>
      </c>
      <c r="N9" s="19">
        <v>6</v>
      </c>
      <c r="O9" s="20">
        <v>179</v>
      </c>
    </row>
    <row r="10" spans="1:17" x14ac:dyDescent="0.25">
      <c r="A10" s="12" t="s">
        <v>23</v>
      </c>
      <c r="B10" s="13" t="s">
        <v>127</v>
      </c>
      <c r="C10" s="14">
        <v>45456</v>
      </c>
      <c r="D10" s="15" t="s">
        <v>102</v>
      </c>
      <c r="E10" s="16">
        <v>190</v>
      </c>
      <c r="F10" s="16">
        <v>197</v>
      </c>
      <c r="G10" s="16"/>
      <c r="H10" s="16"/>
      <c r="I10" s="16"/>
      <c r="J10" s="16"/>
      <c r="K10" s="17">
        <v>2</v>
      </c>
      <c r="L10" s="17">
        <v>387</v>
      </c>
      <c r="M10" s="18">
        <v>193.5</v>
      </c>
      <c r="N10" s="19">
        <v>7</v>
      </c>
      <c r="O10" s="20">
        <v>200.5</v>
      </c>
    </row>
    <row r="11" spans="1:17" x14ac:dyDescent="0.25">
      <c r="A11" s="12" t="s">
        <v>23</v>
      </c>
      <c r="B11" s="13" t="s">
        <v>127</v>
      </c>
      <c r="C11" s="14">
        <v>45458</v>
      </c>
      <c r="D11" s="15" t="s">
        <v>102</v>
      </c>
      <c r="E11" s="16">
        <v>191</v>
      </c>
      <c r="F11" s="16">
        <v>196</v>
      </c>
      <c r="G11" s="16">
        <v>195</v>
      </c>
      <c r="H11" s="16">
        <v>192</v>
      </c>
      <c r="I11" s="16"/>
      <c r="J11" s="16"/>
      <c r="K11" s="17">
        <v>4</v>
      </c>
      <c r="L11" s="17">
        <v>774</v>
      </c>
      <c r="M11" s="18">
        <v>193.5</v>
      </c>
      <c r="N11" s="19">
        <v>9</v>
      </c>
      <c r="O11" s="20">
        <v>202.5</v>
      </c>
    </row>
    <row r="12" spans="1:17" x14ac:dyDescent="0.25">
      <c r="A12" s="12" t="s">
        <v>23</v>
      </c>
      <c r="B12" s="13" t="s">
        <v>127</v>
      </c>
      <c r="C12" s="14">
        <v>45463</v>
      </c>
      <c r="D12" s="15" t="s">
        <v>102</v>
      </c>
      <c r="E12" s="16">
        <v>184</v>
      </c>
      <c r="F12" s="16">
        <v>192</v>
      </c>
      <c r="G12" s="16"/>
      <c r="H12" s="16"/>
      <c r="I12" s="16"/>
      <c r="J12" s="16"/>
      <c r="K12" s="17">
        <v>2</v>
      </c>
      <c r="L12" s="17">
        <v>376</v>
      </c>
      <c r="M12" s="18">
        <v>188</v>
      </c>
      <c r="N12" s="19">
        <v>5</v>
      </c>
      <c r="O12" s="20">
        <v>193</v>
      </c>
    </row>
    <row r="13" spans="1:17" x14ac:dyDescent="0.25">
      <c r="A13" s="12" t="s">
        <v>23</v>
      </c>
      <c r="B13" s="13" t="s">
        <v>127</v>
      </c>
      <c r="C13" s="14">
        <v>45470</v>
      </c>
      <c r="D13" s="15" t="s">
        <v>102</v>
      </c>
      <c r="E13" s="16">
        <v>191</v>
      </c>
      <c r="F13" s="16">
        <v>193</v>
      </c>
      <c r="G13" s="16"/>
      <c r="H13" s="16"/>
      <c r="I13" s="16"/>
      <c r="J13" s="16"/>
      <c r="K13" s="17">
        <v>2</v>
      </c>
      <c r="L13" s="17">
        <v>384</v>
      </c>
      <c r="M13" s="18">
        <v>192</v>
      </c>
      <c r="N13" s="19">
        <v>4</v>
      </c>
      <c r="O13" s="20">
        <v>196</v>
      </c>
    </row>
    <row r="14" spans="1:17" x14ac:dyDescent="0.25">
      <c r="A14" s="12" t="s">
        <v>23</v>
      </c>
      <c r="B14" s="13" t="s">
        <v>127</v>
      </c>
      <c r="C14" s="14">
        <v>45477</v>
      </c>
      <c r="D14" s="15" t="s">
        <v>102</v>
      </c>
      <c r="E14" s="16">
        <v>195</v>
      </c>
      <c r="F14" s="16">
        <v>197</v>
      </c>
      <c r="G14" s="16"/>
      <c r="H14" s="16"/>
      <c r="I14" s="16"/>
      <c r="J14" s="16"/>
      <c r="K14" s="17">
        <v>2</v>
      </c>
      <c r="L14" s="17">
        <v>392</v>
      </c>
      <c r="M14" s="18">
        <v>196</v>
      </c>
      <c r="N14" s="19">
        <v>7</v>
      </c>
      <c r="O14" s="20">
        <v>203</v>
      </c>
    </row>
    <row r="15" spans="1:17" x14ac:dyDescent="0.25">
      <c r="A15" s="12" t="s">
        <v>23</v>
      </c>
      <c r="B15" s="13" t="s">
        <v>127</v>
      </c>
      <c r="C15" s="14">
        <v>45484</v>
      </c>
      <c r="D15" s="15" t="s">
        <v>102</v>
      </c>
      <c r="E15" s="16">
        <v>196</v>
      </c>
      <c r="F15" s="16">
        <v>196</v>
      </c>
      <c r="G15" s="16"/>
      <c r="H15" s="16"/>
      <c r="I15" s="16"/>
      <c r="J15" s="16"/>
      <c r="K15" s="17">
        <v>2</v>
      </c>
      <c r="L15" s="17">
        <v>392</v>
      </c>
      <c r="M15" s="18">
        <v>196</v>
      </c>
      <c r="N15" s="19">
        <v>6</v>
      </c>
      <c r="O15" s="20">
        <v>202</v>
      </c>
    </row>
    <row r="16" spans="1:17" x14ac:dyDescent="0.25">
      <c r="A16" s="12" t="s">
        <v>23</v>
      </c>
      <c r="B16" s="13" t="s">
        <v>127</v>
      </c>
      <c r="C16" s="14">
        <v>45486</v>
      </c>
      <c r="D16" s="15" t="s">
        <v>102</v>
      </c>
      <c r="E16" s="16">
        <v>195</v>
      </c>
      <c r="F16" s="16">
        <v>195</v>
      </c>
      <c r="G16" s="16">
        <v>197</v>
      </c>
      <c r="H16" s="16">
        <v>198</v>
      </c>
      <c r="I16" s="16"/>
      <c r="J16" s="16"/>
      <c r="K16" s="17">
        <v>4</v>
      </c>
      <c r="L16" s="17">
        <v>785</v>
      </c>
      <c r="M16" s="18">
        <v>196.25</v>
      </c>
      <c r="N16" s="19">
        <v>9</v>
      </c>
      <c r="O16" s="20">
        <v>205.25</v>
      </c>
    </row>
    <row r="17" spans="1:15" x14ac:dyDescent="0.25">
      <c r="A17" s="12" t="s">
        <v>23</v>
      </c>
      <c r="B17" s="13" t="s">
        <v>127</v>
      </c>
      <c r="C17" s="14">
        <v>45491</v>
      </c>
      <c r="D17" s="15" t="s">
        <v>102</v>
      </c>
      <c r="E17" s="16">
        <v>196</v>
      </c>
      <c r="F17" s="16">
        <v>195</v>
      </c>
      <c r="G17" s="16"/>
      <c r="H17" s="16"/>
      <c r="I17" s="16"/>
      <c r="J17" s="16"/>
      <c r="K17" s="17">
        <v>2</v>
      </c>
      <c r="L17" s="17">
        <v>391</v>
      </c>
      <c r="M17" s="18">
        <v>195.5</v>
      </c>
      <c r="N17" s="19">
        <v>9</v>
      </c>
      <c r="O17" s="20">
        <v>204.5</v>
      </c>
    </row>
    <row r="18" spans="1:15" x14ac:dyDescent="0.25">
      <c r="A18" s="12" t="s">
        <v>23</v>
      </c>
      <c r="B18" s="13" t="s">
        <v>127</v>
      </c>
      <c r="C18" s="14">
        <v>45498</v>
      </c>
      <c r="D18" s="15" t="s">
        <v>102</v>
      </c>
      <c r="E18" s="16">
        <v>198</v>
      </c>
      <c r="F18" s="16">
        <v>191</v>
      </c>
      <c r="G18" s="16"/>
      <c r="H18" s="16"/>
      <c r="I18" s="16"/>
      <c r="J18" s="16"/>
      <c r="K18" s="17">
        <v>2</v>
      </c>
      <c r="L18" s="17">
        <v>389</v>
      </c>
      <c r="M18" s="18">
        <v>194.5</v>
      </c>
      <c r="N18" s="19">
        <v>9</v>
      </c>
      <c r="O18" s="20">
        <v>203.5</v>
      </c>
    </row>
    <row r="19" spans="1:15" x14ac:dyDescent="0.25">
      <c r="A19" s="12" t="s">
        <v>23</v>
      </c>
      <c r="B19" s="13" t="s">
        <v>127</v>
      </c>
      <c r="C19" s="14">
        <v>45505</v>
      </c>
      <c r="D19" s="15" t="s">
        <v>102</v>
      </c>
      <c r="E19" s="16">
        <v>198</v>
      </c>
      <c r="F19" s="16">
        <v>195</v>
      </c>
      <c r="G19" s="16"/>
      <c r="H19" s="16"/>
      <c r="I19" s="16"/>
      <c r="J19" s="16"/>
      <c r="K19" s="17">
        <v>2</v>
      </c>
      <c r="L19" s="17">
        <v>393</v>
      </c>
      <c r="M19" s="18">
        <v>196.5</v>
      </c>
      <c r="N19" s="19">
        <v>4</v>
      </c>
      <c r="O19" s="20">
        <v>200.5</v>
      </c>
    </row>
    <row r="20" spans="1:15" x14ac:dyDescent="0.25">
      <c r="A20" s="12" t="s">
        <v>23</v>
      </c>
      <c r="B20" s="13" t="s">
        <v>127</v>
      </c>
      <c r="C20" s="14">
        <v>45512</v>
      </c>
      <c r="D20" s="15" t="s">
        <v>102</v>
      </c>
      <c r="E20" s="16">
        <v>197</v>
      </c>
      <c r="F20" s="16">
        <v>192</v>
      </c>
      <c r="G20" s="16"/>
      <c r="H20" s="16"/>
      <c r="I20" s="16"/>
      <c r="J20" s="16"/>
      <c r="K20" s="17">
        <v>2</v>
      </c>
      <c r="L20" s="17">
        <v>389</v>
      </c>
      <c r="M20" s="18">
        <v>194.5</v>
      </c>
      <c r="N20" s="19">
        <v>7</v>
      </c>
      <c r="O20" s="20">
        <v>201.5</v>
      </c>
    </row>
    <row r="21" spans="1:15" x14ac:dyDescent="0.25">
      <c r="A21" s="12" t="s">
        <v>23</v>
      </c>
      <c r="B21" s="13" t="s">
        <v>127</v>
      </c>
      <c r="C21" s="14">
        <v>45519</v>
      </c>
      <c r="D21" s="15" t="s">
        <v>102</v>
      </c>
      <c r="E21" s="16">
        <v>196</v>
      </c>
      <c r="F21" s="16">
        <v>197</v>
      </c>
      <c r="G21" s="16"/>
      <c r="H21" s="16"/>
      <c r="I21" s="16"/>
      <c r="J21" s="16"/>
      <c r="K21" s="17">
        <v>2</v>
      </c>
      <c r="L21" s="17">
        <v>393</v>
      </c>
      <c r="M21" s="18">
        <v>196.5</v>
      </c>
      <c r="N21" s="19">
        <v>5</v>
      </c>
      <c r="O21" s="20">
        <v>201.5</v>
      </c>
    </row>
    <row r="22" spans="1:15" x14ac:dyDescent="0.25">
      <c r="A22" s="12" t="s">
        <v>23</v>
      </c>
      <c r="B22" s="13" t="s">
        <v>127</v>
      </c>
      <c r="C22" s="14">
        <v>45526</v>
      </c>
      <c r="D22" s="15" t="s">
        <v>102</v>
      </c>
      <c r="E22" s="16">
        <v>196</v>
      </c>
      <c r="F22" s="16">
        <v>196</v>
      </c>
      <c r="G22" s="16"/>
      <c r="H22" s="16"/>
      <c r="I22" s="16"/>
      <c r="J22" s="16"/>
      <c r="K22" s="17">
        <v>2</v>
      </c>
      <c r="L22" s="17">
        <v>392</v>
      </c>
      <c r="M22" s="18">
        <v>196</v>
      </c>
      <c r="N22" s="19">
        <v>7</v>
      </c>
      <c r="O22" s="20">
        <v>203</v>
      </c>
    </row>
    <row r="23" spans="1:15" x14ac:dyDescent="0.25">
      <c r="A23" s="12" t="s">
        <v>23</v>
      </c>
      <c r="B23" s="13" t="s">
        <v>127</v>
      </c>
      <c r="C23" s="14">
        <v>45533</v>
      </c>
      <c r="D23" s="15" t="s">
        <v>102</v>
      </c>
      <c r="E23" s="16">
        <v>192</v>
      </c>
      <c r="F23" s="16">
        <v>192</v>
      </c>
      <c r="G23" s="16"/>
      <c r="H23" s="16"/>
      <c r="I23" s="16"/>
      <c r="J23" s="16"/>
      <c r="K23" s="17">
        <v>2</v>
      </c>
      <c r="L23" s="17">
        <v>384</v>
      </c>
      <c r="M23" s="18">
        <v>192</v>
      </c>
      <c r="N23" s="19">
        <v>9</v>
      </c>
      <c r="O23" s="20">
        <v>201</v>
      </c>
    </row>
    <row r="24" spans="1:15" x14ac:dyDescent="0.25">
      <c r="A24" s="12" t="s">
        <v>23</v>
      </c>
      <c r="B24" s="13" t="s">
        <v>127</v>
      </c>
      <c r="C24" s="14">
        <v>45540</v>
      </c>
      <c r="D24" s="15" t="s">
        <v>102</v>
      </c>
      <c r="E24" s="16">
        <v>197</v>
      </c>
      <c r="F24" s="16">
        <v>196</v>
      </c>
      <c r="G24" s="16"/>
      <c r="H24" s="16"/>
      <c r="I24" s="16"/>
      <c r="J24" s="16"/>
      <c r="K24" s="17">
        <v>2</v>
      </c>
      <c r="L24" s="17">
        <v>393</v>
      </c>
      <c r="M24" s="18">
        <v>196.5</v>
      </c>
      <c r="N24" s="19">
        <v>5</v>
      </c>
      <c r="O24" s="20">
        <v>201.5</v>
      </c>
    </row>
    <row r="25" spans="1:15" x14ac:dyDescent="0.25">
      <c r="A25" s="12" t="s">
        <v>23</v>
      </c>
      <c r="B25" s="13" t="s">
        <v>127</v>
      </c>
      <c r="C25" s="14">
        <v>45549</v>
      </c>
      <c r="D25" s="15" t="s">
        <v>102</v>
      </c>
      <c r="E25" s="16">
        <v>186</v>
      </c>
      <c r="F25" s="16">
        <v>196</v>
      </c>
      <c r="G25" s="16">
        <v>195</v>
      </c>
      <c r="H25" s="16">
        <v>191</v>
      </c>
      <c r="I25" s="16">
        <v>194</v>
      </c>
      <c r="J25" s="16">
        <v>196</v>
      </c>
      <c r="K25" s="17">
        <v>6</v>
      </c>
      <c r="L25" s="17">
        <v>1158</v>
      </c>
      <c r="M25" s="18">
        <v>193</v>
      </c>
      <c r="N25" s="19">
        <v>16</v>
      </c>
      <c r="O25" s="20">
        <v>209</v>
      </c>
    </row>
    <row r="26" spans="1:15" x14ac:dyDescent="0.25">
      <c r="A26" s="12" t="s">
        <v>23</v>
      </c>
      <c r="B26" s="13" t="s">
        <v>127</v>
      </c>
      <c r="C26" s="14">
        <v>45554</v>
      </c>
      <c r="D26" s="15" t="s">
        <v>102</v>
      </c>
      <c r="E26" s="16">
        <v>194</v>
      </c>
      <c r="F26" s="16">
        <v>194</v>
      </c>
      <c r="G26" s="16"/>
      <c r="H26" s="16"/>
      <c r="I26" s="16"/>
      <c r="J26" s="16"/>
      <c r="K26" s="17">
        <v>2</v>
      </c>
      <c r="L26" s="17">
        <v>388</v>
      </c>
      <c r="M26" s="18">
        <v>194</v>
      </c>
      <c r="N26" s="19">
        <v>9</v>
      </c>
      <c r="O26" s="20">
        <v>203</v>
      </c>
    </row>
    <row r="27" spans="1:15" x14ac:dyDescent="0.25">
      <c r="A27" s="12" t="s">
        <v>23</v>
      </c>
      <c r="B27" s="13" t="s">
        <v>127</v>
      </c>
      <c r="C27" s="14">
        <v>45561</v>
      </c>
      <c r="D27" s="15" t="s">
        <v>102</v>
      </c>
      <c r="E27" s="16">
        <v>195</v>
      </c>
      <c r="F27" s="16">
        <v>190</v>
      </c>
      <c r="G27" s="16"/>
      <c r="H27" s="16"/>
      <c r="I27" s="16"/>
      <c r="J27" s="16"/>
      <c r="K27" s="17">
        <v>2</v>
      </c>
      <c r="L27" s="17">
        <v>385</v>
      </c>
      <c r="M27" s="18">
        <v>192.5</v>
      </c>
      <c r="N27" s="19">
        <v>5</v>
      </c>
      <c r="O27" s="20">
        <v>197.5</v>
      </c>
    </row>
    <row r="28" spans="1:15" x14ac:dyDescent="0.25">
      <c r="A28" s="12" t="s">
        <v>23</v>
      </c>
      <c r="B28" s="13" t="s">
        <v>127</v>
      </c>
      <c r="C28" s="14">
        <v>45568</v>
      </c>
      <c r="D28" s="15" t="s">
        <v>102</v>
      </c>
      <c r="E28" s="16">
        <v>190</v>
      </c>
      <c r="F28" s="16">
        <v>195</v>
      </c>
      <c r="G28" s="16"/>
      <c r="H28" s="16"/>
      <c r="I28" s="16"/>
      <c r="J28" s="16"/>
      <c r="K28" s="17">
        <v>2</v>
      </c>
      <c r="L28" s="17">
        <v>385</v>
      </c>
      <c r="M28" s="18">
        <v>192.5</v>
      </c>
      <c r="N28" s="19">
        <v>9</v>
      </c>
      <c r="O28" s="20">
        <v>201.5</v>
      </c>
    </row>
    <row r="29" spans="1:15" x14ac:dyDescent="0.25">
      <c r="A29" s="12" t="s">
        <v>23</v>
      </c>
      <c r="B29" s="13" t="s">
        <v>127</v>
      </c>
      <c r="C29" s="14">
        <v>45575</v>
      </c>
      <c r="D29" s="15" t="s">
        <v>102</v>
      </c>
      <c r="E29" s="16">
        <v>191</v>
      </c>
      <c r="F29" s="16">
        <v>189</v>
      </c>
      <c r="G29" s="16"/>
      <c r="H29" s="16"/>
      <c r="I29" s="16"/>
      <c r="J29" s="16"/>
      <c r="K29" s="17">
        <v>2</v>
      </c>
      <c r="L29" s="17">
        <v>380</v>
      </c>
      <c r="M29" s="18">
        <v>190</v>
      </c>
      <c r="N29" s="19">
        <v>9</v>
      </c>
      <c r="O29" s="20">
        <v>199</v>
      </c>
    </row>
    <row r="30" spans="1:15" x14ac:dyDescent="0.25">
      <c r="A30" s="12" t="s">
        <v>23</v>
      </c>
      <c r="B30" s="13" t="s">
        <v>127</v>
      </c>
      <c r="C30" s="14">
        <v>45582</v>
      </c>
      <c r="D30" s="15" t="s">
        <v>102</v>
      </c>
      <c r="E30" s="16">
        <v>190</v>
      </c>
      <c r="F30" s="16">
        <v>190</v>
      </c>
      <c r="G30" s="16"/>
      <c r="H30" s="16"/>
      <c r="I30" s="16"/>
      <c r="J30" s="16"/>
      <c r="K30" s="17">
        <v>2</v>
      </c>
      <c r="L30" s="17">
        <v>380</v>
      </c>
      <c r="M30" s="18">
        <v>190</v>
      </c>
      <c r="N30" s="19">
        <v>5</v>
      </c>
      <c r="O30" s="20">
        <v>195</v>
      </c>
    </row>
    <row r="31" spans="1:15" x14ac:dyDescent="0.25">
      <c r="A31" s="12" t="s">
        <v>23</v>
      </c>
      <c r="B31" s="13" t="s">
        <v>127</v>
      </c>
      <c r="C31" s="14">
        <v>45584</v>
      </c>
      <c r="D31" s="15" t="s">
        <v>102</v>
      </c>
      <c r="E31" s="16">
        <v>192</v>
      </c>
      <c r="F31" s="16">
        <v>190</v>
      </c>
      <c r="G31" s="16">
        <v>190</v>
      </c>
      <c r="H31" s="16">
        <v>191</v>
      </c>
      <c r="I31" s="16"/>
      <c r="J31" s="16"/>
      <c r="K31" s="17">
        <v>4</v>
      </c>
      <c r="L31" s="17">
        <v>763</v>
      </c>
      <c r="M31" s="18">
        <v>190.75</v>
      </c>
      <c r="N31" s="19">
        <v>3</v>
      </c>
      <c r="O31" s="20">
        <v>193.75</v>
      </c>
    </row>
    <row r="32" spans="1:15" x14ac:dyDescent="0.25">
      <c r="A32" s="12" t="s">
        <v>23</v>
      </c>
      <c r="B32" s="13" t="s">
        <v>127</v>
      </c>
      <c r="C32" s="14">
        <v>45589</v>
      </c>
      <c r="D32" s="15" t="s">
        <v>102</v>
      </c>
      <c r="E32" s="16">
        <v>190</v>
      </c>
      <c r="F32" s="16">
        <v>192</v>
      </c>
      <c r="G32" s="16"/>
      <c r="H32" s="16"/>
      <c r="I32" s="16"/>
      <c r="J32" s="16"/>
      <c r="K32" s="17">
        <v>2</v>
      </c>
      <c r="L32" s="17">
        <v>382</v>
      </c>
      <c r="M32" s="18">
        <v>191</v>
      </c>
      <c r="N32" s="19">
        <v>4</v>
      </c>
      <c r="O32" s="20">
        <v>195</v>
      </c>
    </row>
    <row r="33" spans="1:15" x14ac:dyDescent="0.25">
      <c r="A33" s="12" t="s">
        <v>23</v>
      </c>
      <c r="B33" s="13" t="s">
        <v>127</v>
      </c>
      <c r="C33" s="14">
        <v>45596</v>
      </c>
      <c r="D33" s="15" t="s">
        <v>102</v>
      </c>
      <c r="E33" s="16">
        <v>194</v>
      </c>
      <c r="F33" s="16">
        <v>192</v>
      </c>
      <c r="G33" s="16"/>
      <c r="H33" s="16"/>
      <c r="I33" s="16"/>
      <c r="J33" s="16"/>
      <c r="K33" s="17">
        <v>2</v>
      </c>
      <c r="L33" s="17">
        <v>386</v>
      </c>
      <c r="M33" s="18">
        <v>193</v>
      </c>
      <c r="N33" s="19">
        <v>9</v>
      </c>
      <c r="O33" s="20">
        <v>202</v>
      </c>
    </row>
    <row r="34" spans="1:15" x14ac:dyDescent="0.25">
      <c r="A34" s="12" t="s">
        <v>23</v>
      </c>
      <c r="B34" s="13" t="s">
        <v>127</v>
      </c>
      <c r="C34" s="14">
        <v>45603</v>
      </c>
      <c r="D34" s="15" t="s">
        <v>102</v>
      </c>
      <c r="E34" s="16">
        <v>195.01</v>
      </c>
      <c r="F34" s="16">
        <v>192</v>
      </c>
      <c r="G34" s="16"/>
      <c r="H34" s="16"/>
      <c r="I34" s="16"/>
      <c r="J34" s="16"/>
      <c r="K34" s="17">
        <v>2</v>
      </c>
      <c r="L34" s="17">
        <v>387.01</v>
      </c>
      <c r="M34" s="18">
        <v>193.505</v>
      </c>
      <c r="N34" s="19">
        <v>4</v>
      </c>
      <c r="O34" s="20">
        <v>197.5</v>
      </c>
    </row>
    <row r="35" spans="1:15" x14ac:dyDescent="0.25">
      <c r="A35" s="12" t="s">
        <v>23</v>
      </c>
      <c r="B35" s="13" t="s">
        <v>127</v>
      </c>
      <c r="C35" s="14">
        <v>45610</v>
      </c>
      <c r="D35" s="15" t="s">
        <v>102</v>
      </c>
      <c r="E35" s="16">
        <v>182</v>
      </c>
      <c r="F35" s="16">
        <v>187</v>
      </c>
      <c r="G35" s="16">
        <v>186</v>
      </c>
      <c r="H35" s="16">
        <v>185</v>
      </c>
      <c r="I35" s="16"/>
      <c r="J35" s="16"/>
      <c r="K35" s="17">
        <v>4</v>
      </c>
      <c r="L35" s="17">
        <v>740</v>
      </c>
      <c r="M35" s="18">
        <v>185</v>
      </c>
      <c r="N35" s="19">
        <v>4</v>
      </c>
      <c r="O35" s="20">
        <v>189</v>
      </c>
    </row>
    <row r="36" spans="1:15" x14ac:dyDescent="0.25">
      <c r="A36" s="12" t="s">
        <v>23</v>
      </c>
      <c r="B36" s="13" t="s">
        <v>127</v>
      </c>
      <c r="C36" s="14">
        <v>45617</v>
      </c>
      <c r="D36" s="15" t="s">
        <v>102</v>
      </c>
      <c r="E36" s="16">
        <v>190</v>
      </c>
      <c r="F36" s="16">
        <v>189</v>
      </c>
      <c r="G36" s="16"/>
      <c r="H36" s="16"/>
      <c r="I36" s="16"/>
      <c r="J36" s="16"/>
      <c r="K36" s="17">
        <v>2</v>
      </c>
      <c r="L36" s="17">
        <v>379</v>
      </c>
      <c r="M36" s="18">
        <v>189.5</v>
      </c>
      <c r="N36" s="19">
        <v>9</v>
      </c>
      <c r="O36" s="20">
        <v>198.5</v>
      </c>
    </row>
    <row r="38" spans="1:15" x14ac:dyDescent="0.25">
      <c r="K38" s="8">
        <f>SUM(K2:K37)</f>
        <v>84</v>
      </c>
      <c r="L38" s="8">
        <f>SUM(L2:L37)</f>
        <v>16144.03</v>
      </c>
      <c r="M38" s="7">
        <f>SUM(L38/K38)</f>
        <v>192.19083333333333</v>
      </c>
      <c r="N38" s="8">
        <f>SUM(N2:N37)</f>
        <v>234</v>
      </c>
      <c r="O38" s="11">
        <f>SUM(M38+N38)</f>
        <v>426.19083333333333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4"/>
    <protectedRange algorithmName="SHA-512" hashValue="ON39YdpmFHfN9f47KpiRvqrKx0V9+erV1CNkpWzYhW/Qyc6aT8rEyCrvauWSYGZK2ia3o7vd3akF07acHAFpOA==" saltValue="yVW9XmDwTqEnmpSGai0KYg==" spinCount="100000" sqref="D3" name="Range1_1_2_2"/>
    <protectedRange algorithmName="SHA-512" hashValue="ON39YdpmFHfN9f47KpiRvqrKx0V9+erV1CNkpWzYhW/Qyc6aT8rEyCrvauWSYGZK2ia3o7vd3akF07acHAFpOA==" saltValue="yVW9XmDwTqEnmpSGai0KYg==" spinCount="100000" sqref="B8:C8 E8:J8" name="Range1_18"/>
    <protectedRange algorithmName="SHA-512" hashValue="ON39YdpmFHfN9f47KpiRvqrKx0V9+erV1CNkpWzYhW/Qyc6aT8rEyCrvauWSYGZK2ia3o7vd3akF07acHAFpOA==" saltValue="yVW9XmDwTqEnmpSGai0KYg==" spinCount="100000" sqref="D8" name="Range1_1_13"/>
    <protectedRange algorithmName="SHA-512" hashValue="ON39YdpmFHfN9f47KpiRvqrKx0V9+erV1CNkpWzYhW/Qyc6aT8rEyCrvauWSYGZK2ia3o7vd3akF07acHAFpOA==" saltValue="yVW9XmDwTqEnmpSGai0KYg==" spinCount="100000" sqref="C19 C20" name="Range1_3_5"/>
    <protectedRange algorithmName="SHA-512" hashValue="ON39YdpmFHfN9f47KpiRvqrKx0V9+erV1CNkpWzYhW/Qyc6aT8rEyCrvauWSYGZK2ia3o7vd3akF07acHAFpOA==" saltValue="yVW9XmDwTqEnmpSGai0KYg==" spinCount="100000" sqref="E19:J19 B19 B20 E20:J20" name="Range1_4_2"/>
    <protectedRange algorithmName="SHA-512" hashValue="ON39YdpmFHfN9f47KpiRvqrKx0V9+erV1CNkpWzYhW/Qyc6aT8rEyCrvauWSYGZK2ia3o7vd3akF07acHAFpOA==" saltValue="yVW9XmDwTqEnmpSGai0KYg==" spinCount="100000" sqref="D19 D20" name="Range1_1_13_1"/>
    <protectedRange algorithmName="SHA-512" hashValue="ON39YdpmFHfN9f47KpiRvqrKx0V9+erV1CNkpWzYhW/Qyc6aT8rEyCrvauWSYGZK2ia3o7vd3akF07acHAFpOA==" saltValue="yVW9XmDwTqEnmpSGai0KYg==" spinCount="100000" sqref="B23:C23 E23 G23:J23" name="Range1_4_1"/>
    <protectedRange algorithmName="SHA-512" hashValue="ON39YdpmFHfN9f47KpiRvqrKx0V9+erV1CNkpWzYhW/Qyc6aT8rEyCrvauWSYGZK2ia3o7vd3akF07acHAFpOA==" saltValue="yVW9XmDwTqEnmpSGai0KYg==" spinCount="100000" sqref="D23" name="Range1_1_2"/>
    <protectedRange algorithmName="SHA-512" hashValue="ON39YdpmFHfN9f47KpiRvqrKx0V9+erV1CNkpWzYhW/Qyc6aT8rEyCrvauWSYGZK2ia3o7vd3akF07acHAFpOA==" saltValue="yVW9XmDwTqEnmpSGai0KYg==" spinCount="100000" sqref="E27:J27 B27:C27" name="Range1_17"/>
    <protectedRange algorithmName="SHA-512" hashValue="ON39YdpmFHfN9f47KpiRvqrKx0V9+erV1CNkpWzYhW/Qyc6aT8rEyCrvauWSYGZK2ia3o7vd3akF07acHAFpOA==" saltValue="yVW9XmDwTqEnmpSGai0KYg==" spinCount="100000" sqref="D27" name="Range1_1_17"/>
    <protectedRange algorithmName="SHA-512" hashValue="ON39YdpmFHfN9f47KpiRvqrKx0V9+erV1CNkpWzYhW/Qyc6aT8rEyCrvauWSYGZK2ia3o7vd3akF07acHAFpOA==" saltValue="yVW9XmDwTqEnmpSGai0KYg==" spinCount="100000" sqref="B28:C28 E28:J28" name="Range1_29"/>
    <protectedRange algorithmName="SHA-512" hashValue="ON39YdpmFHfN9f47KpiRvqrKx0V9+erV1CNkpWzYhW/Qyc6aT8rEyCrvauWSYGZK2ia3o7vd3akF07acHAFpOA==" saltValue="yVW9XmDwTqEnmpSGai0KYg==" spinCount="100000" sqref="D28" name="Range1_1_24_1"/>
    <protectedRange algorithmName="SHA-512" hashValue="ON39YdpmFHfN9f47KpiRvqrKx0V9+erV1CNkpWzYhW/Qyc6aT8rEyCrvauWSYGZK2ia3o7vd3akF07acHAFpOA==" saltValue="yVW9XmDwTqEnmpSGai0KYg==" spinCount="100000" sqref="B30:C31 E30:J31 E32:J32 B32:C32" name="Range1_29_1"/>
    <protectedRange algorithmName="SHA-512" hashValue="ON39YdpmFHfN9f47KpiRvqrKx0V9+erV1CNkpWzYhW/Qyc6aT8rEyCrvauWSYGZK2ia3o7vd3akF07acHAFpOA==" saltValue="yVW9XmDwTqEnmpSGai0KYg==" spinCount="100000" sqref="D30:D31 D32" name="Range1_1_23"/>
  </protectedRanges>
  <conditionalFormatting sqref="E34:H36">
    <cfRule type="cellIs" dxfId="8" priority="1" operator="equal">
      <formula>200</formula>
    </cfRule>
  </conditionalFormatting>
  <hyperlinks>
    <hyperlink ref="Q1" location="'National Rankings'!A1" display="Back to Ranking" xr:uid="{C8135A79-1953-4731-9A9D-D6D4210DE6E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149A99-0BEF-41E4-8120-903F0C2C7D7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D3E4-E5A0-4CC9-8897-077C1E87A3B9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231</v>
      </c>
      <c r="C2" s="14">
        <v>45517</v>
      </c>
      <c r="D2" s="15" t="s">
        <v>85</v>
      </c>
      <c r="E2" s="16">
        <v>186</v>
      </c>
      <c r="F2" s="16">
        <v>189</v>
      </c>
      <c r="G2" s="16">
        <v>188</v>
      </c>
      <c r="H2" s="16"/>
      <c r="I2" s="16"/>
      <c r="J2" s="16"/>
      <c r="K2" s="17">
        <v>3</v>
      </c>
      <c r="L2" s="17">
        <v>563</v>
      </c>
      <c r="M2" s="18">
        <v>187.66666666666666</v>
      </c>
      <c r="N2" s="19">
        <v>4</v>
      </c>
      <c r="O2" s="20">
        <v>191.66666666666666</v>
      </c>
    </row>
    <row r="3" spans="1:17" x14ac:dyDescent="0.25">
      <c r="A3" s="12" t="s">
        <v>23</v>
      </c>
      <c r="B3" s="13" t="s">
        <v>231</v>
      </c>
      <c r="C3" s="14">
        <v>45521</v>
      </c>
      <c r="D3" s="15" t="s">
        <v>85</v>
      </c>
      <c r="E3" s="16">
        <v>189</v>
      </c>
      <c r="F3" s="16">
        <v>194</v>
      </c>
      <c r="G3" s="16">
        <v>184</v>
      </c>
      <c r="H3" s="16">
        <v>185</v>
      </c>
      <c r="I3" s="16">
        <v>184</v>
      </c>
      <c r="J3" s="16">
        <v>182</v>
      </c>
      <c r="K3" s="17">
        <v>6</v>
      </c>
      <c r="L3" s="17">
        <v>1118</v>
      </c>
      <c r="M3" s="18">
        <v>186.33333333333334</v>
      </c>
      <c r="N3" s="19">
        <v>10</v>
      </c>
      <c r="O3" s="20">
        <v>196.33333333333334</v>
      </c>
    </row>
    <row r="4" spans="1:17" x14ac:dyDescent="0.25">
      <c r="A4" s="12" t="s">
        <v>23</v>
      </c>
      <c r="B4" s="13" t="s">
        <v>231</v>
      </c>
      <c r="C4" s="14">
        <v>45531</v>
      </c>
      <c r="D4" s="15" t="s">
        <v>100</v>
      </c>
      <c r="E4" s="16">
        <v>175</v>
      </c>
      <c r="F4" s="16">
        <v>174</v>
      </c>
      <c r="G4" s="16">
        <v>183</v>
      </c>
      <c r="H4" s="16"/>
      <c r="I4" s="16"/>
      <c r="J4" s="16"/>
      <c r="K4" s="17">
        <v>3</v>
      </c>
      <c r="L4" s="17">
        <v>532</v>
      </c>
      <c r="M4" s="18">
        <v>177.33333333333334</v>
      </c>
      <c r="N4" s="19">
        <v>3</v>
      </c>
      <c r="O4" s="20">
        <v>180.33333333333334</v>
      </c>
    </row>
    <row r="6" spans="1:17" x14ac:dyDescent="0.25">
      <c r="K6" s="8">
        <f>SUM(K2:K5)</f>
        <v>12</v>
      </c>
      <c r="L6" s="8">
        <f>SUM(L2:L5)</f>
        <v>2213</v>
      </c>
      <c r="M6" s="7">
        <f>SUM(L6/K6)</f>
        <v>184.41666666666666</v>
      </c>
      <c r="N6" s="8">
        <f>SUM(N2:N5)</f>
        <v>17</v>
      </c>
      <c r="O6" s="11">
        <f>SUM(M6+N6)</f>
        <v>201.41666666666666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 G4:J4" name="Range1_4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F4" name="Range1_33_1"/>
  </protectedRanges>
  <hyperlinks>
    <hyperlink ref="Q1" location="'National Rankings'!A1" display="Back to Ranking" xr:uid="{483023F6-33B2-48E8-B383-5BCDFE9A51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3BCAA2-D8FE-48CE-9369-3E7C63CCB58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CCC29-1142-415D-952E-A5A3F62291F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277</v>
      </c>
      <c r="C2" s="14">
        <v>45590</v>
      </c>
      <c r="D2" s="15" t="s">
        <v>169</v>
      </c>
      <c r="E2" s="16">
        <v>177</v>
      </c>
      <c r="F2" s="16">
        <v>181</v>
      </c>
      <c r="G2" s="16">
        <v>165</v>
      </c>
      <c r="H2" s="16">
        <v>174</v>
      </c>
      <c r="I2" s="16"/>
      <c r="J2" s="16"/>
      <c r="K2" s="17">
        <v>4</v>
      </c>
      <c r="L2" s="17">
        <v>697</v>
      </c>
      <c r="M2" s="18">
        <v>174.25</v>
      </c>
      <c r="N2" s="19">
        <v>3</v>
      </c>
      <c r="O2" s="20">
        <v>177.25</v>
      </c>
    </row>
    <row r="4" spans="1:17" x14ac:dyDescent="0.25">
      <c r="K4" s="8">
        <f>SUM(K2:K3)</f>
        <v>4</v>
      </c>
      <c r="L4" s="8">
        <f>SUM(L2:L3)</f>
        <v>697</v>
      </c>
      <c r="M4" s="7">
        <f>SUM(L4/K4)</f>
        <v>174.25</v>
      </c>
      <c r="N4" s="8">
        <f>SUM(N2:N3)</f>
        <v>3</v>
      </c>
      <c r="O4" s="11">
        <f>SUM(M4+N4)</f>
        <v>177.25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6C2FC08D-E1CD-46A2-AF77-465324FB3CE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4C222F-B53C-48EF-B62C-5826F6B96EB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B38F-8D6B-4D24-B540-62B6212A8B13}">
  <dimension ref="A1:Q9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140</v>
      </c>
      <c r="C2" s="14">
        <v>45409</v>
      </c>
      <c r="D2" s="15" t="s">
        <v>98</v>
      </c>
      <c r="E2" s="16">
        <v>174</v>
      </c>
      <c r="F2" s="16">
        <v>180</v>
      </c>
      <c r="G2" s="16">
        <v>180</v>
      </c>
      <c r="H2" s="16">
        <v>169</v>
      </c>
      <c r="I2" s="16"/>
      <c r="J2" s="16"/>
      <c r="K2" s="17">
        <v>4</v>
      </c>
      <c r="L2" s="17">
        <v>703</v>
      </c>
      <c r="M2" s="18">
        <v>175.75</v>
      </c>
      <c r="N2" s="19">
        <v>4</v>
      </c>
      <c r="O2" s="20">
        <v>179.75</v>
      </c>
    </row>
    <row r="3" spans="1:17" x14ac:dyDescent="0.25">
      <c r="A3" s="12" t="s">
        <v>23</v>
      </c>
      <c r="B3" s="13" t="s">
        <v>140</v>
      </c>
      <c r="C3" s="14">
        <v>45430</v>
      </c>
      <c r="D3" s="15" t="s">
        <v>98</v>
      </c>
      <c r="E3" s="16">
        <v>196.001</v>
      </c>
      <c r="F3" s="16">
        <v>191</v>
      </c>
      <c r="G3" s="16">
        <v>197</v>
      </c>
      <c r="H3" s="16">
        <v>195</v>
      </c>
      <c r="I3" s="16"/>
      <c r="J3" s="16"/>
      <c r="K3" s="17">
        <v>4</v>
      </c>
      <c r="L3" s="17">
        <v>779.00099999999998</v>
      </c>
      <c r="M3" s="18">
        <v>194.75024999999999</v>
      </c>
      <c r="N3" s="19">
        <v>9</v>
      </c>
      <c r="O3" s="20">
        <v>203.75024999999999</v>
      </c>
    </row>
    <row r="4" spans="1:17" x14ac:dyDescent="0.25">
      <c r="A4" s="12" t="s">
        <v>23</v>
      </c>
      <c r="B4" s="13" t="s">
        <v>140</v>
      </c>
      <c r="C4" s="14">
        <v>45465</v>
      </c>
      <c r="D4" s="15" t="s">
        <v>98</v>
      </c>
      <c r="E4" s="16">
        <v>196</v>
      </c>
      <c r="F4" s="16">
        <v>194</v>
      </c>
      <c r="G4" s="16">
        <v>194</v>
      </c>
      <c r="H4" s="16">
        <v>194</v>
      </c>
      <c r="I4" s="16">
        <v>194</v>
      </c>
      <c r="J4" s="16">
        <v>195</v>
      </c>
      <c r="K4" s="17">
        <v>6</v>
      </c>
      <c r="L4" s="17">
        <v>1167</v>
      </c>
      <c r="M4" s="18">
        <v>194.5</v>
      </c>
      <c r="N4" s="19">
        <v>6</v>
      </c>
      <c r="O4" s="20">
        <v>200.5</v>
      </c>
    </row>
    <row r="5" spans="1:17" x14ac:dyDescent="0.25">
      <c r="A5" s="12" t="s">
        <v>23</v>
      </c>
      <c r="B5" s="13" t="s">
        <v>140</v>
      </c>
      <c r="C5" s="14">
        <v>45528</v>
      </c>
      <c r="D5" s="15" t="s">
        <v>98</v>
      </c>
      <c r="E5" s="16">
        <v>196</v>
      </c>
      <c r="F5" s="16">
        <v>194</v>
      </c>
      <c r="G5" s="16">
        <v>192</v>
      </c>
      <c r="H5" s="16">
        <v>188</v>
      </c>
      <c r="I5" s="16"/>
      <c r="J5" s="16"/>
      <c r="K5" s="17">
        <v>4</v>
      </c>
      <c r="L5" s="17">
        <v>770</v>
      </c>
      <c r="M5" s="18">
        <v>192.5</v>
      </c>
      <c r="N5" s="19">
        <v>6</v>
      </c>
      <c r="O5" s="20">
        <v>198.5</v>
      </c>
    </row>
    <row r="6" spans="1:17" x14ac:dyDescent="0.25">
      <c r="A6" s="12" t="s">
        <v>23</v>
      </c>
      <c r="B6" s="13" t="s">
        <v>140</v>
      </c>
      <c r="C6" s="14">
        <v>45564</v>
      </c>
      <c r="D6" s="15" t="s">
        <v>98</v>
      </c>
      <c r="E6" s="16">
        <v>190</v>
      </c>
      <c r="F6" s="16">
        <v>191</v>
      </c>
      <c r="G6" s="16">
        <v>187</v>
      </c>
      <c r="H6" s="16">
        <v>192</v>
      </c>
      <c r="I6" s="16"/>
      <c r="J6" s="16"/>
      <c r="K6" s="17">
        <v>4</v>
      </c>
      <c r="L6" s="17">
        <v>760</v>
      </c>
      <c r="M6" s="18">
        <v>190</v>
      </c>
      <c r="N6" s="19">
        <v>3</v>
      </c>
      <c r="O6" s="20">
        <v>193</v>
      </c>
    </row>
    <row r="7" spans="1:17" x14ac:dyDescent="0.25">
      <c r="A7" s="12" t="s">
        <v>23</v>
      </c>
      <c r="B7" s="13" t="s">
        <v>140</v>
      </c>
      <c r="C7" s="14">
        <v>45577</v>
      </c>
      <c r="D7" s="15" t="s">
        <v>98</v>
      </c>
      <c r="E7" s="16">
        <v>194</v>
      </c>
      <c r="F7" s="16">
        <v>195</v>
      </c>
      <c r="G7" s="16">
        <v>196</v>
      </c>
      <c r="H7" s="16">
        <v>196.001</v>
      </c>
      <c r="I7" s="16"/>
      <c r="J7" s="16"/>
      <c r="K7" s="17">
        <v>4</v>
      </c>
      <c r="L7" s="17">
        <v>781.00099999999998</v>
      </c>
      <c r="M7" s="18">
        <v>195.25024999999999</v>
      </c>
      <c r="N7" s="19">
        <v>10</v>
      </c>
      <c r="O7" s="20">
        <v>205.25024999999999</v>
      </c>
    </row>
    <row r="9" spans="1:17" x14ac:dyDescent="0.25">
      <c r="K9" s="8">
        <f>SUM(K2:K8)</f>
        <v>26</v>
      </c>
      <c r="L9" s="8">
        <f>SUM(L2:L8)</f>
        <v>4960.0020000000004</v>
      </c>
      <c r="M9" s="7">
        <f>SUM(L9/K9)</f>
        <v>190.76930769230771</v>
      </c>
      <c r="N9" s="8">
        <f>SUM(N2:N8)</f>
        <v>38</v>
      </c>
      <c r="O9" s="11">
        <f>SUM(M9+N9)</f>
        <v>228.76930769230771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4_1"/>
    <protectedRange algorithmName="SHA-512" hashValue="ON39YdpmFHfN9f47KpiRvqrKx0V9+erV1CNkpWzYhW/Qyc6aT8rEyCrvauWSYGZK2ia3o7vd3akF07acHAFpOA==" saltValue="yVW9XmDwTqEnmpSGai0KYg==" spinCount="100000" sqref="D2" name="Range1_1_2_2"/>
  </protectedRanges>
  <hyperlinks>
    <hyperlink ref="Q1" location="'National Rankings'!A1" display="Back to Ranking" xr:uid="{8EEE3F09-DBC1-4405-8EEB-469EABD5D11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7FF872-F565-453A-B959-36FFB42E140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55E89-1D01-4067-BD70-5AF92C55235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192</v>
      </c>
      <c r="C2" s="14">
        <v>45452</v>
      </c>
      <c r="D2" s="15" t="s">
        <v>66</v>
      </c>
      <c r="E2" s="16">
        <v>171</v>
      </c>
      <c r="F2" s="16">
        <v>177</v>
      </c>
      <c r="G2" s="16">
        <v>170</v>
      </c>
      <c r="H2" s="16">
        <v>157</v>
      </c>
      <c r="I2" s="16"/>
      <c r="J2" s="16"/>
      <c r="K2" s="17">
        <v>4</v>
      </c>
      <c r="L2" s="17">
        <v>675</v>
      </c>
      <c r="M2" s="18">
        <v>168.75</v>
      </c>
      <c r="N2" s="19">
        <v>2</v>
      </c>
      <c r="O2" s="20">
        <v>170.75</v>
      </c>
    </row>
    <row r="4" spans="1:17" x14ac:dyDescent="0.25">
      <c r="K4" s="8">
        <f>SUM(K2:K3)</f>
        <v>4</v>
      </c>
      <c r="L4" s="8">
        <f>SUM(L2:L3)</f>
        <v>675</v>
      </c>
      <c r="M4" s="7">
        <f>SUM(L4/K4)</f>
        <v>168.75</v>
      </c>
      <c r="N4" s="8">
        <f>SUM(N2:N3)</f>
        <v>2</v>
      </c>
      <c r="O4" s="11">
        <f>SUM(M4+N4)</f>
        <v>170.75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BB79AE7-5FDF-403A-A5F3-D112B320A43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1B822E1-CD68-43A6-A700-971EEA9759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0F359-0B10-48A4-8E4D-6AFF7862AFBF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78</v>
      </c>
      <c r="C2" s="14">
        <v>45364</v>
      </c>
      <c r="D2" s="15" t="s">
        <v>27</v>
      </c>
      <c r="E2" s="16">
        <v>196</v>
      </c>
      <c r="F2" s="16">
        <v>199</v>
      </c>
      <c r="G2" s="16">
        <v>198</v>
      </c>
      <c r="H2" s="16">
        <v>197.001</v>
      </c>
      <c r="I2" s="16"/>
      <c r="J2" s="16"/>
      <c r="K2" s="17">
        <v>4</v>
      </c>
      <c r="L2" s="17">
        <v>790.00099999999998</v>
      </c>
      <c r="M2" s="18">
        <v>197.50024999999999</v>
      </c>
      <c r="N2" s="19">
        <v>13</v>
      </c>
      <c r="O2" s="20">
        <v>210.50024999999999</v>
      </c>
    </row>
    <row r="3" spans="1:17" x14ac:dyDescent="0.25">
      <c r="A3" s="12" t="s">
        <v>23</v>
      </c>
      <c r="B3" s="13" t="s">
        <v>78</v>
      </c>
      <c r="C3" s="14">
        <v>45514</v>
      </c>
      <c r="D3" s="15" t="s">
        <v>27</v>
      </c>
      <c r="E3" s="16">
        <v>197</v>
      </c>
      <c r="F3" s="16">
        <v>197</v>
      </c>
      <c r="G3" s="16">
        <v>191</v>
      </c>
      <c r="H3" s="16">
        <v>192</v>
      </c>
      <c r="I3" s="16">
        <v>192</v>
      </c>
      <c r="J3" s="16">
        <v>196</v>
      </c>
      <c r="K3" s="17">
        <v>6</v>
      </c>
      <c r="L3" s="17">
        <v>1165</v>
      </c>
      <c r="M3" s="18">
        <v>194.16666666666666</v>
      </c>
      <c r="N3" s="19">
        <v>4</v>
      </c>
      <c r="O3" s="20">
        <v>198.16666666666666</v>
      </c>
    </row>
    <row r="4" spans="1:17" x14ac:dyDescent="0.25">
      <c r="A4" s="12" t="s">
        <v>23</v>
      </c>
      <c r="B4" s="13" t="s">
        <v>78</v>
      </c>
      <c r="C4" s="14">
        <v>45535</v>
      </c>
      <c r="D4" s="15" t="s">
        <v>167</v>
      </c>
      <c r="E4" s="50">
        <v>199</v>
      </c>
      <c r="F4" s="50">
        <v>196</v>
      </c>
      <c r="G4" s="50">
        <v>199</v>
      </c>
      <c r="H4" s="50">
        <v>196</v>
      </c>
      <c r="I4" s="50">
        <v>195</v>
      </c>
      <c r="J4" s="50">
        <v>199</v>
      </c>
      <c r="K4" s="17">
        <v>6</v>
      </c>
      <c r="L4" s="17">
        <v>1184</v>
      </c>
      <c r="M4" s="18">
        <v>197.33333333333334</v>
      </c>
      <c r="N4" s="19">
        <v>44</v>
      </c>
      <c r="O4" s="20">
        <v>241.33333333333334</v>
      </c>
    </row>
    <row r="5" spans="1:17" x14ac:dyDescent="0.25">
      <c r="A5" s="12" t="s">
        <v>23</v>
      </c>
      <c r="B5" s="13" t="s">
        <v>78</v>
      </c>
      <c r="C5" s="14">
        <v>45557</v>
      </c>
      <c r="D5" s="15" t="s">
        <v>27</v>
      </c>
      <c r="E5" s="34">
        <v>200.001</v>
      </c>
      <c r="F5" s="16">
        <v>199.001</v>
      </c>
      <c r="G5" s="16">
        <v>195</v>
      </c>
      <c r="H5" s="16">
        <v>196</v>
      </c>
      <c r="I5" s="16">
        <v>196</v>
      </c>
      <c r="J5" s="16">
        <v>195.001</v>
      </c>
      <c r="K5" s="17">
        <v>6</v>
      </c>
      <c r="L5" s="17">
        <v>1181.0029999999999</v>
      </c>
      <c r="M5" s="18">
        <v>196.83383333333333</v>
      </c>
      <c r="N5" s="19">
        <v>20</v>
      </c>
      <c r="O5" s="20">
        <v>216.83383333333333</v>
      </c>
    </row>
    <row r="7" spans="1:17" x14ac:dyDescent="0.25">
      <c r="K7" s="8">
        <f>SUM(K2:K6)</f>
        <v>22</v>
      </c>
      <c r="L7" s="8">
        <f>SUM(L2:L6)</f>
        <v>4320.0039999999999</v>
      </c>
      <c r="M7" s="7">
        <f>SUM(L7/K7)</f>
        <v>196.36381818181817</v>
      </c>
      <c r="N7" s="8">
        <f>SUM(N2:N6)</f>
        <v>81</v>
      </c>
      <c r="O7" s="11">
        <f>SUM(M7+N7)</f>
        <v>277.36381818181815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 G4:J4" name="Range1_4"/>
    <protectedRange algorithmName="SHA-512" hashValue="ON39YdpmFHfN9f47KpiRvqrKx0V9+erV1CNkpWzYhW/Qyc6aT8rEyCrvauWSYGZK2ia3o7vd3akF07acHAFpOA==" saltValue="yVW9XmDwTqEnmpSGai0KYg==" spinCount="100000" sqref="D4" name="Range1_1_2"/>
  </protectedRanges>
  <hyperlinks>
    <hyperlink ref="Q1" location="'National Rankings'!A1" display="Back to Ranking" xr:uid="{891CDCBA-02C5-4B52-BB97-9B2F71957D0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7250296-92F6-4041-9965-84E3DB055BD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8422-39C3-44F9-8907-922DA838FFDA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141</v>
      </c>
      <c r="C2" s="14">
        <v>45417</v>
      </c>
      <c r="D2" s="15" t="s">
        <v>149</v>
      </c>
      <c r="E2" s="16">
        <v>191.001</v>
      </c>
      <c r="F2" s="16">
        <v>192.001</v>
      </c>
      <c r="G2" s="16">
        <v>188</v>
      </c>
      <c r="H2" s="16">
        <v>188</v>
      </c>
      <c r="I2" s="16"/>
      <c r="J2" s="16"/>
      <c r="K2" s="17">
        <v>4</v>
      </c>
      <c r="L2" s="17">
        <v>759.00199999999995</v>
      </c>
      <c r="M2" s="18">
        <v>189.75049999999999</v>
      </c>
      <c r="N2" s="19">
        <v>7</v>
      </c>
      <c r="O2" s="20">
        <v>196.75049999999999</v>
      </c>
    </row>
    <row r="3" spans="1:17" x14ac:dyDescent="0.25">
      <c r="A3" s="12" t="s">
        <v>23</v>
      </c>
      <c r="B3" s="13" t="s">
        <v>141</v>
      </c>
      <c r="C3" s="14">
        <v>45452</v>
      </c>
      <c r="D3" s="15" t="s">
        <v>149</v>
      </c>
      <c r="E3" s="16">
        <v>186</v>
      </c>
      <c r="F3" s="16">
        <v>190</v>
      </c>
      <c r="G3" s="16">
        <v>182</v>
      </c>
      <c r="H3" s="16">
        <v>189</v>
      </c>
      <c r="I3" s="16">
        <v>180</v>
      </c>
      <c r="J3" s="16">
        <v>185</v>
      </c>
      <c r="K3" s="17">
        <v>6</v>
      </c>
      <c r="L3" s="17">
        <v>1112</v>
      </c>
      <c r="M3" s="18">
        <v>185.33333333333334</v>
      </c>
      <c r="N3" s="19">
        <v>6</v>
      </c>
      <c r="O3" s="20">
        <v>191.33333333333334</v>
      </c>
    </row>
    <row r="4" spans="1:17" x14ac:dyDescent="0.25">
      <c r="A4" s="12" t="s">
        <v>23</v>
      </c>
      <c r="B4" s="13" t="s">
        <v>141</v>
      </c>
      <c r="C4" s="14">
        <v>45508</v>
      </c>
      <c r="D4" s="15" t="s">
        <v>149</v>
      </c>
      <c r="E4" s="16">
        <v>183</v>
      </c>
      <c r="F4" s="16">
        <v>162</v>
      </c>
      <c r="G4" s="16">
        <v>173</v>
      </c>
      <c r="H4" s="16">
        <v>178</v>
      </c>
      <c r="I4" s="16"/>
      <c r="J4" s="16"/>
      <c r="K4" s="17">
        <v>4</v>
      </c>
      <c r="L4" s="17">
        <v>696</v>
      </c>
      <c r="M4" s="18">
        <v>174</v>
      </c>
      <c r="N4" s="19">
        <v>2</v>
      </c>
      <c r="O4" s="20">
        <v>176</v>
      </c>
    </row>
    <row r="5" spans="1:17" x14ac:dyDescent="0.25">
      <c r="A5" s="12" t="s">
        <v>23</v>
      </c>
      <c r="B5" s="13" t="s">
        <v>141</v>
      </c>
      <c r="C5" s="14">
        <v>45564</v>
      </c>
      <c r="D5" s="15" t="s">
        <v>149</v>
      </c>
      <c r="E5" s="16">
        <v>182</v>
      </c>
      <c r="F5" s="16">
        <v>182</v>
      </c>
      <c r="G5" s="16">
        <v>181</v>
      </c>
      <c r="H5" s="16">
        <v>185</v>
      </c>
      <c r="I5" s="16"/>
      <c r="J5" s="16"/>
      <c r="K5" s="17">
        <v>4</v>
      </c>
      <c r="L5" s="17">
        <v>730</v>
      </c>
      <c r="M5" s="18">
        <v>182.5</v>
      </c>
      <c r="N5" s="19">
        <v>2</v>
      </c>
      <c r="O5" s="20">
        <v>184.5</v>
      </c>
    </row>
    <row r="7" spans="1:17" x14ac:dyDescent="0.25">
      <c r="K7" s="8">
        <f>SUM(K2:K6)</f>
        <v>18</v>
      </c>
      <c r="L7" s="8">
        <f>SUM(L2:L6)</f>
        <v>3297.002</v>
      </c>
      <c r="M7" s="7">
        <f>SUM(L7/K7)</f>
        <v>183.16677777777778</v>
      </c>
      <c r="N7" s="8">
        <f>SUM(N2:N6)</f>
        <v>17</v>
      </c>
      <c r="O7" s="11">
        <f>SUM(M7+N7)</f>
        <v>200.16677777777778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4_3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E5:J5 B5:C5" name="Range1_17"/>
    <protectedRange algorithmName="SHA-512" hashValue="ON39YdpmFHfN9f47KpiRvqrKx0V9+erV1CNkpWzYhW/Qyc6aT8rEyCrvauWSYGZK2ia3o7vd3akF07acHAFpOA==" saltValue="yVW9XmDwTqEnmpSGai0KYg==" spinCount="100000" sqref="D5" name="Range1_1_17"/>
  </protectedRanges>
  <hyperlinks>
    <hyperlink ref="Q1" location="'National Rankings'!A1" display="Back to Ranking" xr:uid="{33E1D86B-CFB6-4DB5-B29F-0C9F4F6C7D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19911F-6F74-4BCB-AF5E-19C20A4B87F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E85A-E502-4D64-AC47-955D056DA2E9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53</v>
      </c>
      <c r="C2" s="14">
        <v>45353</v>
      </c>
      <c r="D2" s="15" t="s">
        <v>57</v>
      </c>
      <c r="E2" s="16">
        <v>184</v>
      </c>
      <c r="F2" s="16">
        <v>193</v>
      </c>
      <c r="G2" s="16">
        <v>188</v>
      </c>
      <c r="H2" s="16">
        <v>190</v>
      </c>
      <c r="I2" s="16"/>
      <c r="J2" s="16"/>
      <c r="K2" s="17">
        <v>4</v>
      </c>
      <c r="L2" s="17">
        <v>755</v>
      </c>
      <c r="M2" s="18">
        <v>188.75</v>
      </c>
      <c r="N2" s="19">
        <v>2</v>
      </c>
      <c r="O2" s="20">
        <v>190.75</v>
      </c>
    </row>
    <row r="3" spans="1:17" x14ac:dyDescent="0.25">
      <c r="A3" s="12" t="s">
        <v>23</v>
      </c>
      <c r="B3" s="13" t="s">
        <v>53</v>
      </c>
      <c r="C3" s="14">
        <v>45388</v>
      </c>
      <c r="D3" s="15" t="s">
        <v>57</v>
      </c>
      <c r="E3" s="16">
        <v>189</v>
      </c>
      <c r="F3" s="16">
        <v>191</v>
      </c>
      <c r="G3" s="16">
        <v>188</v>
      </c>
      <c r="H3" s="16">
        <v>191</v>
      </c>
      <c r="I3" s="16">
        <v>186</v>
      </c>
      <c r="J3" s="16">
        <v>184</v>
      </c>
      <c r="K3" s="17">
        <v>6</v>
      </c>
      <c r="L3" s="17">
        <v>1129</v>
      </c>
      <c r="M3" s="18">
        <v>188.16666666666666</v>
      </c>
      <c r="N3" s="19">
        <v>4</v>
      </c>
      <c r="O3" s="20">
        <v>192.16666666666666</v>
      </c>
    </row>
    <row r="4" spans="1:17" x14ac:dyDescent="0.25">
      <c r="A4" s="12" t="s">
        <v>23</v>
      </c>
      <c r="B4" s="13" t="s">
        <v>53</v>
      </c>
      <c r="C4" s="14">
        <v>45507</v>
      </c>
      <c r="D4" s="15" t="s">
        <v>57</v>
      </c>
      <c r="E4" s="16">
        <v>190</v>
      </c>
      <c r="F4" s="16">
        <v>186</v>
      </c>
      <c r="G4" s="16">
        <v>193</v>
      </c>
      <c r="H4" s="16">
        <v>188</v>
      </c>
      <c r="I4" s="16"/>
      <c r="J4" s="16"/>
      <c r="K4" s="17">
        <v>4</v>
      </c>
      <c r="L4" s="17">
        <v>757</v>
      </c>
      <c r="M4" s="18">
        <v>189.25</v>
      </c>
      <c r="N4" s="19">
        <v>4</v>
      </c>
      <c r="O4" s="20">
        <v>193.25</v>
      </c>
    </row>
    <row r="6" spans="1:17" x14ac:dyDescent="0.25">
      <c r="K6" s="8">
        <f>SUM(K2:K5)</f>
        <v>14</v>
      </c>
      <c r="L6" s="8">
        <f>SUM(L2:L5)</f>
        <v>2641</v>
      </c>
      <c r="M6" s="7">
        <f>SUM(L6/K6)</f>
        <v>188.64285714285714</v>
      </c>
      <c r="N6" s="8">
        <f>SUM(N2:N5)</f>
        <v>10</v>
      </c>
      <c r="O6" s="11">
        <f>SUM(M6+N6)</f>
        <v>198.64285714285714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4" name="Range1_24_1"/>
    <protectedRange algorithmName="SHA-512" hashValue="ON39YdpmFHfN9f47KpiRvqrKx0V9+erV1CNkpWzYhW/Qyc6aT8rEyCrvauWSYGZK2ia3o7vd3akF07acHAFpOA==" saltValue="yVW9XmDwTqEnmpSGai0KYg==" spinCount="100000" sqref="B4 E4:J4" name="Range1_25"/>
    <protectedRange algorithmName="SHA-512" hashValue="ON39YdpmFHfN9f47KpiRvqrKx0V9+erV1CNkpWzYhW/Qyc6aT8rEyCrvauWSYGZK2ia3o7vd3akF07acHAFpOA==" saltValue="yVW9XmDwTqEnmpSGai0KYg==" spinCount="100000" sqref="D4" name="Range1_1_19"/>
  </protectedRanges>
  <hyperlinks>
    <hyperlink ref="Q1" location="'National Rankings'!A1" display="Back to Ranking" xr:uid="{A8B4286A-7385-4468-BEA8-8591DEE4E26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464FE2-7912-4B70-BC7C-10376122A4A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B2092-D48B-46A7-B95E-E25AD334BEC9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48</v>
      </c>
      <c r="C2" s="14">
        <v>45353</v>
      </c>
      <c r="D2" s="15" t="s">
        <v>57</v>
      </c>
      <c r="E2" s="16">
        <v>182</v>
      </c>
      <c r="F2" s="16">
        <v>194</v>
      </c>
      <c r="G2" s="16">
        <v>187</v>
      </c>
      <c r="H2" s="16">
        <v>190</v>
      </c>
      <c r="I2" s="16"/>
      <c r="J2" s="16"/>
      <c r="K2" s="17">
        <v>4</v>
      </c>
      <c r="L2" s="17">
        <v>753</v>
      </c>
      <c r="M2" s="18">
        <v>188.25</v>
      </c>
      <c r="N2" s="19">
        <v>4</v>
      </c>
      <c r="O2" s="20">
        <v>192.25</v>
      </c>
    </row>
    <row r="3" spans="1:17" x14ac:dyDescent="0.25">
      <c r="A3" s="12" t="s">
        <v>23</v>
      </c>
      <c r="B3" s="13" t="s">
        <v>48</v>
      </c>
      <c r="C3" s="14">
        <v>45388</v>
      </c>
      <c r="D3" s="15" t="s">
        <v>57</v>
      </c>
      <c r="E3" s="16">
        <v>186</v>
      </c>
      <c r="F3" s="16">
        <v>182</v>
      </c>
      <c r="G3" s="16">
        <v>188</v>
      </c>
      <c r="H3" s="16">
        <v>186</v>
      </c>
      <c r="I3" s="16">
        <v>185</v>
      </c>
      <c r="J3" s="16">
        <v>188</v>
      </c>
      <c r="K3" s="17">
        <v>6</v>
      </c>
      <c r="L3" s="17">
        <v>1115</v>
      </c>
      <c r="M3" s="18">
        <v>185.83333333333334</v>
      </c>
      <c r="N3" s="19">
        <v>4</v>
      </c>
      <c r="O3" s="20">
        <v>189.83333333333334</v>
      </c>
    </row>
    <row r="4" spans="1:17" x14ac:dyDescent="0.25">
      <c r="A4" s="12" t="s">
        <v>23</v>
      </c>
      <c r="B4" s="13" t="s">
        <v>48</v>
      </c>
      <c r="C4" s="14">
        <v>45451</v>
      </c>
      <c r="D4" s="15" t="s">
        <v>169</v>
      </c>
      <c r="E4" s="16">
        <v>190</v>
      </c>
      <c r="F4" s="16">
        <v>186</v>
      </c>
      <c r="G4" s="16">
        <v>185</v>
      </c>
      <c r="H4" s="16">
        <v>186</v>
      </c>
      <c r="I4" s="16"/>
      <c r="J4" s="16"/>
      <c r="K4" s="17">
        <v>4</v>
      </c>
      <c r="L4" s="17">
        <v>747</v>
      </c>
      <c r="M4" s="18">
        <v>186.75</v>
      </c>
      <c r="N4" s="19">
        <v>3</v>
      </c>
      <c r="O4" s="20">
        <v>189.75</v>
      </c>
    </row>
    <row r="5" spans="1:17" x14ac:dyDescent="0.25">
      <c r="A5" s="12" t="s">
        <v>23</v>
      </c>
      <c r="B5" s="13" t="s">
        <v>48</v>
      </c>
      <c r="C5" s="14" t="s">
        <v>196</v>
      </c>
      <c r="D5" s="15" t="s">
        <v>169</v>
      </c>
      <c r="E5" s="16">
        <v>192</v>
      </c>
      <c r="F5" s="16">
        <v>193</v>
      </c>
      <c r="G5" s="16">
        <v>192</v>
      </c>
      <c r="H5" s="16">
        <v>192</v>
      </c>
      <c r="I5" s="16"/>
      <c r="J5" s="16"/>
      <c r="K5" s="17">
        <v>4</v>
      </c>
      <c r="L5" s="17">
        <v>769</v>
      </c>
      <c r="M5" s="18">
        <v>192.25</v>
      </c>
      <c r="N5" s="19">
        <v>2</v>
      </c>
      <c r="O5" s="20">
        <v>194.25</v>
      </c>
    </row>
    <row r="6" spans="1:17" x14ac:dyDescent="0.25">
      <c r="A6" s="12" t="s">
        <v>23</v>
      </c>
      <c r="B6" s="13" t="s">
        <v>48</v>
      </c>
      <c r="C6" s="14">
        <v>45507</v>
      </c>
      <c r="D6" s="15" t="s">
        <v>57</v>
      </c>
      <c r="E6" s="16">
        <v>181</v>
      </c>
      <c r="F6" s="16">
        <v>186</v>
      </c>
      <c r="G6" s="16">
        <v>187</v>
      </c>
      <c r="H6" s="16">
        <v>184</v>
      </c>
      <c r="I6" s="16"/>
      <c r="J6" s="16"/>
      <c r="K6" s="17">
        <v>4</v>
      </c>
      <c r="L6" s="17">
        <v>738</v>
      </c>
      <c r="M6" s="18">
        <v>184.5</v>
      </c>
      <c r="N6" s="19">
        <v>2</v>
      </c>
      <c r="O6" s="20">
        <v>186.5</v>
      </c>
    </row>
    <row r="7" spans="1:17" x14ac:dyDescent="0.25">
      <c r="A7" s="12" t="s">
        <v>23</v>
      </c>
      <c r="B7" s="13" t="s">
        <v>48</v>
      </c>
      <c r="C7" s="14" t="s">
        <v>251</v>
      </c>
      <c r="D7" s="15" t="s">
        <v>169</v>
      </c>
      <c r="E7" s="16">
        <v>192</v>
      </c>
      <c r="F7" s="16">
        <v>192</v>
      </c>
      <c r="G7" s="16">
        <v>187</v>
      </c>
      <c r="H7" s="16">
        <v>191</v>
      </c>
      <c r="I7" s="16"/>
      <c r="J7" s="16"/>
      <c r="K7" s="17">
        <v>4</v>
      </c>
      <c r="L7" s="17">
        <v>762</v>
      </c>
      <c r="M7" s="18">
        <v>190.5</v>
      </c>
      <c r="N7" s="19">
        <v>5</v>
      </c>
      <c r="O7" s="20">
        <v>195.5</v>
      </c>
    </row>
    <row r="8" spans="1:17" x14ac:dyDescent="0.25">
      <c r="A8" s="12" t="s">
        <v>23</v>
      </c>
      <c r="B8" s="13" t="s">
        <v>48</v>
      </c>
      <c r="C8" s="14">
        <v>45591</v>
      </c>
      <c r="D8" s="15" t="s">
        <v>169</v>
      </c>
      <c r="E8" s="16">
        <v>185</v>
      </c>
      <c r="F8" s="16">
        <v>190</v>
      </c>
      <c r="G8" s="16">
        <v>192</v>
      </c>
      <c r="H8" s="16">
        <v>180</v>
      </c>
      <c r="I8" s="16">
        <v>191</v>
      </c>
      <c r="J8" s="16">
        <v>186</v>
      </c>
      <c r="K8" s="17">
        <v>6</v>
      </c>
      <c r="L8" s="17">
        <v>1124</v>
      </c>
      <c r="M8" s="18">
        <v>187.33333333333334</v>
      </c>
      <c r="N8" s="19">
        <v>6</v>
      </c>
      <c r="O8" s="20">
        <v>193.33333333333334</v>
      </c>
    </row>
    <row r="10" spans="1:17" x14ac:dyDescent="0.25">
      <c r="K10" s="8">
        <f>SUM(K2:K9)</f>
        <v>32</v>
      </c>
      <c r="L10" s="8">
        <f>SUM(L2:L9)</f>
        <v>6008</v>
      </c>
      <c r="M10" s="7">
        <f>SUM(L10/K10)</f>
        <v>187.75</v>
      </c>
      <c r="N10" s="8">
        <f>SUM(N2:N9)</f>
        <v>26</v>
      </c>
      <c r="O10" s="11">
        <f>SUM(M10+N10)</f>
        <v>213.75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B3:C3" name="Range1_2_1"/>
    <protectedRange algorithmName="SHA-512" hashValue="ON39YdpmFHfN9f47KpiRvqrKx0V9+erV1CNkpWzYhW/Qyc6aT8rEyCrvauWSYGZK2ia3o7vd3akF07acHAFpOA==" saltValue="yVW9XmDwTqEnmpSGai0KYg==" spinCount="100000" sqref="D2 D3" name="Range1_1_2"/>
    <protectedRange algorithmName="SHA-512" hashValue="ON39YdpmFHfN9f47KpiRvqrKx0V9+erV1CNkpWzYhW/Qyc6aT8rEyCrvauWSYGZK2ia3o7vd3akF07acHAFpOA==" saltValue="yVW9XmDwTqEnmpSGai0KYg==" spinCount="100000" sqref="E2:J2 E3:J3" name="Range1_2_1_1"/>
  </protectedRanges>
  <hyperlinks>
    <hyperlink ref="Q1" location="'National Rankings'!A1" display="Back to Ranking" xr:uid="{E928795A-6527-4C4C-8B44-A835C905E2E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92ABE0-A86D-4A65-A668-BA573CC29F4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13D5D-DA3C-4A03-9778-4F153D8F7E1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266</v>
      </c>
      <c r="C2" s="14">
        <v>45577</v>
      </c>
      <c r="D2" s="15" t="s">
        <v>273</v>
      </c>
      <c r="E2" s="16">
        <v>186</v>
      </c>
      <c r="F2" s="16">
        <v>188</v>
      </c>
      <c r="G2" s="16">
        <v>185</v>
      </c>
      <c r="H2" s="16">
        <v>193</v>
      </c>
      <c r="I2" s="16"/>
      <c r="J2" s="16"/>
      <c r="K2" s="17">
        <v>4</v>
      </c>
      <c r="L2" s="17">
        <v>752</v>
      </c>
      <c r="M2" s="18">
        <v>188</v>
      </c>
      <c r="N2" s="19">
        <v>6</v>
      </c>
      <c r="O2" s="20">
        <v>194</v>
      </c>
    </row>
    <row r="4" spans="1:17" x14ac:dyDescent="0.25">
      <c r="K4" s="8">
        <f>SUM(K2:K3)</f>
        <v>4</v>
      </c>
      <c r="L4" s="8">
        <f>SUM(L2:L3)</f>
        <v>752</v>
      </c>
      <c r="M4" s="7">
        <f>SUM(L4/K4)</f>
        <v>188</v>
      </c>
      <c r="N4" s="8">
        <f>SUM(N2:N3)</f>
        <v>6</v>
      </c>
      <c r="O4" s="11">
        <f>SUM(M4+N4)</f>
        <v>194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2B52A42-4A53-4159-9C97-C1AD7DF671A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12C0CC-9A4B-4A74-88E3-F1795313A31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7C178-775B-4F6E-A1D6-3314714A307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218</v>
      </c>
      <c r="C2" s="14">
        <v>45507</v>
      </c>
      <c r="D2" s="15" t="s">
        <v>57</v>
      </c>
      <c r="E2" s="16">
        <v>179</v>
      </c>
      <c r="F2" s="16">
        <v>183</v>
      </c>
      <c r="G2" s="16">
        <v>177</v>
      </c>
      <c r="H2" s="16">
        <v>184</v>
      </c>
      <c r="I2" s="16"/>
      <c r="J2" s="16"/>
      <c r="K2" s="17">
        <v>4</v>
      </c>
      <c r="L2" s="17">
        <v>723</v>
      </c>
      <c r="M2" s="18">
        <v>180.75</v>
      </c>
      <c r="N2" s="19">
        <v>2</v>
      </c>
      <c r="O2" s="20">
        <v>182.75</v>
      </c>
    </row>
    <row r="4" spans="1:17" x14ac:dyDescent="0.25">
      <c r="K4" s="8">
        <f>SUM(K2:K3)</f>
        <v>4</v>
      </c>
      <c r="L4" s="8">
        <f>SUM(L2:L3)</f>
        <v>723</v>
      </c>
      <c r="M4" s="7">
        <f>SUM(L4/K4)</f>
        <v>180.75</v>
      </c>
      <c r="N4" s="8">
        <f>SUM(N2:N3)</f>
        <v>2</v>
      </c>
      <c r="O4" s="11">
        <f>SUM(M4+N4)</f>
        <v>182.75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24_1"/>
    <protectedRange algorithmName="SHA-512" hashValue="ON39YdpmFHfN9f47KpiRvqrKx0V9+erV1CNkpWzYhW/Qyc6aT8rEyCrvauWSYGZK2ia3o7vd3akF07acHAFpOA==" saltValue="yVW9XmDwTqEnmpSGai0KYg==" spinCount="100000" sqref="B2 E2:J2" name="Range1_25"/>
    <protectedRange algorithmName="SHA-512" hashValue="ON39YdpmFHfN9f47KpiRvqrKx0V9+erV1CNkpWzYhW/Qyc6aT8rEyCrvauWSYGZK2ia3o7vd3akF07acHAFpOA==" saltValue="yVW9XmDwTqEnmpSGai0KYg==" spinCount="100000" sqref="D2" name="Range1_1_19"/>
  </protectedRanges>
  <hyperlinks>
    <hyperlink ref="Q1" location="'National Rankings'!A1" display="Back to Ranking" xr:uid="{ACFBBFCC-F81A-41D2-8126-9BB78186CB6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EA6B6B-3548-45E1-B50D-221F12A4F44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E28F-3004-407A-B8E3-07189030513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228</v>
      </c>
      <c r="C2" s="14">
        <v>45515</v>
      </c>
      <c r="D2" s="15" t="s">
        <v>66</v>
      </c>
      <c r="E2" s="16">
        <v>192</v>
      </c>
      <c r="F2" s="16">
        <v>191</v>
      </c>
      <c r="G2" s="16">
        <v>189</v>
      </c>
      <c r="H2" s="16">
        <v>192</v>
      </c>
      <c r="I2" s="16"/>
      <c r="J2" s="16"/>
      <c r="K2" s="17">
        <v>4</v>
      </c>
      <c r="L2" s="17">
        <v>764</v>
      </c>
      <c r="M2" s="18">
        <v>191</v>
      </c>
      <c r="N2" s="19">
        <v>8</v>
      </c>
      <c r="O2" s="20">
        <v>199</v>
      </c>
    </row>
    <row r="4" spans="1:17" x14ac:dyDescent="0.25">
      <c r="K4" s="8">
        <f>SUM(K2:K3)</f>
        <v>4</v>
      </c>
      <c r="L4" s="8">
        <f>SUM(L2:L3)</f>
        <v>764</v>
      </c>
      <c r="M4" s="7">
        <f>SUM(L4/K4)</f>
        <v>191</v>
      </c>
      <c r="N4" s="8">
        <f>SUM(N2:N3)</f>
        <v>8</v>
      </c>
      <c r="O4" s="11">
        <f>SUM(M4+N4)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1971A255-79BA-42E0-B93B-48EC112882C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C79F1E-92E7-44FF-850A-7247AD2802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5D806-897A-434D-8F81-C51BF0D65C52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94</v>
      </c>
      <c r="C2" s="14">
        <v>45375</v>
      </c>
      <c r="D2" s="15" t="s">
        <v>98</v>
      </c>
      <c r="E2" s="16">
        <v>190</v>
      </c>
      <c r="F2" s="16">
        <v>192</v>
      </c>
      <c r="G2" s="16">
        <v>192</v>
      </c>
      <c r="H2" s="16">
        <v>192</v>
      </c>
      <c r="I2" s="16"/>
      <c r="J2" s="16"/>
      <c r="K2" s="17">
        <v>4</v>
      </c>
      <c r="L2" s="17">
        <v>766</v>
      </c>
      <c r="M2" s="18">
        <v>191.5</v>
      </c>
      <c r="N2" s="19">
        <v>11</v>
      </c>
      <c r="O2" s="20">
        <v>202.5</v>
      </c>
    </row>
    <row r="3" spans="1:17" x14ac:dyDescent="0.25">
      <c r="A3" s="12" t="s">
        <v>23</v>
      </c>
      <c r="B3" s="13" t="s">
        <v>94</v>
      </c>
      <c r="C3" s="14">
        <v>45430</v>
      </c>
      <c r="D3" s="15" t="s">
        <v>98</v>
      </c>
      <c r="E3" s="16">
        <v>192</v>
      </c>
      <c r="F3" s="16">
        <v>190</v>
      </c>
      <c r="G3" s="16">
        <v>195</v>
      </c>
      <c r="H3" s="16">
        <v>189</v>
      </c>
      <c r="I3" s="16"/>
      <c r="J3" s="16"/>
      <c r="K3" s="17">
        <v>4</v>
      </c>
      <c r="L3" s="17">
        <v>766</v>
      </c>
      <c r="M3" s="18">
        <v>191.5</v>
      </c>
      <c r="N3" s="19">
        <v>3</v>
      </c>
      <c r="O3" s="20">
        <v>194.5</v>
      </c>
    </row>
    <row r="4" spans="1:17" x14ac:dyDescent="0.25">
      <c r="A4" s="12" t="s">
        <v>23</v>
      </c>
      <c r="B4" s="13" t="s">
        <v>94</v>
      </c>
      <c r="C4" s="14">
        <v>45465</v>
      </c>
      <c r="D4" s="15" t="s">
        <v>98</v>
      </c>
      <c r="E4" s="16">
        <v>197</v>
      </c>
      <c r="F4" s="16">
        <v>198</v>
      </c>
      <c r="G4" s="16">
        <v>199</v>
      </c>
      <c r="H4" s="34">
        <v>200</v>
      </c>
      <c r="I4" s="16">
        <v>197</v>
      </c>
      <c r="J4" s="34">
        <v>200</v>
      </c>
      <c r="K4" s="17">
        <v>6</v>
      </c>
      <c r="L4" s="17">
        <v>1191</v>
      </c>
      <c r="M4" s="18">
        <v>198.5</v>
      </c>
      <c r="N4" s="19">
        <v>30</v>
      </c>
      <c r="O4" s="20">
        <v>228.5</v>
      </c>
    </row>
    <row r="5" spans="1:17" x14ac:dyDescent="0.25">
      <c r="A5" s="12" t="s">
        <v>23</v>
      </c>
      <c r="B5" s="13" t="s">
        <v>94</v>
      </c>
      <c r="C5" s="14">
        <v>45500</v>
      </c>
      <c r="D5" s="15" t="s">
        <v>98</v>
      </c>
      <c r="E5" s="16">
        <v>195</v>
      </c>
      <c r="F5" s="16">
        <v>196</v>
      </c>
      <c r="G5" s="16">
        <v>199</v>
      </c>
      <c r="H5" s="16">
        <v>194</v>
      </c>
      <c r="I5" s="16">
        <v>198</v>
      </c>
      <c r="J5" s="16">
        <v>198</v>
      </c>
      <c r="K5" s="17">
        <v>6</v>
      </c>
      <c r="L5" s="17">
        <v>1180</v>
      </c>
      <c r="M5" s="18">
        <v>196.66666666666666</v>
      </c>
      <c r="N5" s="19">
        <v>16</v>
      </c>
      <c r="O5" s="20">
        <v>212.66666666666666</v>
      </c>
    </row>
    <row r="6" spans="1:17" x14ac:dyDescent="0.25">
      <c r="A6" s="12" t="s">
        <v>23</v>
      </c>
      <c r="B6" s="13" t="s">
        <v>94</v>
      </c>
      <c r="C6" s="14">
        <v>45501</v>
      </c>
      <c r="D6" s="15" t="s">
        <v>98</v>
      </c>
      <c r="E6" s="16">
        <v>194</v>
      </c>
      <c r="F6" s="16">
        <v>195</v>
      </c>
      <c r="G6" s="16">
        <v>187</v>
      </c>
      <c r="H6" s="16">
        <v>193</v>
      </c>
      <c r="I6" s="16"/>
      <c r="J6" s="16"/>
      <c r="K6" s="17">
        <v>4</v>
      </c>
      <c r="L6" s="17">
        <v>769</v>
      </c>
      <c r="M6" s="18">
        <v>192.25</v>
      </c>
      <c r="N6" s="19">
        <v>8</v>
      </c>
      <c r="O6" s="20">
        <v>200.25</v>
      </c>
    </row>
    <row r="8" spans="1:17" x14ac:dyDescent="0.25">
      <c r="K8" s="8">
        <f>SUM(K2:K7)</f>
        <v>24</v>
      </c>
      <c r="L8" s="8">
        <f>SUM(L2:L7)</f>
        <v>4672</v>
      </c>
      <c r="M8" s="7">
        <f>SUM(L8/K8)</f>
        <v>194.66666666666666</v>
      </c>
      <c r="N8" s="8">
        <f>SUM(N2:N7)</f>
        <v>68</v>
      </c>
      <c r="O8" s="11">
        <f>SUM(M8+N8)</f>
        <v>262.66666666666663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7"/>
    <protectedRange algorithmName="SHA-512" hashValue="ON39YdpmFHfN9f47KpiRvqrKx0V9+erV1CNkpWzYhW/Qyc6aT8rEyCrvauWSYGZK2ia3o7vd3akF07acHAFpOA==" saltValue="yVW9XmDwTqEnmpSGai0KYg==" spinCount="100000" sqref="D2" name="Range1_1_5"/>
  </protectedRanges>
  <hyperlinks>
    <hyperlink ref="Q1" location="'National Rankings'!A1" display="Back to Ranking" xr:uid="{4971E102-B3B9-4948-8381-81D903233E0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4F8A9B-B067-450D-829E-CBD4710B0D7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39A35-690B-4CD4-A67D-6895AE3DB95F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54</v>
      </c>
      <c r="C2" s="14">
        <v>45353</v>
      </c>
      <c r="D2" s="15" t="s">
        <v>57</v>
      </c>
      <c r="E2" s="16">
        <v>192</v>
      </c>
      <c r="F2" s="16">
        <v>190</v>
      </c>
      <c r="G2" s="16">
        <v>190</v>
      </c>
      <c r="H2" s="16">
        <v>195</v>
      </c>
      <c r="I2" s="16"/>
      <c r="J2" s="16"/>
      <c r="K2" s="17">
        <v>4</v>
      </c>
      <c r="L2" s="17">
        <v>767</v>
      </c>
      <c r="M2" s="18">
        <v>191.75</v>
      </c>
      <c r="N2" s="19">
        <v>11</v>
      </c>
      <c r="O2" s="20">
        <v>202.75</v>
      </c>
    </row>
    <row r="3" spans="1:17" x14ac:dyDescent="0.25">
      <c r="A3" s="12" t="s">
        <v>23</v>
      </c>
      <c r="B3" s="13" t="s">
        <v>54</v>
      </c>
      <c r="C3" s="14">
        <v>45388</v>
      </c>
      <c r="D3" s="15" t="s">
        <v>57</v>
      </c>
      <c r="E3" s="16">
        <v>191</v>
      </c>
      <c r="F3" s="16">
        <v>186</v>
      </c>
      <c r="G3" s="16">
        <v>197.01</v>
      </c>
      <c r="H3" s="16">
        <v>186</v>
      </c>
      <c r="I3" s="16">
        <v>191</v>
      </c>
      <c r="J3" s="16">
        <v>194</v>
      </c>
      <c r="K3" s="17">
        <v>6</v>
      </c>
      <c r="L3" s="17">
        <v>1145.01</v>
      </c>
      <c r="M3" s="18">
        <v>190.83500000000001</v>
      </c>
      <c r="N3" s="19">
        <v>10</v>
      </c>
      <c r="O3" s="20">
        <v>200.83500000000001</v>
      </c>
    </row>
    <row r="4" spans="1:17" x14ac:dyDescent="0.25">
      <c r="A4" s="12" t="s">
        <v>23</v>
      </c>
      <c r="B4" s="13" t="s">
        <v>54</v>
      </c>
      <c r="C4" s="14">
        <v>45437</v>
      </c>
      <c r="D4" s="15" t="s">
        <v>169</v>
      </c>
      <c r="E4" s="16">
        <v>176</v>
      </c>
      <c r="F4" s="16">
        <v>187</v>
      </c>
      <c r="G4" s="16">
        <v>190</v>
      </c>
      <c r="H4" s="16">
        <v>192</v>
      </c>
      <c r="I4" s="16"/>
      <c r="J4" s="16"/>
      <c r="K4" s="17">
        <v>4</v>
      </c>
      <c r="L4" s="17">
        <v>745</v>
      </c>
      <c r="M4" s="18">
        <v>186.25</v>
      </c>
      <c r="N4" s="19">
        <v>4</v>
      </c>
      <c r="O4" s="20">
        <v>190.25</v>
      </c>
    </row>
    <row r="5" spans="1:17" x14ac:dyDescent="0.25">
      <c r="A5" s="12" t="s">
        <v>23</v>
      </c>
      <c r="B5" s="13" t="s">
        <v>54</v>
      </c>
      <c r="C5" s="14">
        <v>45451</v>
      </c>
      <c r="D5" s="15" t="s">
        <v>169</v>
      </c>
      <c r="E5" s="16">
        <v>189</v>
      </c>
      <c r="F5" s="16">
        <v>184</v>
      </c>
      <c r="G5" s="16">
        <v>188</v>
      </c>
      <c r="H5" s="16">
        <v>188</v>
      </c>
      <c r="I5" s="16"/>
      <c r="J5" s="16"/>
      <c r="K5" s="17">
        <v>4</v>
      </c>
      <c r="L5" s="17">
        <v>749</v>
      </c>
      <c r="M5" s="18">
        <v>187.25</v>
      </c>
      <c r="N5" s="19">
        <v>4</v>
      </c>
      <c r="O5" s="20">
        <v>191.25</v>
      </c>
    </row>
    <row r="6" spans="1:17" x14ac:dyDescent="0.25">
      <c r="A6" s="12" t="s">
        <v>23</v>
      </c>
      <c r="B6" s="13" t="s">
        <v>54</v>
      </c>
      <c r="C6" s="14" t="s">
        <v>196</v>
      </c>
      <c r="D6" s="15" t="s">
        <v>169</v>
      </c>
      <c r="E6" s="16">
        <v>190</v>
      </c>
      <c r="F6" s="16">
        <v>193</v>
      </c>
      <c r="G6" s="16">
        <v>193</v>
      </c>
      <c r="H6" s="16">
        <v>189</v>
      </c>
      <c r="I6" s="16"/>
      <c r="J6" s="16"/>
      <c r="K6" s="17">
        <v>4</v>
      </c>
      <c r="L6" s="17">
        <v>765</v>
      </c>
      <c r="M6" s="18">
        <v>191.25</v>
      </c>
      <c r="N6" s="19">
        <v>2</v>
      </c>
      <c r="O6" s="20">
        <v>193.25</v>
      </c>
    </row>
    <row r="7" spans="1:17" x14ac:dyDescent="0.25">
      <c r="A7" s="12" t="s">
        <v>23</v>
      </c>
      <c r="B7" s="13" t="s">
        <v>54</v>
      </c>
      <c r="C7" s="14">
        <v>45113</v>
      </c>
      <c r="D7" s="15" t="s">
        <v>57</v>
      </c>
      <c r="E7" s="16">
        <v>189</v>
      </c>
      <c r="F7" s="16">
        <v>197</v>
      </c>
      <c r="G7" s="16">
        <v>196</v>
      </c>
      <c r="H7" s="16">
        <v>197.01</v>
      </c>
      <c r="I7" s="16"/>
      <c r="J7" s="16"/>
      <c r="K7" s="17">
        <v>4</v>
      </c>
      <c r="L7" s="17">
        <v>779.01</v>
      </c>
      <c r="M7" s="18">
        <v>194.7525</v>
      </c>
      <c r="N7" s="19">
        <v>5</v>
      </c>
      <c r="O7" s="20">
        <v>199.7525</v>
      </c>
    </row>
    <row r="8" spans="1:17" x14ac:dyDescent="0.25">
      <c r="A8" s="12" t="s">
        <v>23</v>
      </c>
      <c r="B8" s="13" t="s">
        <v>54</v>
      </c>
      <c r="C8" s="14">
        <v>45507</v>
      </c>
      <c r="D8" s="15" t="s">
        <v>57</v>
      </c>
      <c r="E8" s="16">
        <v>189</v>
      </c>
      <c r="F8" s="16">
        <v>190</v>
      </c>
      <c r="G8" s="16">
        <v>193</v>
      </c>
      <c r="H8" s="16">
        <v>184</v>
      </c>
      <c r="I8" s="16"/>
      <c r="J8" s="16"/>
      <c r="K8" s="17">
        <v>4</v>
      </c>
      <c r="L8" s="17">
        <v>756</v>
      </c>
      <c r="M8" s="18">
        <v>189</v>
      </c>
      <c r="N8" s="19">
        <v>3</v>
      </c>
      <c r="O8" s="20">
        <v>192</v>
      </c>
    </row>
    <row r="10" spans="1:17" x14ac:dyDescent="0.25">
      <c r="K10" s="8">
        <f>SUM(K2:K9)</f>
        <v>30</v>
      </c>
      <c r="L10" s="8">
        <f>SUM(L2:L9)</f>
        <v>5706.02</v>
      </c>
      <c r="M10" s="7">
        <f>SUM(L10/K10)</f>
        <v>190.20066666666668</v>
      </c>
      <c r="N10" s="8">
        <f>SUM(N2:N9)</f>
        <v>39</v>
      </c>
      <c r="O10" s="11">
        <f>SUM(M10+N10)</f>
        <v>229.20066666666668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 E6:J6" name="Range1_17"/>
    <protectedRange algorithmName="SHA-512" hashValue="ON39YdpmFHfN9f47KpiRvqrKx0V9+erV1CNkpWzYhW/Qyc6aT8rEyCrvauWSYGZK2ia3o7vd3akF07acHAFpOA==" saltValue="yVW9XmDwTqEnmpSGai0KYg==" spinCount="100000" sqref="D6" name="Range1_1_10"/>
    <protectedRange algorithmName="SHA-512" hashValue="ON39YdpmFHfN9f47KpiRvqrKx0V9+erV1CNkpWzYhW/Qyc6aT8rEyCrvauWSYGZK2ia3o7vd3akF07acHAFpOA==" saltValue="yVW9XmDwTqEnmpSGai0KYg==" spinCount="100000" sqref="C8" name="Range1_24_1"/>
    <protectedRange algorithmName="SHA-512" hashValue="ON39YdpmFHfN9f47KpiRvqrKx0V9+erV1CNkpWzYhW/Qyc6aT8rEyCrvauWSYGZK2ia3o7vd3akF07acHAFpOA==" saltValue="yVW9XmDwTqEnmpSGai0KYg==" spinCount="100000" sqref="B8 E8:J8" name="Range1_25"/>
    <protectedRange algorithmName="SHA-512" hashValue="ON39YdpmFHfN9f47KpiRvqrKx0V9+erV1CNkpWzYhW/Qyc6aT8rEyCrvauWSYGZK2ia3o7vd3akF07acHAFpOA==" saltValue="yVW9XmDwTqEnmpSGai0KYg==" spinCount="100000" sqref="D8" name="Range1_1_19"/>
  </protectedRanges>
  <hyperlinks>
    <hyperlink ref="Q1" location="'National Rankings'!A1" display="Back to Ranking" xr:uid="{3D507AA2-F0F2-424F-A04A-050EA3FCFAF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C073FE-225A-4EA6-B4BB-00FF11C6C47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09BF-84BF-4B48-AAAA-0B84E9E9AF05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267</v>
      </c>
      <c r="C2" s="14">
        <v>45574</v>
      </c>
      <c r="D2" s="15" t="s">
        <v>27</v>
      </c>
      <c r="E2" s="16">
        <v>195</v>
      </c>
      <c r="F2" s="16">
        <v>196</v>
      </c>
      <c r="G2" s="16">
        <v>197</v>
      </c>
      <c r="H2" s="16">
        <v>194</v>
      </c>
      <c r="I2" s="16"/>
      <c r="J2" s="16"/>
      <c r="K2" s="17">
        <v>4</v>
      </c>
      <c r="L2" s="17">
        <v>782</v>
      </c>
      <c r="M2" s="18">
        <v>195.5</v>
      </c>
      <c r="N2" s="19">
        <v>3</v>
      </c>
      <c r="O2" s="20">
        <v>198.5</v>
      </c>
    </row>
    <row r="3" spans="1:17" x14ac:dyDescent="0.25">
      <c r="A3" s="12" t="s">
        <v>23</v>
      </c>
      <c r="B3" s="13" t="s">
        <v>267</v>
      </c>
      <c r="C3" s="14">
        <v>45577</v>
      </c>
      <c r="D3" s="15" t="s">
        <v>27</v>
      </c>
      <c r="E3" s="16">
        <v>194</v>
      </c>
      <c r="F3" s="16">
        <v>193</v>
      </c>
      <c r="G3" s="16">
        <v>195</v>
      </c>
      <c r="H3" s="16">
        <v>199</v>
      </c>
      <c r="I3" s="16">
        <v>195.001</v>
      </c>
      <c r="J3" s="16">
        <v>197</v>
      </c>
      <c r="K3" s="17">
        <v>6</v>
      </c>
      <c r="L3" s="17">
        <v>1173.001</v>
      </c>
      <c r="M3" s="18">
        <v>195.50016666666667</v>
      </c>
      <c r="N3" s="19">
        <v>26</v>
      </c>
      <c r="O3" s="20">
        <v>221.50016666666667</v>
      </c>
    </row>
    <row r="4" spans="1:17" x14ac:dyDescent="0.25">
      <c r="A4" s="12" t="s">
        <v>23</v>
      </c>
      <c r="B4" s="13" t="s">
        <v>267</v>
      </c>
      <c r="C4" s="14">
        <v>45581</v>
      </c>
      <c r="D4" s="15" t="s">
        <v>27</v>
      </c>
      <c r="E4" s="16">
        <v>193</v>
      </c>
      <c r="F4" s="16">
        <v>195</v>
      </c>
      <c r="G4" s="16">
        <v>196</v>
      </c>
      <c r="H4" s="16">
        <v>193</v>
      </c>
      <c r="I4" s="16"/>
      <c r="J4" s="16"/>
      <c r="K4" s="17">
        <v>4</v>
      </c>
      <c r="L4" s="17">
        <v>777</v>
      </c>
      <c r="M4" s="18">
        <v>194.25</v>
      </c>
      <c r="N4" s="19">
        <v>6</v>
      </c>
      <c r="O4" s="20">
        <v>200.25</v>
      </c>
    </row>
    <row r="6" spans="1:17" x14ac:dyDescent="0.25">
      <c r="K6" s="8">
        <f>SUM(K2:K5)</f>
        <v>14</v>
      </c>
      <c r="L6" s="8">
        <f>SUM(L2:L5)</f>
        <v>2732.0010000000002</v>
      </c>
      <c r="M6" s="7">
        <f>SUM(L6/K6)</f>
        <v>195.1429285714286</v>
      </c>
      <c r="N6" s="8">
        <f>SUM(N2:N5)</f>
        <v>35</v>
      </c>
      <c r="O6" s="11">
        <f>SUM(M6+N6)</f>
        <v>230.1429285714286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CD12504-F0C6-4CF3-842D-B828B7CE9F2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C9C788-9A73-445B-A9FB-AED04C564DB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C17F2-83D2-4083-AFCA-744600F6C58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60" t="s">
        <v>284</v>
      </c>
      <c r="C2" s="14">
        <v>45605</v>
      </c>
      <c r="D2" s="60" t="s">
        <v>273</v>
      </c>
      <c r="E2" s="61">
        <v>126</v>
      </c>
      <c r="F2" s="61">
        <v>149</v>
      </c>
      <c r="G2" s="61">
        <v>147</v>
      </c>
      <c r="H2" s="61">
        <v>151</v>
      </c>
      <c r="I2" s="62"/>
      <c r="J2" s="62"/>
      <c r="K2" s="61">
        <v>4</v>
      </c>
      <c r="L2" s="61">
        <v>573</v>
      </c>
      <c r="M2" s="63">
        <v>143.25</v>
      </c>
      <c r="N2" s="61">
        <v>2</v>
      </c>
      <c r="O2" s="63">
        <v>145.25</v>
      </c>
    </row>
    <row r="4" spans="1:17" x14ac:dyDescent="0.25">
      <c r="K4" s="8">
        <f>SUM(K2:K3)</f>
        <v>4</v>
      </c>
      <c r="L4" s="8">
        <f>SUM(L2:L3)</f>
        <v>573</v>
      </c>
      <c r="M4" s="7">
        <f>SUM(L4/K4)</f>
        <v>143.25</v>
      </c>
      <c r="N4" s="8">
        <f>SUM(N2:N3)</f>
        <v>2</v>
      </c>
      <c r="O4" s="11">
        <f>SUM(M4+N4)</f>
        <v>145.25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conditionalFormatting sqref="E2:H2">
    <cfRule type="cellIs" dxfId="7" priority="1" operator="equal">
      <formula>200</formula>
    </cfRule>
  </conditionalFormatting>
  <hyperlinks>
    <hyperlink ref="Q1" location="'National Rankings'!A1" display="Back to Ranking" xr:uid="{74CF153A-9362-47C4-ACEF-C99CF439566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420A7F-6F23-4360-867C-D72256684D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271DC-F0FE-4A6E-BA3A-EA59174ADE16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219</v>
      </c>
      <c r="C2" s="14">
        <v>45500</v>
      </c>
      <c r="D2" s="15" t="s">
        <v>129</v>
      </c>
      <c r="E2" s="16">
        <v>193</v>
      </c>
      <c r="F2" s="16">
        <v>180</v>
      </c>
      <c r="G2" s="16">
        <v>183</v>
      </c>
      <c r="H2" s="16">
        <v>193</v>
      </c>
      <c r="I2" s="16"/>
      <c r="J2" s="16"/>
      <c r="K2" s="17">
        <v>4</v>
      </c>
      <c r="L2" s="17">
        <v>749</v>
      </c>
      <c r="M2" s="18">
        <v>187.25</v>
      </c>
      <c r="N2" s="19">
        <v>8</v>
      </c>
      <c r="O2" s="20">
        <v>195.25</v>
      </c>
    </row>
    <row r="3" spans="1:17" x14ac:dyDescent="0.25">
      <c r="A3" s="12" t="s">
        <v>23</v>
      </c>
      <c r="B3" s="13" t="s">
        <v>219</v>
      </c>
      <c r="C3" s="14">
        <v>45528</v>
      </c>
      <c r="D3" s="15" t="s">
        <v>129</v>
      </c>
      <c r="E3" s="16">
        <v>189</v>
      </c>
      <c r="F3" s="16">
        <v>189</v>
      </c>
      <c r="G3" s="16">
        <v>191</v>
      </c>
      <c r="H3" s="16">
        <v>195</v>
      </c>
      <c r="I3" s="16"/>
      <c r="J3" s="16"/>
      <c r="K3" s="17">
        <v>4</v>
      </c>
      <c r="L3" s="17">
        <v>764</v>
      </c>
      <c r="M3" s="18">
        <v>191</v>
      </c>
      <c r="N3" s="19">
        <v>3</v>
      </c>
      <c r="O3" s="20">
        <v>194</v>
      </c>
    </row>
    <row r="4" spans="1:17" x14ac:dyDescent="0.25">
      <c r="A4" s="12" t="s">
        <v>23</v>
      </c>
      <c r="B4" s="13" t="s">
        <v>219</v>
      </c>
      <c r="C4" s="14">
        <v>45578</v>
      </c>
      <c r="D4" s="15" t="s">
        <v>129</v>
      </c>
      <c r="E4" s="16">
        <v>190</v>
      </c>
      <c r="F4" s="16">
        <v>181</v>
      </c>
      <c r="G4" s="16">
        <v>178</v>
      </c>
      <c r="H4" s="16">
        <v>178</v>
      </c>
      <c r="I4" s="16"/>
      <c r="J4" s="16"/>
      <c r="K4" s="17">
        <v>4</v>
      </c>
      <c r="L4" s="17">
        <v>727</v>
      </c>
      <c r="M4" s="18">
        <v>181.75</v>
      </c>
      <c r="N4" s="19">
        <v>4</v>
      </c>
      <c r="O4" s="20">
        <v>185.75</v>
      </c>
    </row>
    <row r="5" spans="1:17" x14ac:dyDescent="0.25">
      <c r="A5" s="12" t="s">
        <v>23</v>
      </c>
      <c r="B5" s="13" t="s">
        <v>276</v>
      </c>
      <c r="C5" s="14">
        <v>45591</v>
      </c>
      <c r="D5" s="15" t="s">
        <v>129</v>
      </c>
      <c r="E5" s="16">
        <v>180</v>
      </c>
      <c r="F5" s="16">
        <v>189</v>
      </c>
      <c r="G5" s="16">
        <v>180</v>
      </c>
      <c r="H5" s="16">
        <v>187</v>
      </c>
      <c r="I5" s="16">
        <v>191</v>
      </c>
      <c r="J5" s="16">
        <v>188</v>
      </c>
      <c r="K5" s="17">
        <v>6</v>
      </c>
      <c r="L5" s="17">
        <v>1115</v>
      </c>
      <c r="M5" s="18">
        <v>185.83333333333334</v>
      </c>
      <c r="N5" s="19">
        <v>6</v>
      </c>
      <c r="O5" s="20">
        <v>191.83333333333334</v>
      </c>
    </row>
    <row r="7" spans="1:17" x14ac:dyDescent="0.25">
      <c r="K7" s="8">
        <f>SUM(K2:K6)</f>
        <v>18</v>
      </c>
      <c r="L7" s="8">
        <f>SUM(L2:L6)</f>
        <v>3355</v>
      </c>
      <c r="M7" s="7">
        <f>SUM(L7/K7)</f>
        <v>186.38888888888889</v>
      </c>
      <c r="N7" s="8">
        <f>SUM(N2:N6)</f>
        <v>21</v>
      </c>
      <c r="O7" s="11">
        <f>SUM(M7+N7)</f>
        <v>207.38888888888889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24_1"/>
    <protectedRange algorithmName="SHA-512" hashValue="ON39YdpmFHfN9f47KpiRvqrKx0V9+erV1CNkpWzYhW/Qyc6aT8rEyCrvauWSYGZK2ia3o7vd3akF07acHAFpOA==" saltValue="yVW9XmDwTqEnmpSGai0KYg==" spinCount="100000" sqref="B2 E2:J2" name="Range1_25"/>
    <protectedRange algorithmName="SHA-512" hashValue="ON39YdpmFHfN9f47KpiRvqrKx0V9+erV1CNkpWzYhW/Qyc6aT8rEyCrvauWSYGZK2ia3o7vd3akF07acHAFpOA==" saltValue="yVW9XmDwTqEnmpSGai0KYg==" spinCount="100000" sqref="D2" name="Range1_1_19"/>
  </protectedRanges>
  <hyperlinks>
    <hyperlink ref="Q1" location="'National Rankings'!A1" display="Back to Ranking" xr:uid="{72AD0690-AC6E-4161-B5E1-2C498DDACC0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DCD6FD-8779-4D11-902D-8E459721E7C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F0880-4EFB-47B5-A71E-ABC9194A69AE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209</v>
      </c>
      <c r="C2" s="14">
        <v>45494</v>
      </c>
      <c r="D2" s="15" t="s">
        <v>149</v>
      </c>
      <c r="E2" s="16">
        <v>161</v>
      </c>
      <c r="F2" s="16">
        <v>164</v>
      </c>
      <c r="G2" s="16">
        <v>165</v>
      </c>
      <c r="H2" s="16">
        <v>160</v>
      </c>
      <c r="I2" s="16"/>
      <c r="J2" s="16"/>
      <c r="K2" s="17">
        <v>4</v>
      </c>
      <c r="L2" s="17">
        <v>650</v>
      </c>
      <c r="M2" s="18">
        <v>162.5</v>
      </c>
      <c r="N2" s="19">
        <v>2</v>
      </c>
      <c r="O2" s="20">
        <v>164.5</v>
      </c>
    </row>
    <row r="4" spans="1:17" x14ac:dyDescent="0.25">
      <c r="K4" s="8">
        <f>SUM(K2:K3)</f>
        <v>4</v>
      </c>
      <c r="L4" s="8">
        <f>SUM(L2:L3)</f>
        <v>650</v>
      </c>
      <c r="M4" s="7">
        <f>SUM(L4/K4)</f>
        <v>162.5</v>
      </c>
      <c r="N4" s="8">
        <f>SUM(N2:N3)</f>
        <v>2</v>
      </c>
      <c r="O4" s="11">
        <f>SUM(M4+N4)</f>
        <v>164.5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227B36F-F23B-428B-AB8A-C2496A17965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1B852C-CFDE-42E9-8149-D2AC898D3EA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46805-E89F-48C0-91B3-63B872F2758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280</v>
      </c>
      <c r="C2" s="14">
        <v>45598</v>
      </c>
      <c r="D2" s="15" t="s">
        <v>57</v>
      </c>
      <c r="E2" s="16">
        <v>191</v>
      </c>
      <c r="F2" s="16">
        <v>187</v>
      </c>
      <c r="G2" s="16">
        <v>191</v>
      </c>
      <c r="H2" s="16">
        <v>186</v>
      </c>
      <c r="I2" s="16">
        <v>190</v>
      </c>
      <c r="J2" s="16">
        <v>186</v>
      </c>
      <c r="K2" s="17">
        <v>6</v>
      </c>
      <c r="L2" s="17">
        <v>1131</v>
      </c>
      <c r="M2" s="18">
        <v>188.5</v>
      </c>
      <c r="N2" s="19">
        <v>8</v>
      </c>
      <c r="O2" s="20">
        <v>196.5</v>
      </c>
    </row>
    <row r="4" spans="1:17" x14ac:dyDescent="0.25">
      <c r="K4" s="8">
        <f>SUM(K2:K3)</f>
        <v>6</v>
      </c>
      <c r="L4" s="8">
        <f>SUM(L2:L3)</f>
        <v>1131</v>
      </c>
      <c r="M4" s="7">
        <f>SUM(L4/K4)</f>
        <v>188.5</v>
      </c>
      <c r="N4" s="8">
        <f>SUM(N2:N3)</f>
        <v>8</v>
      </c>
      <c r="O4" s="11">
        <f>SUM(M4+N4)</f>
        <v>196.5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90D2D05-8755-407B-83CC-058680527A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0BC314-4414-4F3F-9A3C-3CCF304CAC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E3B5-1ABB-42A2-B4B9-3B38F7339723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30</v>
      </c>
      <c r="C2" s="14">
        <v>45329</v>
      </c>
      <c r="D2" s="15" t="s">
        <v>27</v>
      </c>
      <c r="E2" s="16">
        <v>184</v>
      </c>
      <c r="F2" s="16">
        <v>179</v>
      </c>
      <c r="G2" s="16">
        <v>180</v>
      </c>
      <c r="H2" s="16">
        <v>177</v>
      </c>
      <c r="I2" s="16"/>
      <c r="J2" s="16"/>
      <c r="K2" s="17">
        <v>4</v>
      </c>
      <c r="L2" s="17">
        <v>720</v>
      </c>
      <c r="M2" s="18">
        <v>180</v>
      </c>
      <c r="N2" s="19">
        <v>3</v>
      </c>
      <c r="O2" s="20">
        <v>183</v>
      </c>
    </row>
    <row r="3" spans="1:17" x14ac:dyDescent="0.25">
      <c r="A3" s="12" t="s">
        <v>23</v>
      </c>
      <c r="B3" s="13" t="s">
        <v>30</v>
      </c>
      <c r="C3" s="14">
        <v>45364</v>
      </c>
      <c r="D3" s="15" t="s">
        <v>27</v>
      </c>
      <c r="E3" s="16">
        <v>179</v>
      </c>
      <c r="F3" s="16">
        <v>187</v>
      </c>
      <c r="G3" s="16">
        <v>185</v>
      </c>
      <c r="H3" s="16">
        <v>183</v>
      </c>
      <c r="I3" s="16"/>
      <c r="J3" s="16"/>
      <c r="K3" s="17">
        <v>4</v>
      </c>
      <c r="L3" s="17">
        <v>734</v>
      </c>
      <c r="M3" s="18">
        <v>183.5</v>
      </c>
      <c r="N3" s="19">
        <v>2</v>
      </c>
      <c r="O3" s="20">
        <v>185.5</v>
      </c>
    </row>
    <row r="4" spans="1:17" x14ac:dyDescent="0.25">
      <c r="A4" s="12" t="s">
        <v>23</v>
      </c>
      <c r="B4" s="13" t="s">
        <v>30</v>
      </c>
      <c r="C4" s="14">
        <v>45521</v>
      </c>
      <c r="D4" s="15" t="s">
        <v>27</v>
      </c>
      <c r="E4" s="16">
        <v>186</v>
      </c>
      <c r="F4" s="16">
        <v>183</v>
      </c>
      <c r="G4" s="16">
        <v>184</v>
      </c>
      <c r="H4" s="16">
        <v>179</v>
      </c>
      <c r="I4" s="16"/>
      <c r="J4" s="16"/>
      <c r="K4" s="17">
        <v>4</v>
      </c>
      <c r="L4" s="17">
        <v>732</v>
      </c>
      <c r="M4" s="18">
        <v>183</v>
      </c>
      <c r="N4" s="19">
        <v>3</v>
      </c>
      <c r="O4" s="20">
        <v>186</v>
      </c>
    </row>
    <row r="6" spans="1:17" x14ac:dyDescent="0.25">
      <c r="K6" s="8">
        <f>SUM(K2:K5)</f>
        <v>12</v>
      </c>
      <c r="L6" s="8">
        <f>SUM(L2:L5)</f>
        <v>2186</v>
      </c>
      <c r="M6" s="7">
        <f>SUM(L6/K6)</f>
        <v>182.16666666666666</v>
      </c>
      <c r="N6" s="8">
        <f>SUM(N2:N5)</f>
        <v>8</v>
      </c>
      <c r="O6" s="11">
        <f>SUM(M6+N6)</f>
        <v>190.16666666666666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 C3" name="Range1_2_4"/>
  </protectedRanges>
  <conditionalFormatting sqref="I2:I4">
    <cfRule type="top10" dxfId="13" priority="33" rank="1"/>
  </conditionalFormatting>
  <conditionalFormatting sqref="J2:J4">
    <cfRule type="top10" dxfId="12" priority="34" rank="1"/>
  </conditionalFormatting>
  <hyperlinks>
    <hyperlink ref="Q1" location="'National Rankings'!A1" display="Back to Ranking" xr:uid="{DAF6CC9C-3981-4D1C-A45C-6C203B9AB9F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4427E0-5E98-48CC-B2D3-AD708DA0A3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57F2C-1382-482A-8B8D-94E45D8F219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60" t="s">
        <v>285</v>
      </c>
      <c r="C2" s="14">
        <v>45605</v>
      </c>
      <c r="D2" s="60" t="s">
        <v>273</v>
      </c>
      <c r="E2" s="61">
        <v>177</v>
      </c>
      <c r="F2" s="61">
        <v>180</v>
      </c>
      <c r="G2" s="61">
        <v>175</v>
      </c>
      <c r="H2" s="61">
        <v>175</v>
      </c>
      <c r="I2" s="62"/>
      <c r="J2" s="62"/>
      <c r="K2" s="61">
        <v>4</v>
      </c>
      <c r="L2" s="61">
        <v>707</v>
      </c>
      <c r="M2" s="63">
        <v>176.75</v>
      </c>
      <c r="N2" s="61">
        <v>2</v>
      </c>
      <c r="O2" s="63">
        <v>178.75</v>
      </c>
    </row>
    <row r="4" spans="1:17" x14ac:dyDescent="0.25">
      <c r="K4" s="8">
        <f>SUM(K2:K3)</f>
        <v>4</v>
      </c>
      <c r="L4" s="8">
        <f>SUM(L2:L3)</f>
        <v>707</v>
      </c>
      <c r="M4" s="7">
        <f>SUM(L4/K4)</f>
        <v>176.75</v>
      </c>
      <c r="N4" s="8">
        <f>SUM(N2:N3)</f>
        <v>2</v>
      </c>
      <c r="O4" s="11">
        <f>SUM(M4+N4)</f>
        <v>178.75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conditionalFormatting sqref="E2:H2">
    <cfRule type="cellIs" dxfId="6" priority="1" operator="equal">
      <formula>200</formula>
    </cfRule>
  </conditionalFormatting>
  <hyperlinks>
    <hyperlink ref="Q1" location="'National Rankings'!A1" display="Back to Ranking" xr:uid="{6FCF75B5-3966-41DA-B004-74E52F620C7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65E915-C5F3-4D64-979C-568DD973921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D1ED4-9991-4B0C-8B92-EE2321F9DE36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121</v>
      </c>
      <c r="C2" s="14">
        <v>45402</v>
      </c>
      <c r="D2" s="15" t="s">
        <v>46</v>
      </c>
      <c r="E2" s="16">
        <v>179</v>
      </c>
      <c r="F2" s="16">
        <v>161</v>
      </c>
      <c r="G2" s="16">
        <v>165</v>
      </c>
      <c r="H2" s="16">
        <v>147</v>
      </c>
      <c r="I2" s="16"/>
      <c r="J2" s="16"/>
      <c r="K2" s="17">
        <v>4</v>
      </c>
      <c r="L2" s="17">
        <v>652</v>
      </c>
      <c r="M2" s="18">
        <v>163</v>
      </c>
      <c r="N2" s="19">
        <v>5</v>
      </c>
      <c r="O2" s="20">
        <v>168</v>
      </c>
    </row>
    <row r="3" spans="1:17" x14ac:dyDescent="0.25">
      <c r="A3" s="12" t="s">
        <v>23</v>
      </c>
      <c r="B3" s="13" t="s">
        <v>121</v>
      </c>
      <c r="C3" s="14">
        <v>45406</v>
      </c>
      <c r="D3" s="15" t="s">
        <v>46</v>
      </c>
      <c r="E3" s="16">
        <v>167</v>
      </c>
      <c r="F3" s="16">
        <v>165</v>
      </c>
      <c r="G3" s="16">
        <v>170</v>
      </c>
      <c r="H3" s="16">
        <v>175</v>
      </c>
      <c r="I3" s="16"/>
      <c r="J3" s="16"/>
      <c r="K3" s="17">
        <v>4</v>
      </c>
      <c r="L3" s="17">
        <v>677</v>
      </c>
      <c r="M3" s="18">
        <v>169.25</v>
      </c>
      <c r="N3" s="19">
        <v>3</v>
      </c>
      <c r="O3" s="20">
        <v>172.25</v>
      </c>
    </row>
    <row r="4" spans="1:17" x14ac:dyDescent="0.25">
      <c r="A4" s="12" t="s">
        <v>23</v>
      </c>
      <c r="B4" s="13" t="s">
        <v>121</v>
      </c>
      <c r="C4" s="14">
        <v>45441</v>
      </c>
      <c r="D4" s="15" t="s">
        <v>46</v>
      </c>
      <c r="E4" s="16">
        <v>150</v>
      </c>
      <c r="F4" s="16">
        <v>173</v>
      </c>
      <c r="G4" s="16">
        <v>165</v>
      </c>
      <c r="H4" s="16">
        <v>164</v>
      </c>
      <c r="I4" s="16"/>
      <c r="J4" s="16"/>
      <c r="K4" s="17">
        <f>COUNT(E4:J4)</f>
        <v>4</v>
      </c>
      <c r="L4" s="17">
        <f>SUM(E4:J4)</f>
        <v>652</v>
      </c>
      <c r="M4" s="18">
        <f>IFERROR(L4/K4,0)</f>
        <v>163</v>
      </c>
      <c r="N4" s="19">
        <v>2</v>
      </c>
      <c r="O4" s="20">
        <v>165</v>
      </c>
    </row>
    <row r="5" spans="1:17" x14ac:dyDescent="0.25">
      <c r="A5" s="12" t="s">
        <v>23</v>
      </c>
      <c r="B5" s="13" t="s">
        <v>121</v>
      </c>
      <c r="C5" s="14">
        <v>45504</v>
      </c>
      <c r="D5" s="15" t="s">
        <v>46</v>
      </c>
      <c r="E5" s="16">
        <v>166</v>
      </c>
      <c r="F5" s="16">
        <v>173</v>
      </c>
      <c r="G5" s="16">
        <v>167</v>
      </c>
      <c r="H5" s="16">
        <v>176</v>
      </c>
      <c r="I5" s="16"/>
      <c r="J5" s="16"/>
      <c r="K5" s="17">
        <v>4</v>
      </c>
      <c r="L5" s="17">
        <v>682</v>
      </c>
      <c r="M5" s="18">
        <v>170.5</v>
      </c>
      <c r="N5" s="19">
        <v>2</v>
      </c>
      <c r="O5" s="20">
        <v>172.5</v>
      </c>
    </row>
    <row r="7" spans="1:17" x14ac:dyDescent="0.25">
      <c r="K7" s="8">
        <f>SUM(K2:K6)</f>
        <v>16</v>
      </c>
      <c r="L7" s="8">
        <f>SUM(L2:L6)</f>
        <v>2663</v>
      </c>
      <c r="M7" s="7">
        <f>SUM(L7/K7)</f>
        <v>166.4375</v>
      </c>
      <c r="N7" s="8">
        <f>SUM(N2:N6)</f>
        <v>12</v>
      </c>
      <c r="O7" s="11">
        <f>SUM(M7+N7)</f>
        <v>178.4375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18"/>
    <protectedRange algorithmName="SHA-512" hashValue="ON39YdpmFHfN9f47KpiRvqrKx0V9+erV1CNkpWzYhW/Qyc6aT8rEyCrvauWSYGZK2ia3o7vd3akF07acHAFpOA==" saltValue="yVW9XmDwTqEnmpSGai0KYg==" spinCount="100000" sqref="D4" name="Range1_1_13"/>
  </protectedRanges>
  <hyperlinks>
    <hyperlink ref="Q1" location="'National Rankings'!A1" display="Back to Ranking" xr:uid="{E26ECBD6-864F-41B7-91B8-C1D575FEF4E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06CE38-B483-4FCD-BE7F-460EFF2D941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2CE2E-00AE-4D55-8B74-669636CEFDE1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79</v>
      </c>
      <c r="C2" s="14">
        <v>45367</v>
      </c>
      <c r="D2" s="15" t="s">
        <v>83</v>
      </c>
      <c r="E2" s="16">
        <v>169</v>
      </c>
      <c r="F2" s="16">
        <v>190</v>
      </c>
      <c r="G2" s="16">
        <v>186</v>
      </c>
      <c r="H2" s="16">
        <v>186</v>
      </c>
      <c r="I2" s="16"/>
      <c r="J2" s="16"/>
      <c r="K2" s="17">
        <v>4</v>
      </c>
      <c r="L2" s="17">
        <v>731</v>
      </c>
      <c r="M2" s="18">
        <v>182.75</v>
      </c>
      <c r="N2" s="19">
        <v>2</v>
      </c>
      <c r="O2" s="20">
        <v>184.75</v>
      </c>
    </row>
    <row r="3" spans="1:17" x14ac:dyDescent="0.25">
      <c r="A3" s="12" t="s">
        <v>23</v>
      </c>
      <c r="B3" s="13" t="s">
        <v>79</v>
      </c>
      <c r="C3" s="14">
        <v>45458</v>
      </c>
      <c r="D3" s="15" t="s">
        <v>83</v>
      </c>
      <c r="E3" s="16">
        <v>171</v>
      </c>
      <c r="F3" s="16">
        <v>184</v>
      </c>
      <c r="G3" s="16">
        <v>193</v>
      </c>
      <c r="H3" s="16">
        <v>190</v>
      </c>
      <c r="I3" s="16">
        <v>184</v>
      </c>
      <c r="J3" s="16">
        <v>182</v>
      </c>
      <c r="K3" s="17">
        <v>6</v>
      </c>
      <c r="L3" s="17">
        <v>1104</v>
      </c>
      <c r="M3" s="18">
        <v>184</v>
      </c>
      <c r="N3" s="19">
        <v>4</v>
      </c>
      <c r="O3" s="20">
        <v>188</v>
      </c>
    </row>
    <row r="5" spans="1:17" x14ac:dyDescent="0.25">
      <c r="K5" s="8">
        <f>SUM(K2:K4)</f>
        <v>10</v>
      </c>
      <c r="L5" s="8">
        <f>SUM(L2:L4)</f>
        <v>1835</v>
      </c>
      <c r="M5" s="7">
        <f>SUM(L5/K5)</f>
        <v>183.5</v>
      </c>
      <c r="N5" s="8">
        <f>SUM(N2:N4)</f>
        <v>6</v>
      </c>
      <c r="O5" s="11">
        <f>SUM(M5+N5)</f>
        <v>189.5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3B75DFF-EA4C-4DEC-8A65-63008F7276A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CCBFC9-3F1E-48EE-8BBC-6795BDE76D4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A85C1-5318-4556-B35D-2A9083E8606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275</v>
      </c>
      <c r="C2" s="14">
        <v>45570</v>
      </c>
      <c r="D2" s="15" t="s">
        <v>245</v>
      </c>
      <c r="E2" s="16">
        <v>180</v>
      </c>
      <c r="F2" s="16">
        <v>188</v>
      </c>
      <c r="G2" s="16">
        <v>181</v>
      </c>
      <c r="H2" s="16">
        <v>183</v>
      </c>
      <c r="I2" s="16"/>
      <c r="J2" s="16"/>
      <c r="K2" s="17">
        <v>4</v>
      </c>
      <c r="L2" s="17">
        <v>732</v>
      </c>
      <c r="M2" s="18">
        <v>183</v>
      </c>
      <c r="N2" s="19">
        <v>2</v>
      </c>
      <c r="O2" s="20">
        <v>185</v>
      </c>
    </row>
    <row r="4" spans="1:17" x14ac:dyDescent="0.25">
      <c r="K4" s="8">
        <f>SUM(K2:K3)</f>
        <v>4</v>
      </c>
      <c r="L4" s="8">
        <f>SUM(L2:L3)</f>
        <v>732</v>
      </c>
      <c r="M4" s="7">
        <f>SUM(L4/K4)</f>
        <v>183</v>
      </c>
      <c r="N4" s="8">
        <f>SUM(N2:N3)</f>
        <v>2</v>
      </c>
      <c r="O4" s="11">
        <f>SUM(M4+N4)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44AB593-202F-405C-BFC0-F4D396699C3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1D2294-BECD-456C-AA45-110F95DED62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2A7B-DA9D-44C9-BE2F-D1F9E240146B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268</v>
      </c>
      <c r="C2" s="14">
        <v>45577</v>
      </c>
      <c r="D2" s="15" t="s">
        <v>273</v>
      </c>
      <c r="E2" s="16">
        <v>183</v>
      </c>
      <c r="F2" s="16">
        <v>192</v>
      </c>
      <c r="G2" s="16">
        <v>189</v>
      </c>
      <c r="H2" s="16">
        <v>186</v>
      </c>
      <c r="I2" s="16"/>
      <c r="J2" s="16"/>
      <c r="K2" s="17">
        <v>4</v>
      </c>
      <c r="L2" s="17">
        <v>750</v>
      </c>
      <c r="M2" s="18">
        <v>187.5</v>
      </c>
      <c r="N2" s="19">
        <v>5</v>
      </c>
      <c r="O2" s="20">
        <v>192.5</v>
      </c>
    </row>
    <row r="3" spans="1:17" x14ac:dyDescent="0.25">
      <c r="A3" s="12" t="s">
        <v>23</v>
      </c>
      <c r="B3" s="60" t="s">
        <v>268</v>
      </c>
      <c r="C3" s="14">
        <v>45605</v>
      </c>
      <c r="D3" s="60" t="s">
        <v>273</v>
      </c>
      <c r="E3" s="61">
        <v>189</v>
      </c>
      <c r="F3" s="61">
        <v>189</v>
      </c>
      <c r="G3" s="61">
        <v>182</v>
      </c>
      <c r="H3" s="61">
        <v>187</v>
      </c>
      <c r="I3" s="62"/>
      <c r="J3" s="62"/>
      <c r="K3" s="61">
        <v>4</v>
      </c>
      <c r="L3" s="61">
        <v>747</v>
      </c>
      <c r="M3" s="63">
        <v>186.75</v>
      </c>
      <c r="N3" s="61">
        <v>3</v>
      </c>
      <c r="O3" s="63">
        <v>189.75</v>
      </c>
    </row>
    <row r="5" spans="1:17" x14ac:dyDescent="0.25">
      <c r="K5" s="8">
        <f>SUM(K2:K4)</f>
        <v>8</v>
      </c>
      <c r="L5" s="8">
        <f>SUM(L2:L4)</f>
        <v>1497</v>
      </c>
      <c r="M5" s="7">
        <f>SUM(L5/K5)</f>
        <v>187.125</v>
      </c>
      <c r="N5" s="8">
        <f>SUM(N2:N4)</f>
        <v>8</v>
      </c>
      <c r="O5" s="11">
        <f>SUM(M5+N5)</f>
        <v>195.125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conditionalFormatting sqref="E3:H3">
    <cfRule type="cellIs" dxfId="5" priority="1" operator="equal">
      <formula>200</formula>
    </cfRule>
  </conditionalFormatting>
  <hyperlinks>
    <hyperlink ref="Q1" location="'National Rankings'!A1" display="Back to Ranking" xr:uid="{B796A75B-33D0-4A7B-991C-4CB9CA094A1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29DBA1-53D3-45C0-A0FB-C09DFD6DF18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8B937-2D83-40C8-92C1-81677AE6B3C5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142</v>
      </c>
      <c r="C2" s="14">
        <v>45417</v>
      </c>
      <c r="D2" s="15" t="s">
        <v>58</v>
      </c>
      <c r="E2" s="16">
        <v>186</v>
      </c>
      <c r="F2" s="16">
        <v>187</v>
      </c>
      <c r="G2" s="16">
        <v>188</v>
      </c>
      <c r="H2" s="16">
        <v>191</v>
      </c>
      <c r="I2" s="16"/>
      <c r="J2" s="16"/>
      <c r="K2" s="17">
        <v>4</v>
      </c>
      <c r="L2" s="17">
        <v>752</v>
      </c>
      <c r="M2" s="18">
        <v>188</v>
      </c>
      <c r="N2" s="19">
        <v>6</v>
      </c>
      <c r="O2" s="20">
        <v>194</v>
      </c>
    </row>
    <row r="3" spans="1:17" x14ac:dyDescent="0.25">
      <c r="A3" s="12" t="s">
        <v>23</v>
      </c>
      <c r="B3" s="13" t="s">
        <v>142</v>
      </c>
      <c r="C3" s="14">
        <v>45444</v>
      </c>
      <c r="D3" s="15" t="s">
        <v>58</v>
      </c>
      <c r="E3" s="16">
        <v>189</v>
      </c>
      <c r="F3" s="16">
        <v>190</v>
      </c>
      <c r="G3" s="16">
        <v>189</v>
      </c>
      <c r="H3" s="16">
        <v>189</v>
      </c>
      <c r="I3" s="16">
        <v>179</v>
      </c>
      <c r="J3" s="16">
        <v>182</v>
      </c>
      <c r="K3" s="17">
        <v>6</v>
      </c>
      <c r="L3" s="17">
        <v>1118</v>
      </c>
      <c r="M3" s="18">
        <v>186.33333333333334</v>
      </c>
      <c r="N3" s="19">
        <v>6</v>
      </c>
      <c r="O3" s="20">
        <v>192.33333333333334</v>
      </c>
    </row>
    <row r="4" spans="1:17" x14ac:dyDescent="0.25">
      <c r="A4" s="12" t="s">
        <v>23</v>
      </c>
      <c r="B4" s="13" t="s">
        <v>142</v>
      </c>
      <c r="C4" s="14">
        <v>45479</v>
      </c>
      <c r="D4" s="15" t="s">
        <v>58</v>
      </c>
      <c r="E4" s="16">
        <v>178</v>
      </c>
      <c r="F4" s="16">
        <v>186</v>
      </c>
      <c r="G4" s="16">
        <v>187</v>
      </c>
      <c r="H4" s="16">
        <v>189</v>
      </c>
      <c r="I4" s="16"/>
      <c r="J4" s="16"/>
      <c r="K4" s="17">
        <v>4</v>
      </c>
      <c r="L4" s="17">
        <v>740</v>
      </c>
      <c r="M4" s="18">
        <v>185</v>
      </c>
      <c r="N4" s="19">
        <v>2</v>
      </c>
      <c r="O4" s="20">
        <v>187</v>
      </c>
    </row>
    <row r="5" spans="1:17" x14ac:dyDescent="0.25">
      <c r="A5" s="12" t="s">
        <v>23</v>
      </c>
      <c r="B5" s="13" t="s">
        <v>215</v>
      </c>
      <c r="C5" s="14">
        <v>45507</v>
      </c>
      <c r="D5" s="15" t="s">
        <v>58</v>
      </c>
      <c r="E5" s="16">
        <v>184</v>
      </c>
      <c r="F5" s="16">
        <v>184</v>
      </c>
      <c r="G5" s="16">
        <v>178</v>
      </c>
      <c r="H5" s="16">
        <v>181</v>
      </c>
      <c r="I5" s="16"/>
      <c r="J5" s="16"/>
      <c r="K5" s="17">
        <v>4</v>
      </c>
      <c r="L5" s="17">
        <v>727</v>
      </c>
      <c r="M5" s="18">
        <v>181.75</v>
      </c>
      <c r="N5" s="19">
        <v>2</v>
      </c>
      <c r="O5" s="20">
        <v>183.75</v>
      </c>
    </row>
    <row r="6" spans="1:17" x14ac:dyDescent="0.25">
      <c r="A6" s="12" t="s">
        <v>23</v>
      </c>
      <c r="B6" s="13" t="s">
        <v>142</v>
      </c>
      <c r="C6" s="14">
        <v>45542</v>
      </c>
      <c r="D6" s="15" t="s">
        <v>58</v>
      </c>
      <c r="E6" s="16">
        <v>185</v>
      </c>
      <c r="F6" s="16">
        <v>182</v>
      </c>
      <c r="G6" s="16">
        <v>171</v>
      </c>
      <c r="H6" s="16">
        <v>187</v>
      </c>
      <c r="I6" s="16">
        <v>182</v>
      </c>
      <c r="J6" s="16">
        <v>184</v>
      </c>
      <c r="K6" s="17">
        <v>6</v>
      </c>
      <c r="L6" s="17">
        <v>1091</v>
      </c>
      <c r="M6" s="18">
        <v>181.83333333333334</v>
      </c>
      <c r="N6" s="19">
        <v>4</v>
      </c>
      <c r="O6" s="20">
        <v>185.83333333333334</v>
      </c>
    </row>
    <row r="8" spans="1:17" x14ac:dyDescent="0.25">
      <c r="K8" s="8">
        <f>SUM(K2:K7)</f>
        <v>24</v>
      </c>
      <c r="L8" s="8">
        <f>SUM(L2:L7)</f>
        <v>4428</v>
      </c>
      <c r="M8" s="7">
        <f>SUM(L8/K8)</f>
        <v>184.5</v>
      </c>
      <c r="N8" s="8">
        <f>SUM(N2:N7)</f>
        <v>20</v>
      </c>
      <c r="O8" s="11">
        <f>SUM(M8+N8)</f>
        <v>204.5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2_1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E6:J6 B6:C6" name="Range1_18"/>
    <protectedRange algorithmName="SHA-512" hashValue="ON39YdpmFHfN9f47KpiRvqrKx0V9+erV1CNkpWzYhW/Qyc6aT8rEyCrvauWSYGZK2ia3o7vd3akF07acHAFpOA==" saltValue="yVW9XmDwTqEnmpSGai0KYg==" spinCount="100000" sqref="D6" name="Range1_1_17"/>
  </protectedRanges>
  <hyperlinks>
    <hyperlink ref="Q1" location="'National Rankings'!A1" display="Back to Ranking" xr:uid="{E640A3C6-277F-446D-B275-523365B68BA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274546-6342-4DF6-AB2C-8F50A599F1B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9CC2-A2DB-45B2-9C99-989DD04ECA1D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95</v>
      </c>
      <c r="C2" s="14">
        <v>45375</v>
      </c>
      <c r="D2" s="15" t="s">
        <v>66</v>
      </c>
      <c r="E2" s="16">
        <v>176</v>
      </c>
      <c r="F2" s="16">
        <v>179</v>
      </c>
      <c r="G2" s="16">
        <v>175</v>
      </c>
      <c r="H2" s="16">
        <v>174</v>
      </c>
      <c r="I2" s="16"/>
      <c r="J2" s="16"/>
      <c r="K2" s="17">
        <v>4</v>
      </c>
      <c r="L2" s="17">
        <v>704</v>
      </c>
      <c r="M2" s="18">
        <v>176</v>
      </c>
      <c r="N2" s="19">
        <v>2</v>
      </c>
      <c r="O2" s="20">
        <v>178</v>
      </c>
    </row>
    <row r="3" spans="1:17" x14ac:dyDescent="0.25">
      <c r="A3" s="12" t="s">
        <v>23</v>
      </c>
      <c r="B3" s="13" t="s">
        <v>95</v>
      </c>
      <c r="C3" s="14">
        <v>45410</v>
      </c>
      <c r="D3" s="15" t="s">
        <v>66</v>
      </c>
      <c r="E3" s="16">
        <v>179</v>
      </c>
      <c r="F3" s="16">
        <v>181</v>
      </c>
      <c r="G3" s="16">
        <v>186</v>
      </c>
      <c r="H3" s="16">
        <v>180</v>
      </c>
      <c r="I3" s="16">
        <v>181.001</v>
      </c>
      <c r="J3" s="16">
        <v>185</v>
      </c>
      <c r="K3" s="17">
        <v>6</v>
      </c>
      <c r="L3" s="17">
        <v>1092.001</v>
      </c>
      <c r="M3" s="18">
        <v>182.00016666666667</v>
      </c>
      <c r="N3" s="19">
        <v>4</v>
      </c>
      <c r="O3" s="20">
        <v>186.00016666666667</v>
      </c>
    </row>
    <row r="4" spans="1:17" x14ac:dyDescent="0.25">
      <c r="A4" s="12" t="s">
        <v>23</v>
      </c>
      <c r="B4" s="13" t="s">
        <v>95</v>
      </c>
      <c r="C4" s="14">
        <v>45487</v>
      </c>
      <c r="D4" s="15" t="s">
        <v>66</v>
      </c>
      <c r="E4" s="16">
        <v>188</v>
      </c>
      <c r="F4" s="16">
        <v>186</v>
      </c>
      <c r="G4" s="16">
        <v>190</v>
      </c>
      <c r="H4" s="16">
        <v>191</v>
      </c>
      <c r="I4" s="16"/>
      <c r="J4" s="16"/>
      <c r="K4" s="17">
        <v>4</v>
      </c>
      <c r="L4" s="17">
        <v>755</v>
      </c>
      <c r="M4" s="18">
        <v>188.75</v>
      </c>
      <c r="N4" s="19">
        <v>3</v>
      </c>
      <c r="O4" s="20">
        <v>191.75</v>
      </c>
    </row>
    <row r="6" spans="1:17" x14ac:dyDescent="0.25">
      <c r="K6" s="8">
        <f>SUM(K2:K5)</f>
        <v>14</v>
      </c>
      <c r="L6" s="8">
        <f>SUM(L2:L5)</f>
        <v>2551.0010000000002</v>
      </c>
      <c r="M6" s="7">
        <f>SUM(L6/K6)</f>
        <v>182.21435714285715</v>
      </c>
      <c r="N6" s="8">
        <f>SUM(N2:N5)</f>
        <v>9</v>
      </c>
      <c r="O6" s="11">
        <f>SUM(M6+N6)</f>
        <v>191.21435714285715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B4:C4" name="Range1_20"/>
    <protectedRange algorithmName="SHA-512" hashValue="ON39YdpmFHfN9f47KpiRvqrKx0V9+erV1CNkpWzYhW/Qyc6aT8rEyCrvauWSYGZK2ia3o7vd3akF07acHAFpOA==" saltValue="yVW9XmDwTqEnmpSGai0KYg==" spinCount="100000" sqref="D4" name="Range1_1_15"/>
  </protectedRanges>
  <hyperlinks>
    <hyperlink ref="Q1" location="'National Rankings'!A1" display="Back to Ranking" xr:uid="{4674F428-E2E7-471A-A123-4588E01BEAB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925494-0BE2-40F6-BAD9-5CBBBC141E3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AFCDB-BE4B-4C08-A394-384FBC261BA0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65</v>
      </c>
      <c r="C2" s="14">
        <v>45361</v>
      </c>
      <c r="D2" s="15" t="s">
        <v>66</v>
      </c>
      <c r="E2" s="16">
        <v>174</v>
      </c>
      <c r="F2" s="16">
        <v>178</v>
      </c>
      <c r="G2" s="16">
        <v>181</v>
      </c>
      <c r="H2" s="16">
        <v>186</v>
      </c>
      <c r="I2" s="16"/>
      <c r="J2" s="16"/>
      <c r="K2" s="17">
        <v>4</v>
      </c>
      <c r="L2" s="17">
        <v>719</v>
      </c>
      <c r="M2" s="18">
        <v>179.75</v>
      </c>
      <c r="N2" s="19">
        <v>2</v>
      </c>
      <c r="O2" s="20">
        <v>181.75</v>
      </c>
    </row>
    <row r="3" spans="1:17" x14ac:dyDescent="0.25">
      <c r="A3" s="12" t="s">
        <v>23</v>
      </c>
      <c r="B3" s="13" t="s">
        <v>65</v>
      </c>
      <c r="C3" s="14">
        <v>45375</v>
      </c>
      <c r="D3" s="15" t="s">
        <v>66</v>
      </c>
      <c r="E3" s="16">
        <v>183</v>
      </c>
      <c r="F3" s="16">
        <v>184</v>
      </c>
      <c r="G3" s="16">
        <v>178</v>
      </c>
      <c r="H3" s="16">
        <v>176</v>
      </c>
      <c r="I3" s="16"/>
      <c r="J3" s="16"/>
      <c r="K3" s="17">
        <v>4</v>
      </c>
      <c r="L3" s="17">
        <v>721</v>
      </c>
      <c r="M3" s="18">
        <v>180.25</v>
      </c>
      <c r="N3" s="19">
        <v>2</v>
      </c>
      <c r="O3" s="20">
        <v>182.25</v>
      </c>
    </row>
    <row r="4" spans="1:17" x14ac:dyDescent="0.25">
      <c r="A4" s="12" t="s">
        <v>23</v>
      </c>
      <c r="B4" s="13" t="s">
        <v>65</v>
      </c>
      <c r="C4" s="14">
        <v>45438</v>
      </c>
      <c r="D4" s="15" t="s">
        <v>66</v>
      </c>
      <c r="E4" s="16">
        <v>186</v>
      </c>
      <c r="F4" s="16">
        <v>188</v>
      </c>
      <c r="G4" s="16">
        <v>194</v>
      </c>
      <c r="H4" s="16">
        <v>187</v>
      </c>
      <c r="I4" s="16"/>
      <c r="J4" s="16"/>
      <c r="K4" s="17">
        <v>4</v>
      </c>
      <c r="L4" s="17">
        <v>755</v>
      </c>
      <c r="M4" s="18">
        <v>188.75</v>
      </c>
      <c r="N4" s="19">
        <v>4</v>
      </c>
      <c r="O4" s="20">
        <v>192.75</v>
      </c>
    </row>
    <row r="5" spans="1:17" x14ac:dyDescent="0.25">
      <c r="A5" s="12" t="s">
        <v>23</v>
      </c>
      <c r="B5" s="13" t="s">
        <v>65</v>
      </c>
      <c r="C5" s="14">
        <v>45515</v>
      </c>
      <c r="D5" s="15" t="s">
        <v>66</v>
      </c>
      <c r="E5" s="16">
        <v>190</v>
      </c>
      <c r="F5" s="16">
        <v>192</v>
      </c>
      <c r="G5" s="16">
        <v>194</v>
      </c>
      <c r="H5" s="16">
        <v>190</v>
      </c>
      <c r="I5" s="16"/>
      <c r="J5" s="16"/>
      <c r="K5" s="17">
        <v>4</v>
      </c>
      <c r="L5" s="17">
        <v>766</v>
      </c>
      <c r="M5" s="18">
        <v>191.5</v>
      </c>
      <c r="N5" s="19">
        <v>9</v>
      </c>
      <c r="O5" s="20">
        <v>200.5</v>
      </c>
    </row>
    <row r="6" spans="1:17" x14ac:dyDescent="0.25">
      <c r="A6" s="12" t="s">
        <v>23</v>
      </c>
      <c r="B6" s="13" t="s">
        <v>65</v>
      </c>
      <c r="C6" s="14">
        <v>45529</v>
      </c>
      <c r="D6" s="15" t="s">
        <v>66</v>
      </c>
      <c r="E6" s="16">
        <v>178</v>
      </c>
      <c r="F6" s="16">
        <v>178.001</v>
      </c>
      <c r="G6" s="16">
        <v>184</v>
      </c>
      <c r="H6" s="16">
        <v>180</v>
      </c>
      <c r="I6" s="16"/>
      <c r="J6" s="16"/>
      <c r="K6" s="17">
        <v>4</v>
      </c>
      <c r="L6" s="17">
        <v>720.00099999999998</v>
      </c>
      <c r="M6" s="18">
        <v>180.00024999999999</v>
      </c>
      <c r="N6" s="19">
        <v>5</v>
      </c>
      <c r="O6" s="20">
        <v>185.00024999999999</v>
      </c>
    </row>
    <row r="7" spans="1:17" x14ac:dyDescent="0.25">
      <c r="A7" s="12" t="s">
        <v>23</v>
      </c>
      <c r="B7" s="13" t="s">
        <v>65</v>
      </c>
      <c r="C7" s="14">
        <v>45550</v>
      </c>
      <c r="D7" s="15" t="s">
        <v>66</v>
      </c>
      <c r="E7" s="16">
        <v>187</v>
      </c>
      <c r="F7" s="16">
        <v>195</v>
      </c>
      <c r="G7" s="16">
        <v>189</v>
      </c>
      <c r="H7" s="16">
        <v>194</v>
      </c>
      <c r="I7" s="16"/>
      <c r="J7" s="16"/>
      <c r="K7" s="17">
        <v>4</v>
      </c>
      <c r="L7" s="17">
        <v>765</v>
      </c>
      <c r="M7" s="18">
        <v>191.25</v>
      </c>
      <c r="N7" s="19">
        <v>9</v>
      </c>
      <c r="O7" s="20">
        <v>200.25</v>
      </c>
    </row>
    <row r="8" spans="1:17" x14ac:dyDescent="0.25">
      <c r="A8" s="12" t="s">
        <v>23</v>
      </c>
      <c r="B8" s="13" t="s">
        <v>65</v>
      </c>
      <c r="C8" s="14">
        <v>45564</v>
      </c>
      <c r="D8" s="15" t="s">
        <v>66</v>
      </c>
      <c r="E8" s="16">
        <v>183</v>
      </c>
      <c r="F8" s="16">
        <v>190</v>
      </c>
      <c r="G8" s="16">
        <v>190</v>
      </c>
      <c r="H8" s="16">
        <v>184</v>
      </c>
      <c r="I8" s="16"/>
      <c r="J8" s="16"/>
      <c r="K8" s="17">
        <v>4</v>
      </c>
      <c r="L8" s="17">
        <v>747</v>
      </c>
      <c r="M8" s="18">
        <v>186.75</v>
      </c>
      <c r="N8" s="19">
        <v>4</v>
      </c>
      <c r="O8" s="20">
        <v>190.75</v>
      </c>
    </row>
    <row r="9" spans="1:17" x14ac:dyDescent="0.25">
      <c r="A9" s="12" t="s">
        <v>23</v>
      </c>
      <c r="B9" s="13" t="s">
        <v>65</v>
      </c>
      <c r="C9" s="14">
        <v>45592</v>
      </c>
      <c r="D9" s="15" t="s">
        <v>66</v>
      </c>
      <c r="E9" s="16">
        <v>189</v>
      </c>
      <c r="F9" s="16">
        <v>196</v>
      </c>
      <c r="G9" s="16">
        <v>190</v>
      </c>
      <c r="H9" s="16">
        <v>188</v>
      </c>
      <c r="I9" s="16"/>
      <c r="J9" s="16"/>
      <c r="K9" s="17">
        <v>4</v>
      </c>
      <c r="L9" s="17">
        <v>763</v>
      </c>
      <c r="M9" s="18">
        <v>190.75</v>
      </c>
      <c r="N9" s="19">
        <v>7</v>
      </c>
      <c r="O9" s="20">
        <v>197.75</v>
      </c>
    </row>
    <row r="11" spans="1:17" x14ac:dyDescent="0.25">
      <c r="K11" s="8">
        <f>SUM(K2:K10)</f>
        <v>32</v>
      </c>
      <c r="L11" s="8">
        <f>SUM(L2:L10)</f>
        <v>5956.0010000000002</v>
      </c>
      <c r="M11" s="7">
        <f>SUM(L11/K11)</f>
        <v>186.12503125000001</v>
      </c>
      <c r="N11" s="8">
        <f>SUM(N2:N10)</f>
        <v>42</v>
      </c>
      <c r="O11" s="11">
        <f>SUM(M11+N11)</f>
        <v>228.12503125000001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8:J8 B8:C8 B9:C9 E9:J9" name="Range1_17"/>
    <protectedRange algorithmName="SHA-512" hashValue="ON39YdpmFHfN9f47KpiRvqrKx0V9+erV1CNkpWzYhW/Qyc6aT8rEyCrvauWSYGZK2ia3o7vd3akF07acHAFpOA==" saltValue="yVW9XmDwTqEnmpSGai0KYg==" spinCount="100000" sqref="D8 D9" name="Range1_1_17"/>
  </protectedRanges>
  <hyperlinks>
    <hyperlink ref="Q1" location="'National Rankings'!A1" display="Back to Ranking" xr:uid="{2960E6D9-6A46-4814-BB03-BDB66999E73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F9BF53-F340-418F-9C30-0D9F25C8065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D3D5A-D2E3-47CC-8897-40E3F060597E}">
  <dimension ref="A1:Q6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288</v>
      </c>
      <c r="C2" s="14">
        <v>45479</v>
      </c>
      <c r="D2" s="15" t="s">
        <v>58</v>
      </c>
      <c r="E2" s="16">
        <v>187</v>
      </c>
      <c r="F2" s="16">
        <v>189</v>
      </c>
      <c r="G2" s="16">
        <v>183</v>
      </c>
      <c r="H2" s="16">
        <v>184</v>
      </c>
      <c r="I2" s="16"/>
      <c r="J2" s="16"/>
      <c r="K2" s="17">
        <v>4</v>
      </c>
      <c r="L2" s="17">
        <v>743</v>
      </c>
      <c r="M2" s="18">
        <v>185.75</v>
      </c>
      <c r="N2" s="19">
        <v>3</v>
      </c>
      <c r="O2" s="20">
        <v>188.75</v>
      </c>
    </row>
    <row r="3" spans="1:17" x14ac:dyDescent="0.25">
      <c r="A3" s="12" t="s">
        <v>23</v>
      </c>
      <c r="B3" s="13" t="s">
        <v>288</v>
      </c>
      <c r="C3" s="14">
        <v>45507</v>
      </c>
      <c r="D3" s="15" t="s">
        <v>58</v>
      </c>
      <c r="E3" s="16">
        <v>182</v>
      </c>
      <c r="F3" s="16">
        <v>187</v>
      </c>
      <c r="G3" s="16">
        <v>179</v>
      </c>
      <c r="H3" s="16">
        <v>181</v>
      </c>
      <c r="I3" s="16"/>
      <c r="J3" s="16"/>
      <c r="K3" s="17">
        <v>4</v>
      </c>
      <c r="L3" s="17">
        <v>729</v>
      </c>
      <c r="M3" s="18">
        <v>182.25</v>
      </c>
      <c r="N3" s="19">
        <v>3</v>
      </c>
      <c r="O3" s="20">
        <v>185.25</v>
      </c>
    </row>
    <row r="4" spans="1:17" x14ac:dyDescent="0.25">
      <c r="A4" s="12" t="s">
        <v>23</v>
      </c>
      <c r="B4" s="13" t="s">
        <v>288</v>
      </c>
      <c r="C4" s="14">
        <v>45598</v>
      </c>
      <c r="D4" s="15" t="s">
        <v>58</v>
      </c>
      <c r="E4" s="16">
        <v>186</v>
      </c>
      <c r="F4" s="16">
        <v>187</v>
      </c>
      <c r="G4" s="16">
        <v>190</v>
      </c>
      <c r="H4" s="16">
        <v>186</v>
      </c>
      <c r="I4" s="16"/>
      <c r="J4" s="16"/>
      <c r="K4" s="17">
        <v>4</v>
      </c>
      <c r="L4" s="17">
        <v>749</v>
      </c>
      <c r="M4" s="18">
        <v>187.25</v>
      </c>
      <c r="N4" s="19">
        <v>4</v>
      </c>
      <c r="O4" s="20">
        <v>191.25</v>
      </c>
    </row>
    <row r="6" spans="1:17" x14ac:dyDescent="0.25">
      <c r="K6" s="8">
        <f>SUM(K2:K5)</f>
        <v>12</v>
      </c>
      <c r="L6" s="8">
        <f>SUM(L2:L5)</f>
        <v>2221</v>
      </c>
      <c r="M6" s="7">
        <f>SUM(L6/K6)</f>
        <v>185.08333333333334</v>
      </c>
      <c r="N6" s="8">
        <f>SUM(N2:N5)</f>
        <v>10</v>
      </c>
      <c r="O6" s="11">
        <f>SUM(M6+N6)</f>
        <v>195.08333333333334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C4" name="Range1_23"/>
    <protectedRange algorithmName="SHA-512" hashValue="ON39YdpmFHfN9f47KpiRvqrKx0V9+erV1CNkpWzYhW/Qyc6aT8rEyCrvauWSYGZK2ia3o7vd3akF07acHAFpOA==" saltValue="yVW9XmDwTqEnmpSGai0KYg==" spinCount="100000" sqref="D4" name="Range1_1_21"/>
  </protectedRanges>
  <hyperlinks>
    <hyperlink ref="Q1" location="'National Rankings'!A1" display="Back to Ranking" xr:uid="{18D2DD2D-8065-47C5-B474-F0208E0F8AE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19F00C-C2B1-4D8E-B87D-944A3182831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8E80-1716-42DF-ABF6-A80C51F80E79}">
  <dimension ref="A1:Q4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269</v>
      </c>
      <c r="C2" s="14">
        <v>45577</v>
      </c>
      <c r="D2" s="15" t="s">
        <v>27</v>
      </c>
      <c r="E2" s="16">
        <v>189</v>
      </c>
      <c r="F2" s="16">
        <v>191</v>
      </c>
      <c r="G2" s="16">
        <v>190</v>
      </c>
      <c r="H2" s="16">
        <v>192</v>
      </c>
      <c r="I2" s="16">
        <v>190</v>
      </c>
      <c r="J2" s="16">
        <v>191</v>
      </c>
      <c r="K2" s="17">
        <v>6</v>
      </c>
      <c r="L2" s="17">
        <v>1143</v>
      </c>
      <c r="M2" s="18">
        <v>190.5</v>
      </c>
      <c r="N2" s="19">
        <v>4</v>
      </c>
      <c r="O2" s="20">
        <v>194.5</v>
      </c>
    </row>
    <row r="4" spans="1:17" x14ac:dyDescent="0.25">
      <c r="K4" s="8">
        <f>SUM(K2:K3)</f>
        <v>6</v>
      </c>
      <c r="L4" s="8">
        <f>SUM(L2:L3)</f>
        <v>1143</v>
      </c>
      <c r="M4" s="7">
        <f>SUM(L4/K4)</f>
        <v>190.5</v>
      </c>
      <c r="N4" s="8">
        <f>SUM(N2:N3)</f>
        <v>4</v>
      </c>
      <c r="O4" s="11">
        <f>SUM(M4+N4)</f>
        <v>194.5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188137B-307C-4280-A7BC-5E2D95F1B0F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6BF957-2361-4D15-A387-6167E757BF7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D2F4-ABA6-4EC9-B40F-15DE196A5F59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171</v>
      </c>
      <c r="C2" s="14">
        <v>45433</v>
      </c>
      <c r="D2" s="15" t="s">
        <v>167</v>
      </c>
      <c r="E2" s="16">
        <v>181</v>
      </c>
      <c r="F2" s="16">
        <v>193</v>
      </c>
      <c r="G2" s="16">
        <v>192</v>
      </c>
      <c r="H2" s="16"/>
      <c r="I2" s="16"/>
      <c r="J2" s="16"/>
      <c r="K2" s="17">
        <v>3</v>
      </c>
      <c r="L2" s="17">
        <v>566</v>
      </c>
      <c r="M2" s="18">
        <v>188.66666666666666</v>
      </c>
      <c r="N2" s="19">
        <v>4</v>
      </c>
      <c r="O2" s="20">
        <v>192.66666666666666</v>
      </c>
    </row>
    <row r="3" spans="1:17" x14ac:dyDescent="0.25">
      <c r="A3" s="12" t="s">
        <v>23</v>
      </c>
      <c r="B3" s="13" t="s">
        <v>171</v>
      </c>
      <c r="C3" s="14">
        <v>45507</v>
      </c>
      <c r="D3" s="15" t="s">
        <v>167</v>
      </c>
      <c r="E3" s="16">
        <v>193.00299999999999</v>
      </c>
      <c r="F3" s="16">
        <v>184</v>
      </c>
      <c r="G3" s="16">
        <v>186</v>
      </c>
      <c r="H3" s="16">
        <v>189</v>
      </c>
      <c r="I3" s="16">
        <v>183</v>
      </c>
      <c r="J3" s="16">
        <v>176</v>
      </c>
      <c r="K3" s="17">
        <v>6</v>
      </c>
      <c r="L3" s="17">
        <v>1111.0029999999999</v>
      </c>
      <c r="M3" s="18">
        <v>185.16716666666665</v>
      </c>
      <c r="N3" s="19">
        <v>10</v>
      </c>
      <c r="O3" s="20">
        <v>195.16716666666665</v>
      </c>
    </row>
    <row r="5" spans="1:17" x14ac:dyDescent="0.25">
      <c r="K5" s="8">
        <f>SUM(K2:K4)</f>
        <v>9</v>
      </c>
      <c r="L5" s="8">
        <f>SUM(L2:L4)</f>
        <v>1677.0029999999999</v>
      </c>
      <c r="M5" s="7">
        <f>SUM(L5/K5)</f>
        <v>186.33366666666666</v>
      </c>
      <c r="N5" s="8">
        <f>SUM(N2:N4)</f>
        <v>14</v>
      </c>
      <c r="O5" s="11">
        <f>SUM(M5+N5)</f>
        <v>200.33366666666666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 D3" name="Range1_1_9_4"/>
    <protectedRange algorithmName="SHA-512" hashValue="ON39YdpmFHfN9f47KpiRvqrKx0V9+erV1CNkpWzYhW/Qyc6aT8rEyCrvauWSYGZK2ia3o7vd3akF07acHAFpOA==" saltValue="yVW9XmDwTqEnmpSGai0KYg==" spinCount="100000" sqref="C2 C3" name="Range1_12_3"/>
    <protectedRange algorithmName="SHA-512" hashValue="ON39YdpmFHfN9f47KpiRvqrKx0V9+erV1CNkpWzYhW/Qyc6aT8rEyCrvauWSYGZK2ia3o7vd3akF07acHAFpOA==" saltValue="yVW9XmDwTqEnmpSGai0KYg==" spinCount="100000" sqref="B2 E2:J2 E3:J3 B3" name="Range1_15"/>
  </protectedRanges>
  <hyperlinks>
    <hyperlink ref="Q1" location="'National Rankings'!A1" display="Back to Ranking" xr:uid="{7BC99CF3-3AC6-4B77-9248-24C3B6D9674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CB36DE-6973-4EEF-A064-E1F0FCAA17D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EF191-A5D7-4B6D-828C-EB1A1FAA5C2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239</v>
      </c>
      <c r="C2" s="14">
        <v>45535</v>
      </c>
      <c r="D2" s="15" t="s">
        <v>167</v>
      </c>
      <c r="E2" s="16">
        <v>193</v>
      </c>
      <c r="F2" s="50">
        <v>193</v>
      </c>
      <c r="G2" s="16">
        <v>192</v>
      </c>
      <c r="H2" s="16">
        <v>195</v>
      </c>
      <c r="I2" s="16">
        <v>194</v>
      </c>
      <c r="J2" s="16">
        <v>198</v>
      </c>
      <c r="K2" s="17">
        <v>6</v>
      </c>
      <c r="L2" s="17">
        <v>1165</v>
      </c>
      <c r="M2" s="18">
        <v>194.16666666666666</v>
      </c>
      <c r="N2" s="19">
        <v>8</v>
      </c>
      <c r="O2" s="20">
        <v>202.16666666666666</v>
      </c>
    </row>
    <row r="4" spans="1:17" x14ac:dyDescent="0.25">
      <c r="K4" s="8">
        <f>SUM(K2:K3)</f>
        <v>6</v>
      </c>
      <c r="L4" s="8">
        <f>SUM(L2:L3)</f>
        <v>1165</v>
      </c>
      <c r="M4" s="7">
        <f>SUM(L4/K4)</f>
        <v>194.16666666666666</v>
      </c>
      <c r="N4" s="8">
        <f>SUM(N2:N3)</f>
        <v>8</v>
      </c>
      <c r="O4" s="11">
        <f>SUM(M4+N4)</f>
        <v>202.16666666666666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 G2:J2" name="Range1_4_1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F2" name="Range1_33_1"/>
  </protectedRanges>
  <hyperlinks>
    <hyperlink ref="Q1" location="'National Rankings'!A1" display="Back to Ranking" xr:uid="{3AB1C0F3-99D8-436E-A350-72A467F0524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D67E7F-F5C2-41A2-B381-B828518E089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0E285-F832-4A70-BF6C-97D6C9D964D7}">
  <dimension ref="A1:Q10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122</v>
      </c>
      <c r="C2" s="14">
        <v>45402</v>
      </c>
      <c r="D2" s="15" t="s">
        <v>83</v>
      </c>
      <c r="E2" s="16">
        <v>187</v>
      </c>
      <c r="F2" s="16">
        <v>190</v>
      </c>
      <c r="G2" s="16">
        <v>185</v>
      </c>
      <c r="H2" s="16">
        <v>189</v>
      </c>
      <c r="I2" s="16"/>
      <c r="J2" s="16"/>
      <c r="K2" s="17">
        <v>4</v>
      </c>
      <c r="L2" s="17">
        <v>751</v>
      </c>
      <c r="M2" s="18">
        <v>187.75</v>
      </c>
      <c r="N2" s="19">
        <v>6</v>
      </c>
      <c r="O2" s="20">
        <v>193.75</v>
      </c>
    </row>
    <row r="3" spans="1:17" x14ac:dyDescent="0.25">
      <c r="A3" s="12" t="s">
        <v>23</v>
      </c>
      <c r="B3" s="13" t="s">
        <v>122</v>
      </c>
      <c r="C3" s="14">
        <v>45430</v>
      </c>
      <c r="D3" s="15" t="s">
        <v>83</v>
      </c>
      <c r="E3" s="16">
        <v>191.001</v>
      </c>
      <c r="F3" s="16">
        <v>191</v>
      </c>
      <c r="G3" s="16">
        <v>193</v>
      </c>
      <c r="H3" s="16">
        <v>190</v>
      </c>
      <c r="I3" s="16"/>
      <c r="J3" s="16"/>
      <c r="K3" s="17">
        <v>4</v>
      </c>
      <c r="L3" s="17">
        <v>765.00099999999998</v>
      </c>
      <c r="M3" s="18">
        <v>191.25024999999999</v>
      </c>
      <c r="N3" s="19">
        <v>5</v>
      </c>
      <c r="O3" s="20">
        <v>196.25024999999999</v>
      </c>
    </row>
    <row r="4" spans="1:17" x14ac:dyDescent="0.25">
      <c r="A4" s="12" t="s">
        <v>23</v>
      </c>
      <c r="B4" s="13" t="s">
        <v>122</v>
      </c>
      <c r="C4" s="14">
        <v>45458</v>
      </c>
      <c r="D4" s="15" t="s">
        <v>83</v>
      </c>
      <c r="E4" s="16">
        <v>191</v>
      </c>
      <c r="F4" s="16">
        <v>191</v>
      </c>
      <c r="G4" s="16">
        <v>194</v>
      </c>
      <c r="H4" s="16">
        <v>191</v>
      </c>
      <c r="I4" s="16">
        <v>194</v>
      </c>
      <c r="J4" s="16">
        <v>193</v>
      </c>
      <c r="K4" s="17">
        <v>6</v>
      </c>
      <c r="L4" s="17">
        <v>1154</v>
      </c>
      <c r="M4" s="18">
        <v>192.33333333333334</v>
      </c>
      <c r="N4" s="19">
        <v>22</v>
      </c>
      <c r="O4" s="20">
        <v>214.33333333333334</v>
      </c>
    </row>
    <row r="5" spans="1:17" x14ac:dyDescent="0.25">
      <c r="A5" s="12" t="s">
        <v>23</v>
      </c>
      <c r="B5" s="13" t="s">
        <v>122</v>
      </c>
      <c r="C5" s="14">
        <v>45493</v>
      </c>
      <c r="D5" s="15" t="s">
        <v>83</v>
      </c>
      <c r="E5" s="16">
        <v>187</v>
      </c>
      <c r="F5" s="16">
        <v>196</v>
      </c>
      <c r="G5" s="16">
        <v>196</v>
      </c>
      <c r="H5" s="16">
        <v>195</v>
      </c>
      <c r="I5" s="16"/>
      <c r="J5" s="16"/>
      <c r="K5" s="17">
        <v>4</v>
      </c>
      <c r="L5" s="17">
        <v>774</v>
      </c>
      <c r="M5" s="18">
        <v>193.5</v>
      </c>
      <c r="N5" s="19">
        <v>11</v>
      </c>
      <c r="O5" s="20">
        <v>204.5</v>
      </c>
    </row>
    <row r="6" spans="1:17" x14ac:dyDescent="0.25">
      <c r="A6" s="12" t="s">
        <v>23</v>
      </c>
      <c r="B6" s="13" t="s">
        <v>122</v>
      </c>
      <c r="C6" s="14">
        <v>45521</v>
      </c>
      <c r="D6" s="15" t="s">
        <v>83</v>
      </c>
      <c r="E6" s="16">
        <v>195</v>
      </c>
      <c r="F6" s="16">
        <v>187</v>
      </c>
      <c r="G6" s="16">
        <v>188</v>
      </c>
      <c r="H6" s="16">
        <v>189</v>
      </c>
      <c r="I6" s="16"/>
      <c r="J6" s="16"/>
      <c r="K6" s="17">
        <v>4</v>
      </c>
      <c r="L6" s="17">
        <v>759</v>
      </c>
      <c r="M6" s="18">
        <v>189.75</v>
      </c>
      <c r="N6" s="19">
        <v>2</v>
      </c>
      <c r="O6" s="20">
        <v>191.75</v>
      </c>
    </row>
    <row r="7" spans="1:17" x14ac:dyDescent="0.25">
      <c r="A7" s="12" t="s">
        <v>23</v>
      </c>
      <c r="B7" s="13" t="s">
        <v>122</v>
      </c>
      <c r="C7" s="14">
        <v>45556</v>
      </c>
      <c r="D7" s="15" t="s">
        <v>83</v>
      </c>
      <c r="E7" s="16">
        <v>192</v>
      </c>
      <c r="F7" s="16">
        <v>189</v>
      </c>
      <c r="G7" s="16">
        <v>195</v>
      </c>
      <c r="H7" s="16">
        <v>189</v>
      </c>
      <c r="I7" s="16"/>
      <c r="J7" s="16"/>
      <c r="K7" s="17">
        <v>4</v>
      </c>
      <c r="L7" s="17">
        <v>765</v>
      </c>
      <c r="M7" s="18">
        <v>191.25</v>
      </c>
      <c r="N7" s="19">
        <v>11</v>
      </c>
      <c r="O7" s="20">
        <v>202.25</v>
      </c>
    </row>
    <row r="8" spans="1:17" x14ac:dyDescent="0.25">
      <c r="A8" s="12" t="s">
        <v>23</v>
      </c>
      <c r="B8" s="13" t="s">
        <v>122</v>
      </c>
      <c r="C8" s="14">
        <v>45584</v>
      </c>
      <c r="D8" s="15" t="s">
        <v>83</v>
      </c>
      <c r="E8" s="16">
        <v>192</v>
      </c>
      <c r="F8" s="16">
        <v>192.001</v>
      </c>
      <c r="G8" s="16">
        <v>192</v>
      </c>
      <c r="H8" s="16">
        <v>194</v>
      </c>
      <c r="I8" s="16">
        <v>191</v>
      </c>
      <c r="J8" s="16">
        <v>191</v>
      </c>
      <c r="K8" s="17">
        <v>6</v>
      </c>
      <c r="L8" s="17">
        <v>1152.001</v>
      </c>
      <c r="M8" s="18">
        <v>192.00016666666667</v>
      </c>
      <c r="N8" s="19">
        <v>18</v>
      </c>
      <c r="O8" s="20">
        <v>210.00016666666667</v>
      </c>
    </row>
    <row r="10" spans="1:17" x14ac:dyDescent="0.25">
      <c r="K10" s="8">
        <f>SUM(K2:K9)</f>
        <v>32</v>
      </c>
      <c r="L10" s="8">
        <f>SUM(L2:L9)</f>
        <v>6120.0020000000004</v>
      </c>
      <c r="M10" s="7">
        <f>SUM(L10/K10)</f>
        <v>191.25006250000001</v>
      </c>
      <c r="N10" s="8">
        <f>SUM(N2:N9)</f>
        <v>75</v>
      </c>
      <c r="O10" s="11">
        <f>SUM(M10+N10)</f>
        <v>266.25006250000001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C308C1E-AE26-4C40-88FB-5992556AFCF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51ABA7-8254-446F-B8B7-EC33413ADD9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64F15-9162-4540-9247-88E890E7E73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250</v>
      </c>
      <c r="C2" s="14">
        <v>45556</v>
      </c>
      <c r="D2" s="15" t="s">
        <v>103</v>
      </c>
      <c r="E2" s="16">
        <v>197</v>
      </c>
      <c r="F2" s="16">
        <v>193</v>
      </c>
      <c r="G2" s="16">
        <v>194</v>
      </c>
      <c r="H2" s="16">
        <v>190</v>
      </c>
      <c r="I2" s="16"/>
      <c r="J2" s="16"/>
      <c r="K2" s="17">
        <v>4</v>
      </c>
      <c r="L2" s="17">
        <v>774</v>
      </c>
      <c r="M2" s="18">
        <v>193.5</v>
      </c>
      <c r="N2" s="19">
        <v>3</v>
      </c>
      <c r="O2" s="20">
        <v>196.5</v>
      </c>
    </row>
    <row r="3" spans="1:17" x14ac:dyDescent="0.25">
      <c r="A3" s="12" t="s">
        <v>23</v>
      </c>
      <c r="B3" s="13" t="s">
        <v>250</v>
      </c>
      <c r="C3" s="14">
        <v>45599</v>
      </c>
      <c r="D3" s="15" t="s">
        <v>84</v>
      </c>
      <c r="E3" s="16">
        <v>194</v>
      </c>
      <c r="F3" s="16">
        <v>192</v>
      </c>
      <c r="G3" s="16">
        <v>190</v>
      </c>
      <c r="H3" s="16">
        <v>196</v>
      </c>
      <c r="I3" s="16"/>
      <c r="J3" s="16"/>
      <c r="K3" s="17">
        <v>4</v>
      </c>
      <c r="L3" s="17">
        <v>772</v>
      </c>
      <c r="M3" s="18">
        <v>193</v>
      </c>
      <c r="N3" s="19">
        <v>4</v>
      </c>
      <c r="O3" s="20">
        <v>197</v>
      </c>
    </row>
    <row r="5" spans="1:17" x14ac:dyDescent="0.25">
      <c r="K5" s="8">
        <f>SUM(K2:K4)</f>
        <v>8</v>
      </c>
      <c r="L5" s="8">
        <f>SUM(L2:L4)</f>
        <v>1546</v>
      </c>
      <c r="M5" s="7">
        <f>SUM(L5/K5)</f>
        <v>193.25</v>
      </c>
      <c r="N5" s="8">
        <f>SUM(N2:N4)</f>
        <v>7</v>
      </c>
      <c r="O5" s="11">
        <f>SUM(M5+N5)</f>
        <v>200.25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23"/>
    <protectedRange algorithmName="SHA-512" hashValue="ON39YdpmFHfN9f47KpiRvqrKx0V9+erV1CNkpWzYhW/Qyc6aT8rEyCrvauWSYGZK2ia3o7vd3akF07acHAFpOA==" saltValue="yVW9XmDwTqEnmpSGai0KYg==" spinCount="100000" sqref="D3" name="Range1_1_21"/>
  </protectedRanges>
  <hyperlinks>
    <hyperlink ref="Q1" location="'National Rankings'!A1" display="Back to Ranking" xr:uid="{44C4999C-EFD0-4F0C-8FB9-66DC850B31C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43B65E-F5FD-4B00-8FC7-042B8962E8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5AC3-E024-4F52-9704-A5B6CF85BF9B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20.1406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117</v>
      </c>
      <c r="C2" s="14">
        <v>45388</v>
      </c>
      <c r="D2" s="15" t="s">
        <v>57</v>
      </c>
      <c r="E2" s="16">
        <v>197</v>
      </c>
      <c r="F2" s="16">
        <v>191</v>
      </c>
      <c r="G2" s="16">
        <v>192</v>
      </c>
      <c r="H2" s="16">
        <v>187</v>
      </c>
      <c r="I2" s="16">
        <v>194</v>
      </c>
      <c r="J2" s="16">
        <v>190</v>
      </c>
      <c r="K2" s="17">
        <v>6</v>
      </c>
      <c r="L2" s="17">
        <v>1151</v>
      </c>
      <c r="M2" s="18">
        <v>191.83333333333334</v>
      </c>
      <c r="N2" s="19">
        <v>12</v>
      </c>
      <c r="O2" s="20">
        <v>203.83333333333334</v>
      </c>
    </row>
    <row r="3" spans="1:17" x14ac:dyDescent="0.25">
      <c r="A3" s="12" t="s">
        <v>23</v>
      </c>
      <c r="B3" s="13" t="s">
        <v>117</v>
      </c>
      <c r="C3" s="14">
        <v>45395</v>
      </c>
      <c r="D3" s="15" t="s">
        <v>102</v>
      </c>
      <c r="E3" s="16">
        <v>196</v>
      </c>
      <c r="F3" s="16">
        <v>196</v>
      </c>
      <c r="G3" s="16">
        <v>196</v>
      </c>
      <c r="H3" s="16">
        <v>199</v>
      </c>
      <c r="I3" s="16"/>
      <c r="J3" s="16"/>
      <c r="K3" s="17">
        <v>4</v>
      </c>
      <c r="L3" s="17">
        <v>787</v>
      </c>
      <c r="M3" s="18">
        <v>196.75</v>
      </c>
      <c r="N3" s="19">
        <v>13</v>
      </c>
      <c r="O3" s="20">
        <v>209.75</v>
      </c>
    </row>
    <row r="4" spans="1:17" x14ac:dyDescent="0.25">
      <c r="A4" s="12" t="s">
        <v>23</v>
      </c>
      <c r="B4" s="13" t="s">
        <v>117</v>
      </c>
      <c r="C4" s="14">
        <v>45050</v>
      </c>
      <c r="D4" s="15" t="s">
        <v>57</v>
      </c>
      <c r="E4" s="16">
        <v>196</v>
      </c>
      <c r="F4" s="16">
        <v>195</v>
      </c>
      <c r="G4" s="16">
        <v>197</v>
      </c>
      <c r="H4" s="16">
        <v>194</v>
      </c>
      <c r="I4" s="16"/>
      <c r="J4" s="16"/>
      <c r="K4" s="17">
        <v>4</v>
      </c>
      <c r="L4" s="17">
        <v>782</v>
      </c>
      <c r="M4" s="18">
        <v>195.5</v>
      </c>
      <c r="N4" s="19">
        <v>3</v>
      </c>
      <c r="O4" s="20">
        <v>198.5</v>
      </c>
    </row>
    <row r="5" spans="1:17" x14ac:dyDescent="0.25">
      <c r="A5" s="12" t="s">
        <v>23</v>
      </c>
      <c r="B5" s="13" t="s">
        <v>117</v>
      </c>
      <c r="C5" s="14">
        <v>45423</v>
      </c>
      <c r="D5" s="15" t="s">
        <v>102</v>
      </c>
      <c r="E5" s="35">
        <v>192</v>
      </c>
      <c r="F5" s="35">
        <v>194</v>
      </c>
      <c r="G5" s="35">
        <v>192</v>
      </c>
      <c r="H5" s="35">
        <v>182</v>
      </c>
      <c r="I5" s="35"/>
      <c r="J5" s="35"/>
      <c r="K5" s="17">
        <v>4</v>
      </c>
      <c r="L5" s="17">
        <v>760</v>
      </c>
      <c r="M5" s="18">
        <v>190</v>
      </c>
      <c r="N5" s="19">
        <v>3</v>
      </c>
      <c r="O5" s="20">
        <v>193</v>
      </c>
    </row>
    <row r="6" spans="1:17" x14ac:dyDescent="0.25">
      <c r="A6" s="12" t="s">
        <v>23</v>
      </c>
      <c r="B6" s="13" t="s">
        <v>117</v>
      </c>
      <c r="C6" s="14">
        <v>45458</v>
      </c>
      <c r="D6" s="15" t="s">
        <v>102</v>
      </c>
      <c r="E6" s="16">
        <v>194</v>
      </c>
      <c r="F6" s="16">
        <v>194</v>
      </c>
      <c r="G6" s="16">
        <v>191</v>
      </c>
      <c r="H6" s="16">
        <v>194</v>
      </c>
      <c r="I6" s="16"/>
      <c r="J6" s="16"/>
      <c r="K6" s="17">
        <v>4</v>
      </c>
      <c r="L6" s="17">
        <v>773</v>
      </c>
      <c r="M6" s="18">
        <v>193.25</v>
      </c>
      <c r="N6" s="19">
        <v>6</v>
      </c>
      <c r="O6" s="20">
        <v>199.25</v>
      </c>
    </row>
    <row r="7" spans="1:17" x14ac:dyDescent="0.25">
      <c r="A7" s="12" t="s">
        <v>23</v>
      </c>
      <c r="B7" s="13" t="s">
        <v>117</v>
      </c>
      <c r="C7" s="14">
        <v>45113</v>
      </c>
      <c r="D7" s="15" t="s">
        <v>57</v>
      </c>
      <c r="E7" s="16">
        <v>191</v>
      </c>
      <c r="F7" s="16">
        <v>196</v>
      </c>
      <c r="G7" s="16">
        <v>196</v>
      </c>
      <c r="H7" s="16">
        <v>196</v>
      </c>
      <c r="I7" s="16"/>
      <c r="J7" s="16"/>
      <c r="K7" s="17">
        <v>4</v>
      </c>
      <c r="L7" s="17">
        <v>779</v>
      </c>
      <c r="M7" s="18">
        <v>194.75</v>
      </c>
      <c r="N7" s="19">
        <v>2</v>
      </c>
      <c r="O7" s="20">
        <v>196.75</v>
      </c>
    </row>
    <row r="8" spans="1:17" x14ac:dyDescent="0.25">
      <c r="A8" s="12" t="s">
        <v>23</v>
      </c>
      <c r="B8" s="13" t="s">
        <v>117</v>
      </c>
      <c r="C8" s="14">
        <v>45486</v>
      </c>
      <c r="D8" s="15" t="s">
        <v>102</v>
      </c>
      <c r="E8" s="16">
        <v>188</v>
      </c>
      <c r="F8" s="16">
        <v>195</v>
      </c>
      <c r="G8" s="16">
        <v>195</v>
      </c>
      <c r="H8" s="16">
        <v>192</v>
      </c>
      <c r="I8" s="16"/>
      <c r="J8" s="16"/>
      <c r="K8" s="17">
        <v>4</v>
      </c>
      <c r="L8" s="17">
        <v>770</v>
      </c>
      <c r="M8" s="18">
        <v>192.5</v>
      </c>
      <c r="N8" s="19">
        <v>3</v>
      </c>
      <c r="O8" s="20">
        <v>195.5</v>
      </c>
    </row>
    <row r="9" spans="1:17" x14ac:dyDescent="0.25">
      <c r="A9" s="12" t="s">
        <v>23</v>
      </c>
      <c r="B9" s="13" t="s">
        <v>117</v>
      </c>
      <c r="C9" s="14">
        <v>45514</v>
      </c>
      <c r="D9" s="15" t="s">
        <v>102</v>
      </c>
      <c r="E9" s="16">
        <v>194</v>
      </c>
      <c r="F9" s="16">
        <v>195</v>
      </c>
      <c r="G9" s="16">
        <v>191</v>
      </c>
      <c r="H9" s="16">
        <v>189</v>
      </c>
      <c r="I9" s="16"/>
      <c r="J9" s="16"/>
      <c r="K9" s="17">
        <v>4</v>
      </c>
      <c r="L9" s="17">
        <v>769</v>
      </c>
      <c r="M9" s="18">
        <v>192.25</v>
      </c>
      <c r="N9" s="19">
        <v>3</v>
      </c>
      <c r="O9" s="20">
        <v>195.25</v>
      </c>
    </row>
    <row r="10" spans="1:17" x14ac:dyDescent="0.25">
      <c r="A10" s="12" t="s">
        <v>23</v>
      </c>
      <c r="B10" s="13" t="s">
        <v>117</v>
      </c>
      <c r="C10" s="14">
        <v>45570</v>
      </c>
      <c r="D10" s="15" t="s">
        <v>57</v>
      </c>
      <c r="E10" s="16">
        <v>193</v>
      </c>
      <c r="F10" s="16">
        <v>182</v>
      </c>
      <c r="G10" s="16">
        <v>195</v>
      </c>
      <c r="H10" s="16">
        <v>188</v>
      </c>
      <c r="I10" s="16"/>
      <c r="J10" s="16"/>
      <c r="K10" s="17">
        <v>4</v>
      </c>
      <c r="L10" s="17">
        <v>758</v>
      </c>
      <c r="M10" s="18">
        <v>189.5</v>
      </c>
      <c r="N10" s="19">
        <v>3</v>
      </c>
      <c r="O10" s="20">
        <v>192.5</v>
      </c>
    </row>
    <row r="11" spans="1:17" x14ac:dyDescent="0.25">
      <c r="A11" s="12" t="s">
        <v>23</v>
      </c>
      <c r="B11" s="13" t="s">
        <v>117</v>
      </c>
      <c r="C11" s="14">
        <v>45584</v>
      </c>
      <c r="D11" s="15" t="s">
        <v>102</v>
      </c>
      <c r="E11" s="16">
        <v>191</v>
      </c>
      <c r="F11" s="16">
        <v>192</v>
      </c>
      <c r="G11" s="16">
        <v>194</v>
      </c>
      <c r="H11" s="16">
        <v>190</v>
      </c>
      <c r="I11" s="16"/>
      <c r="J11" s="16"/>
      <c r="K11" s="17">
        <v>4</v>
      </c>
      <c r="L11" s="17">
        <v>767</v>
      </c>
      <c r="M11" s="18">
        <v>191.75</v>
      </c>
      <c r="N11" s="19">
        <v>4</v>
      </c>
      <c r="O11" s="20">
        <v>195.75</v>
      </c>
    </row>
    <row r="13" spans="1:17" x14ac:dyDescent="0.25">
      <c r="K13" s="8">
        <f>SUM(K2:K12)</f>
        <v>42</v>
      </c>
      <c r="L13" s="8">
        <f>SUM(L2:L12)</f>
        <v>8096</v>
      </c>
      <c r="M13" s="7">
        <f>SUM(L13/K13)</f>
        <v>192.76190476190476</v>
      </c>
      <c r="N13" s="8">
        <f>SUM(N2:N12)</f>
        <v>52</v>
      </c>
      <c r="O13" s="11">
        <f>SUM(M13+N13)</f>
        <v>244.76190476190476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8:J8 B8:C8 B9:C9 E9:J9" name="Range1_20"/>
    <protectedRange algorithmName="SHA-512" hashValue="ON39YdpmFHfN9f47KpiRvqrKx0V9+erV1CNkpWzYhW/Qyc6aT8rEyCrvauWSYGZK2ia3o7vd3akF07acHAFpOA==" saltValue="yVW9XmDwTqEnmpSGai0KYg==" spinCount="100000" sqref="D8 D9" name="Range1_1_15"/>
  </protectedRanges>
  <hyperlinks>
    <hyperlink ref="Q1" location="'National Rankings'!A1" display="Back to Ranking" xr:uid="{E50090AB-683C-4ED1-967B-B409D9FB6E9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885F64-11B9-43C7-B064-1098CBA93E2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CDEDD-F168-43F8-BEC8-0D0F5BD4F82A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204</v>
      </c>
      <c r="C2" s="14">
        <v>45486</v>
      </c>
      <c r="D2" s="15" t="s">
        <v>175</v>
      </c>
      <c r="E2" s="16">
        <v>191</v>
      </c>
      <c r="F2" s="16">
        <v>181</v>
      </c>
      <c r="G2" s="16">
        <v>195</v>
      </c>
      <c r="H2" s="16">
        <v>194</v>
      </c>
      <c r="I2" s="16"/>
      <c r="J2" s="16"/>
      <c r="K2" s="17">
        <v>4</v>
      </c>
      <c r="L2" s="17">
        <v>761</v>
      </c>
      <c r="M2" s="18">
        <v>190.25</v>
      </c>
      <c r="N2" s="19">
        <v>5</v>
      </c>
      <c r="O2" s="20">
        <v>195.25</v>
      </c>
    </row>
    <row r="3" spans="1:17" x14ac:dyDescent="0.25">
      <c r="A3" s="12" t="s">
        <v>23</v>
      </c>
      <c r="B3" s="13" t="s">
        <v>204</v>
      </c>
      <c r="C3" s="14">
        <v>45563</v>
      </c>
      <c r="D3" s="15" t="s">
        <v>175</v>
      </c>
      <c r="E3" s="16">
        <v>186</v>
      </c>
      <c r="F3" s="16">
        <v>184</v>
      </c>
      <c r="G3" s="16">
        <v>183</v>
      </c>
      <c r="H3" s="16">
        <v>191</v>
      </c>
      <c r="I3" s="16"/>
      <c r="J3" s="16"/>
      <c r="K3" s="17">
        <v>4</v>
      </c>
      <c r="L3" s="17">
        <v>744</v>
      </c>
      <c r="M3" s="18">
        <v>186</v>
      </c>
      <c r="N3" s="19">
        <v>2</v>
      </c>
      <c r="O3" s="20">
        <v>188</v>
      </c>
    </row>
    <row r="5" spans="1:17" x14ac:dyDescent="0.25">
      <c r="K5" s="8">
        <f>SUM(K2:K4)</f>
        <v>8</v>
      </c>
      <c r="L5" s="8">
        <f>SUM(L2:L4)</f>
        <v>1505</v>
      </c>
      <c r="M5" s="7">
        <f>SUM(L5/K5)</f>
        <v>188.125</v>
      </c>
      <c r="N5" s="8">
        <f>SUM(N2:N4)</f>
        <v>7</v>
      </c>
      <c r="O5" s="11">
        <f>SUM(M5+N5)</f>
        <v>195.125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20"/>
    <protectedRange algorithmName="SHA-512" hashValue="ON39YdpmFHfN9f47KpiRvqrKx0V9+erV1CNkpWzYhW/Qyc6aT8rEyCrvauWSYGZK2ia3o7vd3akF07acHAFpOA==" saltValue="yVW9XmDwTqEnmpSGai0KYg==" spinCount="100000" sqref="D2" name="Range1_1_15"/>
    <protectedRange algorithmName="SHA-512" hashValue="ON39YdpmFHfN9f47KpiRvqrKx0V9+erV1CNkpWzYhW/Qyc6aT8rEyCrvauWSYGZK2ia3o7vd3akF07acHAFpOA==" saltValue="yVW9XmDwTqEnmpSGai0KYg==" spinCount="100000" sqref="E3:J3 B3:C3" name="Range1_17"/>
    <protectedRange algorithmName="SHA-512" hashValue="ON39YdpmFHfN9f47KpiRvqrKx0V9+erV1CNkpWzYhW/Qyc6aT8rEyCrvauWSYGZK2ia3o7vd3akF07acHAFpOA==" saltValue="yVW9XmDwTqEnmpSGai0KYg==" spinCount="100000" sqref="D3" name="Range1_1_17"/>
  </protectedRanges>
  <hyperlinks>
    <hyperlink ref="Q1" location="'National Rankings'!A1" display="Back to Ranking" xr:uid="{2280782E-223F-4327-A62D-C9FBCBE65C3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A6EACD-0D84-4C38-8F04-35988A2F857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7BC72-5A6A-4E18-B808-CCDE2009FE99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143</v>
      </c>
      <c r="C2" s="14">
        <v>45417</v>
      </c>
      <c r="D2" s="15" t="s">
        <v>149</v>
      </c>
      <c r="E2" s="16">
        <v>175</v>
      </c>
      <c r="F2" s="16">
        <v>168</v>
      </c>
      <c r="G2" s="16">
        <v>179</v>
      </c>
      <c r="H2" s="16">
        <v>175</v>
      </c>
      <c r="I2" s="16"/>
      <c r="J2" s="16"/>
      <c r="K2" s="17">
        <v>4</v>
      </c>
      <c r="L2" s="17">
        <v>697</v>
      </c>
      <c r="M2" s="18">
        <v>174.25</v>
      </c>
      <c r="N2" s="19">
        <v>2</v>
      </c>
      <c r="O2" s="20">
        <v>176.25</v>
      </c>
    </row>
    <row r="3" spans="1:17" x14ac:dyDescent="0.25">
      <c r="A3" s="12" t="s">
        <v>23</v>
      </c>
      <c r="B3" s="13" t="s">
        <v>143</v>
      </c>
      <c r="C3" s="14">
        <v>45452</v>
      </c>
      <c r="D3" s="15" t="s">
        <v>149</v>
      </c>
      <c r="E3" s="16">
        <v>183</v>
      </c>
      <c r="F3" s="16">
        <v>177</v>
      </c>
      <c r="G3" s="16">
        <v>181</v>
      </c>
      <c r="H3" s="16">
        <v>182</v>
      </c>
      <c r="I3" s="16">
        <v>188</v>
      </c>
      <c r="J3" s="16">
        <v>185</v>
      </c>
      <c r="K3" s="17">
        <v>6</v>
      </c>
      <c r="L3" s="17">
        <v>1096</v>
      </c>
      <c r="M3" s="18">
        <v>182.66666666666666</v>
      </c>
      <c r="N3" s="19">
        <v>4</v>
      </c>
      <c r="O3" s="20">
        <v>186.66666666666666</v>
      </c>
    </row>
    <row r="4" spans="1:17" x14ac:dyDescent="0.25">
      <c r="A4" s="12" t="s">
        <v>23</v>
      </c>
      <c r="B4" s="13" t="s">
        <v>143</v>
      </c>
      <c r="C4" s="14">
        <v>45494</v>
      </c>
      <c r="D4" s="15" t="s">
        <v>149</v>
      </c>
      <c r="E4" s="16">
        <v>186</v>
      </c>
      <c r="F4" s="16">
        <v>190</v>
      </c>
      <c r="G4" s="16">
        <v>185</v>
      </c>
      <c r="H4" s="16">
        <v>186</v>
      </c>
      <c r="I4" s="16"/>
      <c r="J4" s="16"/>
      <c r="K4" s="17">
        <v>4</v>
      </c>
      <c r="L4" s="17">
        <v>747</v>
      </c>
      <c r="M4" s="18">
        <v>186.75</v>
      </c>
      <c r="N4" s="19">
        <v>2</v>
      </c>
      <c r="O4" s="20">
        <v>188.75</v>
      </c>
    </row>
    <row r="6" spans="1:17" x14ac:dyDescent="0.25">
      <c r="K6" s="8">
        <f>SUM(K2:K5)</f>
        <v>14</v>
      </c>
      <c r="L6" s="8">
        <f>SUM(L2:L5)</f>
        <v>2540</v>
      </c>
      <c r="M6" s="7">
        <f>SUM(L6/K6)</f>
        <v>181.42857142857142</v>
      </c>
      <c r="N6" s="8">
        <f>SUM(N2:N5)</f>
        <v>8</v>
      </c>
      <c r="O6" s="11">
        <f>SUM(M6+N6)</f>
        <v>189.42857142857142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72770FA7-D9FA-4B33-96A1-FDBCE69BAD3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FC0B92-FFE5-4B17-BFE7-7848BD8A055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C65B-FB27-4CBB-9899-6D67F5F7269D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232</v>
      </c>
      <c r="C2" s="14">
        <v>45518</v>
      </c>
      <c r="D2" s="15" t="s">
        <v>27</v>
      </c>
      <c r="E2" s="16">
        <v>169</v>
      </c>
      <c r="F2" s="16">
        <v>172</v>
      </c>
      <c r="G2" s="16">
        <v>177</v>
      </c>
      <c r="H2" s="16">
        <v>170</v>
      </c>
      <c r="I2" s="16"/>
      <c r="J2" s="16"/>
      <c r="K2" s="17">
        <v>4</v>
      </c>
      <c r="L2" s="17">
        <v>688</v>
      </c>
      <c r="M2" s="18">
        <v>172</v>
      </c>
      <c r="N2" s="19">
        <v>3</v>
      </c>
      <c r="O2" s="20">
        <v>175</v>
      </c>
    </row>
    <row r="3" spans="1:17" x14ac:dyDescent="0.25">
      <c r="A3" s="12" t="s">
        <v>23</v>
      </c>
      <c r="B3" s="13" t="s">
        <v>232</v>
      </c>
      <c r="C3" s="14">
        <v>45539</v>
      </c>
      <c r="D3" s="15" t="s">
        <v>27</v>
      </c>
      <c r="E3" s="16">
        <v>181</v>
      </c>
      <c r="F3" s="16">
        <v>182</v>
      </c>
      <c r="G3" s="16">
        <v>182</v>
      </c>
      <c r="H3" s="16">
        <v>180</v>
      </c>
      <c r="I3" s="16"/>
      <c r="J3" s="16"/>
      <c r="K3" s="17">
        <v>4</v>
      </c>
      <c r="L3" s="17">
        <v>725</v>
      </c>
      <c r="M3" s="18">
        <v>181.25</v>
      </c>
      <c r="N3" s="19">
        <v>2</v>
      </c>
      <c r="O3" s="20">
        <v>183.25</v>
      </c>
    </row>
    <row r="4" spans="1:17" x14ac:dyDescent="0.25">
      <c r="A4" s="12" t="s">
        <v>23</v>
      </c>
      <c r="B4" s="13" t="s">
        <v>232</v>
      </c>
      <c r="C4" s="14">
        <v>45546</v>
      </c>
      <c r="D4" s="15" t="s">
        <v>27</v>
      </c>
      <c r="E4" s="16">
        <v>183</v>
      </c>
      <c r="F4" s="16">
        <v>172</v>
      </c>
      <c r="G4" s="16">
        <v>172</v>
      </c>
      <c r="H4" s="16">
        <v>183</v>
      </c>
      <c r="I4" s="16"/>
      <c r="J4" s="16"/>
      <c r="K4" s="17">
        <v>4</v>
      </c>
      <c r="L4" s="17">
        <v>710</v>
      </c>
      <c r="M4" s="18">
        <v>177.5</v>
      </c>
      <c r="N4" s="19">
        <v>2</v>
      </c>
      <c r="O4" s="20">
        <v>179.5</v>
      </c>
    </row>
    <row r="5" spans="1:17" x14ac:dyDescent="0.25">
      <c r="A5" s="12" t="s">
        <v>23</v>
      </c>
      <c r="B5" s="13" t="s">
        <v>232</v>
      </c>
      <c r="C5" s="14">
        <v>45567</v>
      </c>
      <c r="D5" s="15" t="s">
        <v>27</v>
      </c>
      <c r="E5" s="16">
        <v>184</v>
      </c>
      <c r="F5" s="16">
        <v>181</v>
      </c>
      <c r="G5" s="16">
        <v>182</v>
      </c>
      <c r="H5" s="16">
        <v>187</v>
      </c>
      <c r="I5" s="16"/>
      <c r="J5" s="16"/>
      <c r="K5" s="17">
        <v>4</v>
      </c>
      <c r="L5" s="17">
        <v>734</v>
      </c>
      <c r="M5" s="18">
        <v>183.5</v>
      </c>
      <c r="N5" s="19">
        <v>2</v>
      </c>
      <c r="O5" s="20">
        <v>185.5</v>
      </c>
    </row>
    <row r="6" spans="1:17" x14ac:dyDescent="0.25">
      <c r="A6" s="12" t="s">
        <v>23</v>
      </c>
      <c r="B6" s="13" t="s">
        <v>232</v>
      </c>
      <c r="C6" s="14">
        <v>45574</v>
      </c>
      <c r="D6" s="15" t="s">
        <v>27</v>
      </c>
      <c r="E6" s="16">
        <v>178</v>
      </c>
      <c r="F6" s="16">
        <v>177</v>
      </c>
      <c r="G6" s="16">
        <v>183</v>
      </c>
      <c r="H6" s="16">
        <v>183</v>
      </c>
      <c r="I6" s="16"/>
      <c r="J6" s="16"/>
      <c r="K6" s="17">
        <v>4</v>
      </c>
      <c r="L6" s="17">
        <v>721</v>
      </c>
      <c r="M6" s="18">
        <v>180.25</v>
      </c>
      <c r="N6" s="19">
        <v>2</v>
      </c>
      <c r="O6" s="20">
        <v>182.25</v>
      </c>
    </row>
    <row r="7" spans="1:17" x14ac:dyDescent="0.25">
      <c r="A7" s="12" t="s">
        <v>23</v>
      </c>
      <c r="B7" s="13" t="s">
        <v>232</v>
      </c>
      <c r="C7" s="14">
        <v>45581</v>
      </c>
      <c r="D7" s="15" t="s">
        <v>27</v>
      </c>
      <c r="E7" s="16">
        <v>180</v>
      </c>
      <c r="F7" s="16">
        <v>181</v>
      </c>
      <c r="G7" s="16">
        <v>183</v>
      </c>
      <c r="H7" s="16">
        <v>185</v>
      </c>
      <c r="I7" s="16"/>
      <c r="J7" s="16"/>
      <c r="K7" s="17">
        <v>4</v>
      </c>
      <c r="L7" s="17">
        <v>729</v>
      </c>
      <c r="M7" s="18">
        <v>182.25</v>
      </c>
      <c r="N7" s="19">
        <v>2</v>
      </c>
      <c r="O7" s="20">
        <v>184.25</v>
      </c>
    </row>
    <row r="8" spans="1:17" x14ac:dyDescent="0.25">
      <c r="A8" s="12" t="s">
        <v>23</v>
      </c>
      <c r="B8" s="13" t="s">
        <v>232</v>
      </c>
      <c r="C8" s="14">
        <v>45595</v>
      </c>
      <c r="D8" s="15" t="s">
        <v>27</v>
      </c>
      <c r="E8" s="16">
        <v>173</v>
      </c>
      <c r="F8" s="16">
        <v>179</v>
      </c>
      <c r="G8" s="16">
        <v>187</v>
      </c>
      <c r="H8" s="16">
        <v>188</v>
      </c>
      <c r="I8" s="16"/>
      <c r="J8" s="16"/>
      <c r="K8" s="17">
        <v>4</v>
      </c>
      <c r="L8" s="17">
        <v>727</v>
      </c>
      <c r="M8" s="18">
        <v>181.75</v>
      </c>
      <c r="N8" s="19">
        <v>2</v>
      </c>
      <c r="O8" s="20">
        <v>183.75</v>
      </c>
    </row>
    <row r="10" spans="1:17" x14ac:dyDescent="0.25">
      <c r="K10" s="8">
        <f>SUM(K2:K9)</f>
        <v>28</v>
      </c>
      <c r="L10" s="8">
        <f>SUM(L2:L9)</f>
        <v>5034</v>
      </c>
      <c r="M10" s="7">
        <f>SUM(L10/K10)</f>
        <v>179.78571428571428</v>
      </c>
      <c r="N10" s="8">
        <f>SUM(N2:N9)</f>
        <v>15</v>
      </c>
      <c r="O10" s="11">
        <f>SUM(M10+N10)</f>
        <v>194.78571428571428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8:J8 B8:C8" name="Range1_23"/>
    <protectedRange algorithmName="SHA-512" hashValue="ON39YdpmFHfN9f47KpiRvqrKx0V9+erV1CNkpWzYhW/Qyc6aT8rEyCrvauWSYGZK2ia3o7vd3akF07acHAFpOA==" saltValue="yVW9XmDwTqEnmpSGai0KYg==" spinCount="100000" sqref="D8" name="Range1_1_21"/>
  </protectedRanges>
  <hyperlinks>
    <hyperlink ref="Q1" location="'National Rankings'!A1" display="Back to Ranking" xr:uid="{485D0C1E-5F83-4A6F-AB55-4CF2549B8DE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75FF4C5-7C85-4C56-97BF-054BE19A71C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E558-3271-46AB-9BCC-0B84300395B1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96</v>
      </c>
      <c r="C2" s="14">
        <v>45367</v>
      </c>
      <c r="D2" s="15" t="s">
        <v>101</v>
      </c>
      <c r="E2" s="16">
        <v>194</v>
      </c>
      <c r="F2" s="16">
        <v>185</v>
      </c>
      <c r="G2" s="16"/>
      <c r="H2" s="16"/>
      <c r="I2" s="16"/>
      <c r="J2" s="16"/>
      <c r="K2" s="17">
        <v>2</v>
      </c>
      <c r="L2" s="17">
        <v>379</v>
      </c>
      <c r="M2" s="18">
        <v>189.5</v>
      </c>
      <c r="N2" s="19">
        <v>9</v>
      </c>
      <c r="O2" s="20">
        <v>198.5</v>
      </c>
    </row>
    <row r="3" spans="1:17" x14ac:dyDescent="0.25">
      <c r="A3" s="12" t="s">
        <v>23</v>
      </c>
      <c r="B3" s="13" t="s">
        <v>96</v>
      </c>
      <c r="C3" s="14">
        <v>45403</v>
      </c>
      <c r="D3" s="15" t="s">
        <v>101</v>
      </c>
      <c r="E3" s="16">
        <v>190</v>
      </c>
      <c r="F3" s="16">
        <v>193</v>
      </c>
      <c r="G3" s="16"/>
      <c r="H3" s="16"/>
      <c r="I3" s="16"/>
      <c r="J3" s="16"/>
      <c r="K3" s="17">
        <v>2</v>
      </c>
      <c r="L3" s="17">
        <v>383</v>
      </c>
      <c r="M3" s="18">
        <v>191.5</v>
      </c>
      <c r="N3" s="19">
        <v>9</v>
      </c>
      <c r="O3" s="20">
        <v>200.5</v>
      </c>
    </row>
    <row r="4" spans="1:17" x14ac:dyDescent="0.25">
      <c r="A4" s="12" t="s">
        <v>23</v>
      </c>
      <c r="B4" s="13" t="s">
        <v>96</v>
      </c>
      <c r="C4" s="14">
        <v>45430</v>
      </c>
      <c r="D4" s="15" t="s">
        <v>101</v>
      </c>
      <c r="E4" s="16">
        <v>185</v>
      </c>
      <c r="F4" s="16">
        <v>189</v>
      </c>
      <c r="G4" s="16"/>
      <c r="H4" s="16"/>
      <c r="I4" s="16"/>
      <c r="J4" s="16"/>
      <c r="K4" s="17">
        <v>2</v>
      </c>
      <c r="L4" s="17">
        <v>374</v>
      </c>
      <c r="M4" s="18">
        <v>187</v>
      </c>
      <c r="N4" s="19">
        <v>5</v>
      </c>
      <c r="O4" s="20">
        <v>192</v>
      </c>
    </row>
    <row r="5" spans="1:17" x14ac:dyDescent="0.25">
      <c r="A5" s="12" t="s">
        <v>23</v>
      </c>
      <c r="B5" s="13" t="s">
        <v>96</v>
      </c>
      <c r="C5" s="14">
        <v>45458</v>
      </c>
      <c r="D5" s="15" t="s">
        <v>101</v>
      </c>
      <c r="E5" s="16">
        <v>186</v>
      </c>
      <c r="F5" s="16">
        <v>188</v>
      </c>
      <c r="G5" s="16"/>
      <c r="H5" s="16"/>
      <c r="I5" s="16"/>
      <c r="J5" s="16"/>
      <c r="K5" s="17">
        <v>2</v>
      </c>
      <c r="L5" s="17">
        <v>374</v>
      </c>
      <c r="M5" s="18">
        <v>187</v>
      </c>
      <c r="N5" s="19">
        <v>5</v>
      </c>
      <c r="O5" s="20">
        <v>192</v>
      </c>
    </row>
    <row r="6" spans="1:17" x14ac:dyDescent="0.25">
      <c r="A6" s="12" t="s">
        <v>23</v>
      </c>
      <c r="B6" s="13" t="s">
        <v>96</v>
      </c>
      <c r="C6" s="14">
        <v>45493</v>
      </c>
      <c r="D6" s="15" t="s">
        <v>101</v>
      </c>
      <c r="E6" s="16">
        <v>179</v>
      </c>
      <c r="F6" s="16">
        <v>180</v>
      </c>
      <c r="G6" s="16"/>
      <c r="H6" s="16"/>
      <c r="I6" s="16"/>
      <c r="J6" s="16"/>
      <c r="K6" s="17">
        <v>2</v>
      </c>
      <c r="L6" s="17">
        <v>359</v>
      </c>
      <c r="M6" s="18">
        <v>179.5</v>
      </c>
      <c r="N6" s="19">
        <v>9</v>
      </c>
      <c r="O6" s="20">
        <v>188.5</v>
      </c>
    </row>
    <row r="7" spans="1:17" x14ac:dyDescent="0.25">
      <c r="A7" s="12" t="s">
        <v>23</v>
      </c>
      <c r="B7" s="13" t="s">
        <v>96</v>
      </c>
      <c r="C7" s="14">
        <v>45521</v>
      </c>
      <c r="D7" s="15" t="s">
        <v>101</v>
      </c>
      <c r="E7" s="16">
        <v>175</v>
      </c>
      <c r="F7" s="16">
        <v>172</v>
      </c>
      <c r="G7" s="16"/>
      <c r="H7" s="16"/>
      <c r="I7" s="16"/>
      <c r="J7" s="16"/>
      <c r="K7" s="17">
        <v>2</v>
      </c>
      <c r="L7" s="17">
        <v>347</v>
      </c>
      <c r="M7" s="18">
        <v>173.5</v>
      </c>
      <c r="N7" s="19">
        <v>4</v>
      </c>
      <c r="O7" s="20">
        <v>177.5</v>
      </c>
    </row>
    <row r="8" spans="1:17" x14ac:dyDescent="0.25">
      <c r="A8" s="12" t="s">
        <v>23</v>
      </c>
      <c r="B8" s="13" t="s">
        <v>96</v>
      </c>
      <c r="C8" s="14">
        <v>45563</v>
      </c>
      <c r="D8" s="15" t="s">
        <v>101</v>
      </c>
      <c r="E8" s="16">
        <v>187</v>
      </c>
      <c r="F8" s="16">
        <v>190</v>
      </c>
      <c r="G8" s="16">
        <v>191</v>
      </c>
      <c r="H8" s="16"/>
      <c r="I8" s="16"/>
      <c r="J8" s="16"/>
      <c r="K8" s="17">
        <v>3</v>
      </c>
      <c r="L8" s="17">
        <v>568</v>
      </c>
      <c r="M8" s="18">
        <v>189.33333333333334</v>
      </c>
      <c r="N8" s="19">
        <v>22</v>
      </c>
      <c r="O8" s="20">
        <v>211.33333333333334</v>
      </c>
    </row>
    <row r="9" spans="1:17" x14ac:dyDescent="0.25">
      <c r="A9" s="12" t="s">
        <v>23</v>
      </c>
      <c r="B9" s="13" t="s">
        <v>96</v>
      </c>
      <c r="C9" s="14">
        <v>45584</v>
      </c>
      <c r="D9" s="15" t="s">
        <v>101</v>
      </c>
      <c r="E9" s="16">
        <v>165</v>
      </c>
      <c r="F9" s="16">
        <v>173</v>
      </c>
      <c r="G9" s="16">
        <v>184</v>
      </c>
      <c r="H9" s="16">
        <v>181</v>
      </c>
      <c r="I9" s="16">
        <v>174</v>
      </c>
      <c r="J9" s="16">
        <v>180</v>
      </c>
      <c r="K9" s="17">
        <v>6</v>
      </c>
      <c r="L9" s="17">
        <v>1057</v>
      </c>
      <c r="M9" s="18">
        <v>176.16666666666666</v>
      </c>
      <c r="N9" s="19">
        <v>12</v>
      </c>
      <c r="O9" s="20">
        <v>188.16666666666666</v>
      </c>
    </row>
    <row r="11" spans="1:17" x14ac:dyDescent="0.25">
      <c r="K11" s="8">
        <f>SUM(K2:K10)</f>
        <v>21</v>
      </c>
      <c r="L11" s="8">
        <f>SUM(L2:L10)</f>
        <v>3841</v>
      </c>
      <c r="M11" s="7">
        <f>SUM(L11/K11)</f>
        <v>182.9047619047619</v>
      </c>
      <c r="N11" s="8">
        <f>SUM(N2:N10)</f>
        <v>75</v>
      </c>
      <c r="O11" s="11">
        <f>SUM(M11+N11)</f>
        <v>257.90476190476193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0"/>
    <protectedRange algorithmName="SHA-512" hashValue="ON39YdpmFHfN9f47KpiRvqrKx0V9+erV1CNkpWzYhW/Qyc6aT8rEyCrvauWSYGZK2ia3o7vd3akF07acHAFpOA==" saltValue="yVW9XmDwTqEnmpSGai0KYg==" spinCount="100000" sqref="D2" name="Range1_1_8"/>
    <protectedRange algorithmName="SHA-512" hashValue="ON39YdpmFHfN9f47KpiRvqrKx0V9+erV1CNkpWzYhW/Qyc6aT8rEyCrvauWSYGZK2ia3o7vd3akF07acHAFpOA==" saltValue="yVW9XmDwTqEnmpSGai0KYg==" spinCount="100000" sqref="B5:C5 E5:J5" name="Range1_17"/>
    <protectedRange algorithmName="SHA-512" hashValue="ON39YdpmFHfN9f47KpiRvqrKx0V9+erV1CNkpWzYhW/Qyc6aT8rEyCrvauWSYGZK2ia3o7vd3akF07acHAFpOA==" saltValue="yVW9XmDwTqEnmpSGai0KYg==" spinCount="100000" sqref="D5" name="Range1_1_10"/>
  </protectedRanges>
  <hyperlinks>
    <hyperlink ref="Q1" location="'National Rankings'!A1" display="Back to Ranking" xr:uid="{A9072F9C-17E9-40E7-A65A-E8608AB6BE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AEDF9A-4210-47A2-8F36-6D9D336FABC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92702-4D83-4CE6-803B-40974729B3BA}">
  <dimension ref="A1:Q18"/>
  <sheetViews>
    <sheetView workbookViewId="0">
      <selection activeCell="K19" sqref="K1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41</v>
      </c>
      <c r="C2" s="14">
        <v>45346</v>
      </c>
      <c r="D2" s="15" t="s">
        <v>24</v>
      </c>
      <c r="E2" s="16">
        <v>190</v>
      </c>
      <c r="F2" s="16">
        <v>185</v>
      </c>
      <c r="G2" s="16">
        <v>177</v>
      </c>
      <c r="H2" s="16">
        <v>180</v>
      </c>
      <c r="I2" s="16"/>
      <c r="J2" s="16"/>
      <c r="K2" s="17">
        <v>4</v>
      </c>
      <c r="L2" s="17">
        <v>732</v>
      </c>
      <c r="M2" s="18">
        <v>183</v>
      </c>
      <c r="N2" s="19">
        <v>11</v>
      </c>
      <c r="O2" s="20">
        <v>194</v>
      </c>
    </row>
    <row r="3" spans="1:17" x14ac:dyDescent="0.25">
      <c r="A3" s="12" t="s">
        <v>23</v>
      </c>
      <c r="B3" s="13" t="s">
        <v>41</v>
      </c>
      <c r="C3" s="14">
        <v>45360</v>
      </c>
      <c r="D3" s="15" t="s">
        <v>24</v>
      </c>
      <c r="E3" s="16">
        <v>182</v>
      </c>
      <c r="F3" s="16">
        <v>192</v>
      </c>
      <c r="G3" s="16">
        <v>189</v>
      </c>
      <c r="H3" s="16">
        <v>188</v>
      </c>
      <c r="I3" s="16"/>
      <c r="J3" s="16"/>
      <c r="K3" s="17">
        <v>4</v>
      </c>
      <c r="L3" s="17">
        <v>751</v>
      </c>
      <c r="M3" s="18">
        <v>187.75</v>
      </c>
      <c r="N3" s="19">
        <v>3</v>
      </c>
      <c r="O3" s="20">
        <v>190.75</v>
      </c>
    </row>
    <row r="4" spans="1:17" x14ac:dyDescent="0.25">
      <c r="A4" s="12" t="s">
        <v>23</v>
      </c>
      <c r="B4" s="13" t="s">
        <v>41</v>
      </c>
      <c r="C4" s="14">
        <v>45374</v>
      </c>
      <c r="D4" s="15" t="s">
        <v>24</v>
      </c>
      <c r="E4" s="16">
        <v>181</v>
      </c>
      <c r="F4" s="16">
        <v>187</v>
      </c>
      <c r="G4" s="16">
        <v>190</v>
      </c>
      <c r="H4" s="16">
        <v>185</v>
      </c>
      <c r="I4" s="16"/>
      <c r="J4" s="16"/>
      <c r="K4" s="17">
        <v>4</v>
      </c>
      <c r="L4" s="17">
        <v>743</v>
      </c>
      <c r="M4" s="18">
        <v>185.75</v>
      </c>
      <c r="N4" s="19">
        <v>4</v>
      </c>
      <c r="O4" s="20">
        <v>189.75</v>
      </c>
    </row>
    <row r="5" spans="1:17" x14ac:dyDescent="0.25">
      <c r="A5" s="12" t="s">
        <v>23</v>
      </c>
      <c r="B5" s="13" t="s">
        <v>41</v>
      </c>
      <c r="C5" s="14">
        <v>45395</v>
      </c>
      <c r="D5" s="15" t="s">
        <v>24</v>
      </c>
      <c r="E5" s="16">
        <v>188</v>
      </c>
      <c r="F5" s="16">
        <v>184</v>
      </c>
      <c r="G5" s="16">
        <v>186</v>
      </c>
      <c r="H5" s="16">
        <v>189</v>
      </c>
      <c r="I5" s="16"/>
      <c r="J5" s="16"/>
      <c r="K5" s="17">
        <v>4</v>
      </c>
      <c r="L5" s="17">
        <v>747</v>
      </c>
      <c r="M5" s="18">
        <v>186.75</v>
      </c>
      <c r="N5" s="19">
        <v>9</v>
      </c>
      <c r="O5" s="20">
        <v>195.75</v>
      </c>
    </row>
    <row r="6" spans="1:17" x14ac:dyDescent="0.25">
      <c r="A6" s="12" t="s">
        <v>23</v>
      </c>
      <c r="B6" s="13" t="s">
        <v>41</v>
      </c>
      <c r="C6" s="14">
        <v>45409</v>
      </c>
      <c r="D6" s="15" t="s">
        <v>24</v>
      </c>
      <c r="E6" s="16">
        <v>163</v>
      </c>
      <c r="F6" s="16">
        <v>166</v>
      </c>
      <c r="G6" s="16">
        <v>177</v>
      </c>
      <c r="H6" s="16">
        <v>178</v>
      </c>
      <c r="I6" s="16"/>
      <c r="J6" s="16"/>
      <c r="K6" s="17">
        <v>4</v>
      </c>
      <c r="L6" s="17">
        <v>684</v>
      </c>
      <c r="M6" s="18">
        <v>171</v>
      </c>
      <c r="N6" s="19">
        <v>2</v>
      </c>
      <c r="O6" s="20">
        <v>173</v>
      </c>
    </row>
    <row r="7" spans="1:17" x14ac:dyDescent="0.25">
      <c r="A7" s="12" t="s">
        <v>23</v>
      </c>
      <c r="B7" s="13" t="s">
        <v>41</v>
      </c>
      <c r="C7" s="14">
        <v>45423</v>
      </c>
      <c r="D7" s="15" t="s">
        <v>24</v>
      </c>
      <c r="E7" s="16">
        <v>190</v>
      </c>
      <c r="F7" s="16">
        <v>190</v>
      </c>
      <c r="G7" s="16">
        <v>188</v>
      </c>
      <c r="H7" s="16">
        <v>185</v>
      </c>
      <c r="I7" s="16"/>
      <c r="J7" s="16"/>
      <c r="K7" s="17">
        <v>4</v>
      </c>
      <c r="L7" s="17">
        <v>753</v>
      </c>
      <c r="M7" s="18">
        <v>188.25</v>
      </c>
      <c r="N7" s="19">
        <v>3</v>
      </c>
      <c r="O7" s="20">
        <v>191.25</v>
      </c>
    </row>
    <row r="8" spans="1:17" x14ac:dyDescent="0.25">
      <c r="A8" s="12" t="s">
        <v>23</v>
      </c>
      <c r="B8" s="13" t="s">
        <v>41</v>
      </c>
      <c r="C8" s="14">
        <v>45437</v>
      </c>
      <c r="D8" s="15" t="s">
        <v>24</v>
      </c>
      <c r="E8" s="16">
        <v>194</v>
      </c>
      <c r="F8" s="16">
        <v>193</v>
      </c>
      <c r="G8" s="16">
        <v>188</v>
      </c>
      <c r="H8" s="16">
        <v>184</v>
      </c>
      <c r="I8" s="16"/>
      <c r="J8" s="16"/>
      <c r="K8" s="17">
        <v>4</v>
      </c>
      <c r="L8" s="17">
        <v>759</v>
      </c>
      <c r="M8" s="18">
        <v>189.75</v>
      </c>
      <c r="N8" s="19">
        <v>4</v>
      </c>
      <c r="O8" s="20">
        <v>193.75</v>
      </c>
    </row>
    <row r="9" spans="1:17" x14ac:dyDescent="0.25">
      <c r="A9" s="12" t="s">
        <v>23</v>
      </c>
      <c r="B9" s="13" t="s">
        <v>41</v>
      </c>
      <c r="C9" s="14">
        <v>45451</v>
      </c>
      <c r="D9" s="15" t="s">
        <v>24</v>
      </c>
      <c r="E9" s="16">
        <v>174</v>
      </c>
      <c r="F9" s="16">
        <v>186</v>
      </c>
      <c r="G9" s="16">
        <v>185</v>
      </c>
      <c r="H9" s="16">
        <v>190</v>
      </c>
      <c r="I9" s="16"/>
      <c r="J9" s="16"/>
      <c r="K9" s="17">
        <v>4</v>
      </c>
      <c r="L9" s="17">
        <v>735</v>
      </c>
      <c r="M9" s="18">
        <v>183.75</v>
      </c>
      <c r="N9" s="19">
        <v>2</v>
      </c>
      <c r="O9" s="20">
        <v>185.75</v>
      </c>
    </row>
    <row r="10" spans="1:17" x14ac:dyDescent="0.25">
      <c r="A10" s="12" t="s">
        <v>23</v>
      </c>
      <c r="B10" s="13" t="s">
        <v>41</v>
      </c>
      <c r="C10" s="14">
        <v>45465</v>
      </c>
      <c r="D10" s="15" t="s">
        <v>24</v>
      </c>
      <c r="E10" s="16">
        <v>188</v>
      </c>
      <c r="F10" s="16">
        <v>188</v>
      </c>
      <c r="G10" s="16">
        <v>188</v>
      </c>
      <c r="H10" s="16">
        <v>187</v>
      </c>
      <c r="I10" s="16"/>
      <c r="J10" s="16"/>
      <c r="K10" s="17">
        <v>4</v>
      </c>
      <c r="L10" s="17">
        <v>751</v>
      </c>
      <c r="M10" s="18">
        <v>187.75</v>
      </c>
      <c r="N10" s="19">
        <v>5</v>
      </c>
      <c r="O10" s="20">
        <v>192.75</v>
      </c>
    </row>
    <row r="11" spans="1:17" x14ac:dyDescent="0.25">
      <c r="A11" s="12" t="s">
        <v>23</v>
      </c>
      <c r="B11" s="13" t="s">
        <v>41</v>
      </c>
      <c r="C11" s="14">
        <v>45472</v>
      </c>
      <c r="D11" s="15" t="s">
        <v>24</v>
      </c>
      <c r="E11" s="16">
        <v>177</v>
      </c>
      <c r="F11" s="16">
        <v>178</v>
      </c>
      <c r="G11" s="16">
        <v>176</v>
      </c>
      <c r="H11" s="16">
        <v>180</v>
      </c>
      <c r="I11" s="16">
        <v>170</v>
      </c>
      <c r="J11" s="16">
        <v>183</v>
      </c>
      <c r="K11" s="17">
        <v>6</v>
      </c>
      <c r="L11" s="17">
        <v>1064</v>
      </c>
      <c r="M11" s="18">
        <v>177.33333333333334</v>
      </c>
      <c r="N11" s="19">
        <v>4</v>
      </c>
      <c r="O11" s="20">
        <v>181.33333333333334</v>
      </c>
    </row>
    <row r="12" spans="1:17" x14ac:dyDescent="0.25">
      <c r="A12" s="12" t="s">
        <v>23</v>
      </c>
      <c r="B12" s="13" t="s">
        <v>41</v>
      </c>
      <c r="C12" s="14">
        <v>45486</v>
      </c>
      <c r="D12" s="15" t="s">
        <v>24</v>
      </c>
      <c r="E12" s="16">
        <v>185</v>
      </c>
      <c r="F12" s="16">
        <v>191</v>
      </c>
      <c r="G12" s="16">
        <v>188</v>
      </c>
      <c r="H12" s="16">
        <v>183</v>
      </c>
      <c r="I12" s="16"/>
      <c r="J12" s="16"/>
      <c r="K12" s="17">
        <v>4</v>
      </c>
      <c r="L12" s="17">
        <v>747</v>
      </c>
      <c r="M12" s="18">
        <v>186.75</v>
      </c>
      <c r="N12" s="19">
        <v>2</v>
      </c>
      <c r="O12" s="20">
        <v>188.75</v>
      </c>
    </row>
    <row r="13" spans="1:17" x14ac:dyDescent="0.25">
      <c r="A13" s="12" t="s">
        <v>23</v>
      </c>
      <c r="B13" s="13" t="s">
        <v>41</v>
      </c>
      <c r="C13" s="14">
        <v>45563</v>
      </c>
      <c r="D13" s="15" t="s">
        <v>24</v>
      </c>
      <c r="E13" s="16">
        <v>186</v>
      </c>
      <c r="F13" s="16">
        <v>192</v>
      </c>
      <c r="G13" s="16">
        <v>193</v>
      </c>
      <c r="H13" s="16">
        <v>190</v>
      </c>
      <c r="I13" s="16"/>
      <c r="J13" s="16"/>
      <c r="K13" s="17">
        <v>4</v>
      </c>
      <c r="L13" s="17">
        <v>761</v>
      </c>
      <c r="M13" s="18">
        <v>190.25</v>
      </c>
      <c r="N13" s="19">
        <v>6</v>
      </c>
      <c r="O13" s="20">
        <v>196.25</v>
      </c>
    </row>
    <row r="14" spans="1:17" x14ac:dyDescent="0.25">
      <c r="A14" s="12" t="s">
        <v>23</v>
      </c>
      <c r="B14" s="13" t="s">
        <v>41</v>
      </c>
      <c r="C14" s="14">
        <v>45577</v>
      </c>
      <c r="D14" s="15" t="s">
        <v>24</v>
      </c>
      <c r="E14" s="16">
        <v>183</v>
      </c>
      <c r="F14" s="16">
        <v>193.001</v>
      </c>
      <c r="G14" s="16">
        <v>189</v>
      </c>
      <c r="H14" s="16">
        <v>187</v>
      </c>
      <c r="I14" s="16"/>
      <c r="J14" s="16"/>
      <c r="K14" s="17">
        <v>4</v>
      </c>
      <c r="L14" s="17">
        <v>752.00099999999998</v>
      </c>
      <c r="M14" s="18">
        <v>188.00024999999999</v>
      </c>
      <c r="N14" s="19">
        <v>3</v>
      </c>
      <c r="O14" s="20">
        <v>191.00024999999999</v>
      </c>
    </row>
    <row r="15" spans="1:17" x14ac:dyDescent="0.25">
      <c r="A15" s="12" t="s">
        <v>23</v>
      </c>
      <c r="B15" s="13" t="s">
        <v>41</v>
      </c>
      <c r="C15" s="14">
        <v>45591</v>
      </c>
      <c r="D15" s="15" t="s">
        <v>24</v>
      </c>
      <c r="E15" s="16">
        <v>184</v>
      </c>
      <c r="F15" s="16">
        <v>189</v>
      </c>
      <c r="G15" s="16">
        <v>193</v>
      </c>
      <c r="H15" s="16">
        <v>191</v>
      </c>
      <c r="I15" s="16"/>
      <c r="J15" s="16"/>
      <c r="K15" s="17">
        <v>4</v>
      </c>
      <c r="L15" s="17">
        <v>757</v>
      </c>
      <c r="M15" s="18">
        <v>189.25</v>
      </c>
      <c r="N15" s="19">
        <v>4</v>
      </c>
      <c r="O15" s="20">
        <v>193.25</v>
      </c>
    </row>
    <row r="16" spans="1:17" x14ac:dyDescent="0.25">
      <c r="A16" s="12" t="s">
        <v>23</v>
      </c>
      <c r="B16" s="13" t="s">
        <v>41</v>
      </c>
      <c r="C16" s="14">
        <v>45605</v>
      </c>
      <c r="D16" s="15" t="s">
        <v>24</v>
      </c>
      <c r="E16" s="16">
        <v>190</v>
      </c>
      <c r="F16" s="16">
        <v>189</v>
      </c>
      <c r="G16" s="16">
        <v>189.00200000000001</v>
      </c>
      <c r="H16" s="16">
        <v>183</v>
      </c>
      <c r="I16" s="16">
        <v>189</v>
      </c>
      <c r="J16" s="16">
        <v>188</v>
      </c>
      <c r="K16" s="17">
        <v>6</v>
      </c>
      <c r="L16" s="17">
        <v>1128.002</v>
      </c>
      <c r="M16" s="18">
        <v>188.00033333333332</v>
      </c>
      <c r="N16" s="19">
        <v>6</v>
      </c>
      <c r="O16" s="20">
        <v>194.00033333333332</v>
      </c>
    </row>
    <row r="18" spans="11:15" x14ac:dyDescent="0.25">
      <c r="K18" s="8">
        <f>SUM(K2:K17)</f>
        <v>64</v>
      </c>
      <c r="L18" s="8">
        <f>SUM(L2:L17)</f>
        <v>11864.003000000001</v>
      </c>
      <c r="M18" s="7">
        <f>SUM(L18/K18)</f>
        <v>185.37504687500001</v>
      </c>
      <c r="N18" s="8">
        <f>SUM(N2:N17)</f>
        <v>68</v>
      </c>
      <c r="O18" s="11">
        <f>SUM(M18+N18)</f>
        <v>253.37504687500001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 E5:J5 B5:C5" name="Range1_10"/>
    <protectedRange algorithmName="SHA-512" hashValue="ON39YdpmFHfN9f47KpiRvqrKx0V9+erV1CNkpWzYhW/Qyc6aT8rEyCrvauWSYGZK2ia3o7vd3akF07acHAFpOA==" saltValue="yVW9XmDwTqEnmpSGai0KYg==" spinCount="100000" sqref="D4 D5" name="Range1_1_8"/>
    <protectedRange algorithmName="SHA-512" hashValue="ON39YdpmFHfN9f47KpiRvqrKx0V9+erV1CNkpWzYhW/Qyc6aT8rEyCrvauWSYGZK2ia3o7vd3akF07acHAFpOA==" saltValue="yVW9XmDwTqEnmpSGai0KYg==" spinCount="100000" sqref="B9:C9 E9:J9" name="Range1_2_1"/>
    <protectedRange algorithmName="SHA-512" hashValue="ON39YdpmFHfN9f47KpiRvqrKx0V9+erV1CNkpWzYhW/Qyc6aT8rEyCrvauWSYGZK2ia3o7vd3akF07acHAFpOA==" saltValue="yVW9XmDwTqEnmpSGai0KYg==" spinCount="100000" sqref="D9" name="Range1_1_1"/>
    <protectedRange algorithmName="SHA-512" hashValue="ON39YdpmFHfN9f47KpiRvqrKx0V9+erV1CNkpWzYhW/Qyc6aT8rEyCrvauWSYGZK2ia3o7vd3akF07acHAFpOA==" saltValue="yVW9XmDwTqEnmpSGai0KYg==" spinCount="100000" sqref="B10:C10 E10:J10" name="Range1_17"/>
    <protectedRange algorithmName="SHA-512" hashValue="ON39YdpmFHfN9f47KpiRvqrKx0V9+erV1CNkpWzYhW/Qyc6aT8rEyCrvauWSYGZK2ia3o7vd3akF07acHAFpOA==" saltValue="yVW9XmDwTqEnmpSGai0KYg==" spinCount="100000" sqref="D10" name="Range1_1_10"/>
    <protectedRange algorithmName="SHA-512" hashValue="ON39YdpmFHfN9f47KpiRvqrKx0V9+erV1CNkpWzYhW/Qyc6aT8rEyCrvauWSYGZK2ia3o7vd3akF07acHAFpOA==" saltValue="yVW9XmDwTqEnmpSGai0KYg==" spinCount="100000" sqref="E12:J12 B12:C12" name="Range1_20"/>
    <protectedRange algorithmName="SHA-512" hashValue="ON39YdpmFHfN9f47KpiRvqrKx0V9+erV1CNkpWzYhW/Qyc6aT8rEyCrvauWSYGZK2ia3o7vd3akF07acHAFpOA==" saltValue="yVW9XmDwTqEnmpSGai0KYg==" spinCount="100000" sqref="D12" name="Range1_1_15"/>
    <protectedRange algorithmName="SHA-512" hashValue="ON39YdpmFHfN9f47KpiRvqrKx0V9+erV1CNkpWzYhW/Qyc6aT8rEyCrvauWSYGZK2ia3o7vd3akF07acHAFpOA==" saltValue="yVW9XmDwTqEnmpSGai0KYg==" spinCount="100000" sqref="E13:J13 B13:C13" name="Range1_17_1"/>
    <protectedRange algorithmName="SHA-512" hashValue="ON39YdpmFHfN9f47KpiRvqrKx0V9+erV1CNkpWzYhW/Qyc6aT8rEyCrvauWSYGZK2ia3o7vd3akF07acHAFpOA==" saltValue="yVW9XmDwTqEnmpSGai0KYg==" spinCount="100000" sqref="D13" name="Range1_1_17"/>
  </protectedRanges>
  <conditionalFormatting sqref="E16:H16">
    <cfRule type="cellIs" dxfId="4" priority="1" operator="equal">
      <formula>200</formula>
    </cfRule>
  </conditionalFormatting>
  <hyperlinks>
    <hyperlink ref="Q1" location="'National Rankings'!A1" display="Back to Ranking" xr:uid="{C443AF12-6ACB-4BBF-A332-4356392EC8F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94386B-9770-4C03-80A3-4EB06B96E58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4A91C-99E2-4103-BE06-E90D8560FCC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60" t="s">
        <v>286</v>
      </c>
      <c r="C2" s="14">
        <v>45605</v>
      </c>
      <c r="D2" s="60" t="s">
        <v>273</v>
      </c>
      <c r="E2" s="61">
        <v>156</v>
      </c>
      <c r="F2" s="61">
        <v>157</v>
      </c>
      <c r="G2" s="61">
        <v>128</v>
      </c>
      <c r="H2" s="61">
        <v>142</v>
      </c>
      <c r="I2" s="62"/>
      <c r="J2" s="62"/>
      <c r="K2" s="61">
        <v>4</v>
      </c>
      <c r="L2" s="61">
        <v>583</v>
      </c>
      <c r="M2" s="63">
        <v>145.75</v>
      </c>
      <c r="N2" s="61">
        <v>2</v>
      </c>
      <c r="O2" s="63">
        <v>147.75</v>
      </c>
    </row>
    <row r="4" spans="1:17" x14ac:dyDescent="0.25">
      <c r="K4" s="8">
        <f>SUM(K2:K3)</f>
        <v>4</v>
      </c>
      <c r="L4" s="8">
        <f>SUM(L2:L3)</f>
        <v>583</v>
      </c>
      <c r="M4" s="7">
        <f>SUM(L4/K4)</f>
        <v>145.75</v>
      </c>
      <c r="N4" s="8">
        <f>SUM(N2:N3)</f>
        <v>2</v>
      </c>
      <c r="O4" s="11">
        <f>SUM(M4+N4)</f>
        <v>147.75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conditionalFormatting sqref="E2:H2">
    <cfRule type="cellIs" dxfId="3" priority="1" operator="equal">
      <formula>200</formula>
    </cfRule>
  </conditionalFormatting>
  <hyperlinks>
    <hyperlink ref="Q1" location="'National Rankings'!A1" display="Back to Ranking" xr:uid="{22236507-933F-4FC8-9452-D453E39B73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FB0E4A-4CB3-4DFA-9D2F-7981CFF11D8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F3DF7-4D11-473E-8238-4EC61FC17EE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60" t="s">
        <v>282</v>
      </c>
      <c r="C2" s="14">
        <v>45605</v>
      </c>
      <c r="D2" s="60" t="s">
        <v>273</v>
      </c>
      <c r="E2" s="61">
        <v>186</v>
      </c>
      <c r="F2" s="61">
        <v>184</v>
      </c>
      <c r="G2" s="61">
        <v>186</v>
      </c>
      <c r="H2" s="61">
        <v>184</v>
      </c>
      <c r="I2" s="62"/>
      <c r="J2" s="62"/>
      <c r="K2" s="61">
        <v>4</v>
      </c>
      <c r="L2" s="61">
        <v>740</v>
      </c>
      <c r="M2" s="63">
        <v>185</v>
      </c>
      <c r="N2" s="61">
        <v>2</v>
      </c>
      <c r="O2" s="63">
        <v>187</v>
      </c>
    </row>
    <row r="4" spans="1:17" x14ac:dyDescent="0.25">
      <c r="K4" s="8">
        <f>SUM(K2:K3)</f>
        <v>4</v>
      </c>
      <c r="L4" s="8">
        <f>SUM(L2:L3)</f>
        <v>740</v>
      </c>
      <c r="M4" s="7">
        <f>SUM(L4/K4)</f>
        <v>185</v>
      </c>
      <c r="N4" s="8">
        <f>SUM(N2:N3)</f>
        <v>2</v>
      </c>
      <c r="O4" s="11">
        <f>SUM(M4+N4)</f>
        <v>187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B75C9036-151A-4608-B782-E9876C38E6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269400-2321-4B48-B4F7-9D0DD55E72E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2876-2365-46A4-97EE-CCA77DCBA510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254</v>
      </c>
      <c r="C2" s="14">
        <v>45563</v>
      </c>
      <c r="D2" s="15" t="s">
        <v>24</v>
      </c>
      <c r="E2" s="16">
        <v>190</v>
      </c>
      <c r="F2" s="16">
        <v>181</v>
      </c>
      <c r="G2" s="16">
        <v>182</v>
      </c>
      <c r="H2" s="16">
        <v>187</v>
      </c>
      <c r="I2" s="16"/>
      <c r="J2" s="16"/>
      <c r="K2" s="17">
        <v>4</v>
      </c>
      <c r="L2" s="17">
        <v>740</v>
      </c>
      <c r="M2" s="18">
        <v>185</v>
      </c>
      <c r="N2" s="19">
        <v>3</v>
      </c>
      <c r="O2" s="20">
        <v>188</v>
      </c>
    </row>
    <row r="4" spans="1:17" x14ac:dyDescent="0.25">
      <c r="K4" s="8">
        <f>SUM(K2:K3)</f>
        <v>4</v>
      </c>
      <c r="L4" s="8">
        <f>SUM(L2:L3)</f>
        <v>740</v>
      </c>
      <c r="M4" s="7">
        <f>SUM(L4/K4)</f>
        <v>185</v>
      </c>
      <c r="N4" s="8">
        <f>SUM(N2:N3)</f>
        <v>3</v>
      </c>
      <c r="O4" s="11">
        <f>SUM(M4+N4)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17"/>
    <protectedRange algorithmName="SHA-512" hashValue="ON39YdpmFHfN9f47KpiRvqrKx0V9+erV1CNkpWzYhW/Qyc6aT8rEyCrvauWSYGZK2ia3o7vd3akF07acHAFpOA==" saltValue="yVW9XmDwTqEnmpSGai0KYg==" spinCount="100000" sqref="D2" name="Range1_1_17"/>
  </protectedRanges>
  <hyperlinks>
    <hyperlink ref="Q1" location="'National Rankings'!A1" display="Back to Ranking" xr:uid="{9E1C9CEC-E8F9-4921-B2F6-FED83CF3516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9B7EC0-01FC-45A8-BA40-22A98D2E5E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20A4-B62C-4604-B395-D31A89AFCDC3}">
  <dimension ref="A1:Q30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55</v>
      </c>
      <c r="C2" s="14">
        <v>45353</v>
      </c>
      <c r="D2" s="15" t="s">
        <v>58</v>
      </c>
      <c r="E2" s="16">
        <v>189</v>
      </c>
      <c r="F2" s="16">
        <v>189</v>
      </c>
      <c r="G2" s="16">
        <v>194</v>
      </c>
      <c r="H2" s="16">
        <v>192</v>
      </c>
      <c r="I2" s="16"/>
      <c r="J2" s="16"/>
      <c r="K2" s="17">
        <v>4</v>
      </c>
      <c r="L2" s="17">
        <v>764</v>
      </c>
      <c r="M2" s="18">
        <v>191</v>
      </c>
      <c r="N2" s="19">
        <v>9</v>
      </c>
      <c r="O2" s="20">
        <v>200</v>
      </c>
    </row>
    <row r="3" spans="1:17" x14ac:dyDescent="0.25">
      <c r="A3" s="12" t="s">
        <v>23</v>
      </c>
      <c r="B3" s="13" t="s">
        <v>55</v>
      </c>
      <c r="C3" s="14">
        <v>45367</v>
      </c>
      <c r="D3" s="15" t="s">
        <v>85</v>
      </c>
      <c r="E3" s="16">
        <v>180</v>
      </c>
      <c r="F3" s="16">
        <v>189</v>
      </c>
      <c r="G3" s="16">
        <v>188</v>
      </c>
      <c r="H3" s="16">
        <v>192</v>
      </c>
      <c r="I3" s="16"/>
      <c r="J3" s="16"/>
      <c r="K3" s="17">
        <v>4</v>
      </c>
      <c r="L3" s="17">
        <v>749</v>
      </c>
      <c r="M3" s="18">
        <v>187.25</v>
      </c>
      <c r="N3" s="19">
        <v>8</v>
      </c>
      <c r="O3" s="20">
        <v>195.25</v>
      </c>
    </row>
    <row r="4" spans="1:17" x14ac:dyDescent="0.25">
      <c r="A4" s="12" t="s">
        <v>23</v>
      </c>
      <c r="B4" s="13" t="s">
        <v>55</v>
      </c>
      <c r="C4" s="14">
        <v>45388</v>
      </c>
      <c r="D4" s="15" t="s">
        <v>58</v>
      </c>
      <c r="E4" s="16">
        <v>197</v>
      </c>
      <c r="F4" s="16">
        <v>190.001</v>
      </c>
      <c r="G4" s="16">
        <v>191</v>
      </c>
      <c r="H4" s="16">
        <v>194</v>
      </c>
      <c r="I4" s="16"/>
      <c r="J4" s="16"/>
      <c r="K4" s="17">
        <v>4</v>
      </c>
      <c r="L4" s="17">
        <v>772.00099999999998</v>
      </c>
      <c r="M4" s="18">
        <v>193.00024999999999</v>
      </c>
      <c r="N4" s="19">
        <v>13</v>
      </c>
      <c r="O4" s="20">
        <v>206.00024999999999</v>
      </c>
    </row>
    <row r="5" spans="1:17" x14ac:dyDescent="0.25">
      <c r="A5" s="12" t="s">
        <v>23</v>
      </c>
      <c r="B5" s="13" t="s">
        <v>55</v>
      </c>
      <c r="C5" s="14">
        <v>45402</v>
      </c>
      <c r="D5" s="15" t="s">
        <v>85</v>
      </c>
      <c r="E5" s="16">
        <v>186.001</v>
      </c>
      <c r="F5" s="16">
        <v>185</v>
      </c>
      <c r="G5" s="16">
        <v>189</v>
      </c>
      <c r="H5" s="16">
        <v>179</v>
      </c>
      <c r="I5" s="16"/>
      <c r="J5" s="16"/>
      <c r="K5" s="17">
        <v>4</v>
      </c>
      <c r="L5" s="17">
        <v>739.00099999999998</v>
      </c>
      <c r="M5" s="18">
        <v>184.75024999999999</v>
      </c>
      <c r="N5" s="19">
        <v>8</v>
      </c>
      <c r="O5" s="20">
        <v>192.75024999999999</v>
      </c>
    </row>
    <row r="6" spans="1:17" x14ac:dyDescent="0.25">
      <c r="A6" s="12" t="s">
        <v>23</v>
      </c>
      <c r="B6" s="13" t="s">
        <v>55</v>
      </c>
      <c r="C6" s="14">
        <v>45403</v>
      </c>
      <c r="D6" s="15" t="s">
        <v>100</v>
      </c>
      <c r="E6" s="16">
        <v>190</v>
      </c>
      <c r="F6" s="16">
        <v>184</v>
      </c>
      <c r="G6" s="16">
        <v>192</v>
      </c>
      <c r="H6" s="16">
        <v>195</v>
      </c>
      <c r="I6" s="16"/>
      <c r="J6" s="16"/>
      <c r="K6" s="17">
        <v>4</v>
      </c>
      <c r="L6" s="17">
        <v>761</v>
      </c>
      <c r="M6" s="18">
        <v>190.25</v>
      </c>
      <c r="N6" s="19">
        <v>8</v>
      </c>
      <c r="O6" s="20">
        <v>198.25</v>
      </c>
    </row>
    <row r="7" spans="1:17" x14ac:dyDescent="0.25">
      <c r="A7" s="12" t="s">
        <v>23</v>
      </c>
      <c r="B7" s="13" t="s">
        <v>55</v>
      </c>
      <c r="C7" s="14">
        <v>45417</v>
      </c>
      <c r="D7" s="15" t="s">
        <v>58</v>
      </c>
      <c r="E7" s="16">
        <v>194</v>
      </c>
      <c r="F7" s="16">
        <v>193</v>
      </c>
      <c r="G7" s="16">
        <v>190</v>
      </c>
      <c r="H7" s="16">
        <v>185</v>
      </c>
      <c r="I7" s="16"/>
      <c r="J7" s="16"/>
      <c r="K7" s="17">
        <v>4</v>
      </c>
      <c r="L7" s="17">
        <v>762</v>
      </c>
      <c r="M7" s="18">
        <v>190.5</v>
      </c>
      <c r="N7" s="19">
        <v>11</v>
      </c>
      <c r="O7" s="20">
        <v>201.5</v>
      </c>
    </row>
    <row r="8" spans="1:17" x14ac:dyDescent="0.25">
      <c r="A8" s="12" t="s">
        <v>23</v>
      </c>
      <c r="B8" s="13" t="s">
        <v>55</v>
      </c>
      <c r="C8" s="14">
        <v>45430</v>
      </c>
      <c r="D8" s="15" t="s">
        <v>85</v>
      </c>
      <c r="E8" s="16">
        <v>193</v>
      </c>
      <c r="F8" s="16">
        <v>189</v>
      </c>
      <c r="G8" s="16">
        <v>183</v>
      </c>
      <c r="H8" s="16">
        <v>185</v>
      </c>
      <c r="I8" s="16"/>
      <c r="J8" s="16"/>
      <c r="K8" s="17">
        <v>4</v>
      </c>
      <c r="L8" s="17">
        <v>750</v>
      </c>
      <c r="M8" s="18">
        <v>187.5</v>
      </c>
      <c r="N8" s="19">
        <v>8</v>
      </c>
      <c r="O8" s="20">
        <v>195.5</v>
      </c>
    </row>
    <row r="9" spans="1:17" x14ac:dyDescent="0.25">
      <c r="A9" s="12" t="s">
        <v>23</v>
      </c>
      <c r="B9" s="13" t="s">
        <v>55</v>
      </c>
      <c r="C9" s="14">
        <v>45431</v>
      </c>
      <c r="D9" s="15" t="s">
        <v>100</v>
      </c>
      <c r="E9" s="16">
        <v>188</v>
      </c>
      <c r="F9" s="16">
        <v>189</v>
      </c>
      <c r="G9" s="16">
        <v>192</v>
      </c>
      <c r="H9" s="16">
        <v>187</v>
      </c>
      <c r="I9" s="16"/>
      <c r="J9" s="16"/>
      <c r="K9" s="17">
        <v>4</v>
      </c>
      <c r="L9" s="17">
        <v>756</v>
      </c>
      <c r="M9" s="18">
        <v>189</v>
      </c>
      <c r="N9" s="19">
        <v>9</v>
      </c>
      <c r="O9" s="20">
        <v>198</v>
      </c>
    </row>
    <row r="10" spans="1:17" x14ac:dyDescent="0.25">
      <c r="A10" s="12" t="s">
        <v>23</v>
      </c>
      <c r="B10" s="13" t="s">
        <v>55</v>
      </c>
      <c r="C10" s="14">
        <v>45444</v>
      </c>
      <c r="D10" s="15" t="s">
        <v>58</v>
      </c>
      <c r="E10" s="16">
        <v>189</v>
      </c>
      <c r="F10" s="16">
        <v>189</v>
      </c>
      <c r="G10" s="16">
        <v>193</v>
      </c>
      <c r="H10" s="16">
        <v>193</v>
      </c>
      <c r="I10" s="16">
        <v>190.001</v>
      </c>
      <c r="J10" s="16">
        <v>186</v>
      </c>
      <c r="K10" s="17">
        <v>6</v>
      </c>
      <c r="L10" s="17">
        <v>1140.001</v>
      </c>
      <c r="M10" s="18">
        <v>190.00016666666667</v>
      </c>
      <c r="N10" s="19">
        <v>22</v>
      </c>
      <c r="O10" s="20">
        <v>212.00016666666667</v>
      </c>
    </row>
    <row r="11" spans="1:17" x14ac:dyDescent="0.25">
      <c r="A11" s="12" t="s">
        <v>23</v>
      </c>
      <c r="B11" s="13" t="s">
        <v>55</v>
      </c>
      <c r="C11" s="14">
        <v>45479</v>
      </c>
      <c r="D11" s="15" t="s">
        <v>58</v>
      </c>
      <c r="E11" s="16">
        <v>192</v>
      </c>
      <c r="F11" s="16">
        <v>191</v>
      </c>
      <c r="G11" s="16">
        <v>193</v>
      </c>
      <c r="H11" s="16">
        <v>191</v>
      </c>
      <c r="I11" s="16"/>
      <c r="J11" s="16"/>
      <c r="K11" s="17">
        <v>4</v>
      </c>
      <c r="L11" s="17">
        <v>767</v>
      </c>
      <c r="M11" s="18">
        <v>191.75</v>
      </c>
      <c r="N11" s="19">
        <v>6</v>
      </c>
      <c r="O11" s="20">
        <v>197.75</v>
      </c>
    </row>
    <row r="12" spans="1:17" x14ac:dyDescent="0.25">
      <c r="A12" s="12" t="s">
        <v>23</v>
      </c>
      <c r="B12" s="13" t="s">
        <v>55</v>
      </c>
      <c r="C12" s="14">
        <v>45493</v>
      </c>
      <c r="D12" s="15" t="s">
        <v>85</v>
      </c>
      <c r="E12" s="16">
        <v>190</v>
      </c>
      <c r="F12" s="16">
        <v>195.001</v>
      </c>
      <c r="G12" s="16">
        <v>193</v>
      </c>
      <c r="H12" s="16">
        <v>196</v>
      </c>
      <c r="I12" s="16">
        <v>189</v>
      </c>
      <c r="J12" s="16">
        <v>194</v>
      </c>
      <c r="K12" s="17">
        <v>6</v>
      </c>
      <c r="L12" s="17">
        <v>1157.001</v>
      </c>
      <c r="M12" s="18">
        <v>192.83349999999999</v>
      </c>
      <c r="N12" s="19">
        <v>30</v>
      </c>
      <c r="O12" s="20">
        <v>222.83349999999999</v>
      </c>
    </row>
    <row r="13" spans="1:17" x14ac:dyDescent="0.25">
      <c r="A13" s="12" t="s">
        <v>23</v>
      </c>
      <c r="B13" s="13" t="s">
        <v>55</v>
      </c>
      <c r="C13" s="14">
        <v>45494</v>
      </c>
      <c r="D13" s="15" t="s">
        <v>100</v>
      </c>
      <c r="E13" s="16">
        <v>185</v>
      </c>
      <c r="F13" s="16">
        <v>191.001</v>
      </c>
      <c r="G13" s="16">
        <v>193</v>
      </c>
      <c r="H13" s="16">
        <v>192</v>
      </c>
      <c r="I13" s="16"/>
      <c r="J13" s="16"/>
      <c r="K13" s="17">
        <v>4</v>
      </c>
      <c r="L13" s="17">
        <v>761.00099999999998</v>
      </c>
      <c r="M13" s="18">
        <v>190.25024999999999</v>
      </c>
      <c r="N13" s="19">
        <v>13</v>
      </c>
      <c r="O13" s="20">
        <v>203.25024999999999</v>
      </c>
    </row>
    <row r="14" spans="1:17" x14ac:dyDescent="0.25">
      <c r="A14" s="12" t="s">
        <v>23</v>
      </c>
      <c r="B14" s="13" t="s">
        <v>55</v>
      </c>
      <c r="C14" s="14">
        <v>45503</v>
      </c>
      <c r="D14" s="15" t="s">
        <v>100</v>
      </c>
      <c r="E14" s="16">
        <v>192</v>
      </c>
      <c r="F14" s="16">
        <v>191</v>
      </c>
      <c r="G14" s="16">
        <v>195</v>
      </c>
      <c r="H14" s="16"/>
      <c r="I14" s="16"/>
      <c r="J14" s="16"/>
      <c r="K14" s="17">
        <v>3</v>
      </c>
      <c r="L14" s="17">
        <v>578</v>
      </c>
      <c r="M14" s="18">
        <v>192.66666666666666</v>
      </c>
      <c r="N14" s="19">
        <v>11</v>
      </c>
      <c r="O14" s="20">
        <v>203.66666666666666</v>
      </c>
    </row>
    <row r="15" spans="1:17" x14ac:dyDescent="0.25">
      <c r="A15" s="12" t="s">
        <v>23</v>
      </c>
      <c r="B15" s="13" t="s">
        <v>55</v>
      </c>
      <c r="C15" s="14">
        <v>45507</v>
      </c>
      <c r="D15" s="15" t="s">
        <v>58</v>
      </c>
      <c r="E15" s="16">
        <v>188</v>
      </c>
      <c r="F15" s="16">
        <v>189</v>
      </c>
      <c r="G15" s="16">
        <v>190</v>
      </c>
      <c r="H15" s="16">
        <v>185</v>
      </c>
      <c r="I15" s="16"/>
      <c r="J15" s="16"/>
      <c r="K15" s="17">
        <v>4</v>
      </c>
      <c r="L15" s="17">
        <v>752</v>
      </c>
      <c r="M15" s="18">
        <v>188</v>
      </c>
      <c r="N15" s="19">
        <v>4</v>
      </c>
      <c r="O15" s="20">
        <v>192</v>
      </c>
    </row>
    <row r="16" spans="1:17" x14ac:dyDescent="0.25">
      <c r="A16" s="12" t="s">
        <v>23</v>
      </c>
      <c r="B16" s="13" t="s">
        <v>55</v>
      </c>
      <c r="C16" s="14">
        <v>45517</v>
      </c>
      <c r="D16" s="15" t="s">
        <v>85</v>
      </c>
      <c r="E16" s="16">
        <v>194</v>
      </c>
      <c r="F16" s="16">
        <v>194</v>
      </c>
      <c r="G16" s="16">
        <v>195</v>
      </c>
      <c r="H16" s="16"/>
      <c r="I16" s="16"/>
      <c r="J16" s="16"/>
      <c r="K16" s="17">
        <v>3</v>
      </c>
      <c r="L16" s="17">
        <v>583</v>
      </c>
      <c r="M16" s="18">
        <v>194.33333333333334</v>
      </c>
      <c r="N16" s="19">
        <v>11</v>
      </c>
      <c r="O16" s="20">
        <v>205.33333333333334</v>
      </c>
    </row>
    <row r="17" spans="1:15" x14ac:dyDescent="0.25">
      <c r="A17" s="12" t="s">
        <v>23</v>
      </c>
      <c r="B17" s="13" t="s">
        <v>55</v>
      </c>
      <c r="C17" s="14">
        <v>45521</v>
      </c>
      <c r="D17" s="15" t="s">
        <v>85</v>
      </c>
      <c r="E17" s="16">
        <v>193</v>
      </c>
      <c r="F17" s="16">
        <v>188</v>
      </c>
      <c r="G17" s="16">
        <v>190</v>
      </c>
      <c r="H17" s="16">
        <v>189</v>
      </c>
      <c r="I17" s="16">
        <v>192</v>
      </c>
      <c r="J17" s="16">
        <v>194</v>
      </c>
      <c r="K17" s="17">
        <v>6</v>
      </c>
      <c r="L17" s="17">
        <v>1146</v>
      </c>
      <c r="M17" s="18">
        <v>191</v>
      </c>
      <c r="N17" s="19">
        <v>22</v>
      </c>
      <c r="O17" s="20">
        <v>213</v>
      </c>
    </row>
    <row r="18" spans="1:15" x14ac:dyDescent="0.25">
      <c r="A18" s="12" t="s">
        <v>23</v>
      </c>
      <c r="B18" s="13" t="s">
        <v>55</v>
      </c>
      <c r="C18" s="14">
        <v>45522</v>
      </c>
      <c r="D18" s="15" t="s">
        <v>100</v>
      </c>
      <c r="E18" s="16">
        <v>184</v>
      </c>
      <c r="F18" s="16">
        <v>192</v>
      </c>
      <c r="G18" s="16">
        <v>185</v>
      </c>
      <c r="H18" s="16">
        <v>188</v>
      </c>
      <c r="I18" s="16"/>
      <c r="J18" s="16"/>
      <c r="K18" s="17">
        <v>4</v>
      </c>
      <c r="L18" s="17">
        <v>749</v>
      </c>
      <c r="M18" s="18">
        <v>187.25</v>
      </c>
      <c r="N18" s="19">
        <v>6</v>
      </c>
      <c r="O18" s="20">
        <v>193.25</v>
      </c>
    </row>
    <row r="19" spans="1:15" x14ac:dyDescent="0.25">
      <c r="A19" s="12" t="s">
        <v>23</v>
      </c>
      <c r="B19" s="13" t="s">
        <v>55</v>
      </c>
      <c r="C19" s="14">
        <v>45531</v>
      </c>
      <c r="D19" s="15" t="s">
        <v>100</v>
      </c>
      <c r="E19" s="16">
        <v>194</v>
      </c>
      <c r="F19" s="16">
        <v>192</v>
      </c>
      <c r="G19" s="16">
        <v>193</v>
      </c>
      <c r="H19" s="16"/>
      <c r="I19" s="16"/>
      <c r="J19" s="16"/>
      <c r="K19" s="17">
        <v>3</v>
      </c>
      <c r="L19" s="17">
        <v>579</v>
      </c>
      <c r="M19" s="18">
        <v>193</v>
      </c>
      <c r="N19" s="19">
        <v>11</v>
      </c>
      <c r="O19" s="20">
        <v>204</v>
      </c>
    </row>
    <row r="20" spans="1:15" x14ac:dyDescent="0.25">
      <c r="A20" s="12" t="s">
        <v>23</v>
      </c>
      <c r="B20" s="13" t="s">
        <v>55</v>
      </c>
      <c r="C20" s="14">
        <v>45535</v>
      </c>
      <c r="D20" s="15" t="s">
        <v>167</v>
      </c>
      <c r="E20" s="16">
        <v>189</v>
      </c>
      <c r="F20" s="50">
        <v>188</v>
      </c>
      <c r="G20" s="16">
        <v>192</v>
      </c>
      <c r="H20" s="16">
        <v>193</v>
      </c>
      <c r="I20" s="16">
        <v>195</v>
      </c>
      <c r="J20" s="16">
        <v>192</v>
      </c>
      <c r="K20" s="17">
        <v>6</v>
      </c>
      <c r="L20" s="17">
        <v>1149</v>
      </c>
      <c r="M20" s="18">
        <v>191.5</v>
      </c>
      <c r="N20" s="19">
        <v>8</v>
      </c>
      <c r="O20" s="20">
        <v>199.5</v>
      </c>
    </row>
    <row r="21" spans="1:15" x14ac:dyDescent="0.25">
      <c r="A21" s="12" t="s">
        <v>23</v>
      </c>
      <c r="B21" s="13" t="s">
        <v>55</v>
      </c>
      <c r="C21" s="14">
        <v>45545</v>
      </c>
      <c r="D21" s="15" t="s">
        <v>85</v>
      </c>
      <c r="E21" s="16">
        <v>188</v>
      </c>
      <c r="F21" s="16">
        <v>194</v>
      </c>
      <c r="G21" s="16">
        <v>191</v>
      </c>
      <c r="H21" s="16"/>
      <c r="I21" s="16"/>
      <c r="J21" s="16"/>
      <c r="K21" s="17">
        <v>3</v>
      </c>
      <c r="L21" s="17">
        <v>573</v>
      </c>
      <c r="M21" s="18">
        <v>191</v>
      </c>
      <c r="N21" s="19">
        <v>9</v>
      </c>
      <c r="O21" s="20">
        <v>200</v>
      </c>
    </row>
    <row r="22" spans="1:15" x14ac:dyDescent="0.25">
      <c r="A22" s="12" t="s">
        <v>23</v>
      </c>
      <c r="B22" s="13" t="s">
        <v>55</v>
      </c>
      <c r="C22" s="14">
        <v>45542</v>
      </c>
      <c r="D22" s="15" t="s">
        <v>58</v>
      </c>
      <c r="E22" s="16">
        <v>191</v>
      </c>
      <c r="F22" s="16">
        <v>193.001</v>
      </c>
      <c r="G22" s="16">
        <v>194</v>
      </c>
      <c r="H22" s="16">
        <v>186</v>
      </c>
      <c r="I22" s="16">
        <v>192</v>
      </c>
      <c r="J22" s="16">
        <v>197</v>
      </c>
      <c r="K22" s="17">
        <v>6</v>
      </c>
      <c r="L22" s="17">
        <v>1153.001</v>
      </c>
      <c r="M22" s="18">
        <v>192.16683333333333</v>
      </c>
      <c r="N22" s="19">
        <v>16</v>
      </c>
      <c r="O22" s="20">
        <v>208.16683333333333</v>
      </c>
    </row>
    <row r="23" spans="1:15" x14ac:dyDescent="0.25">
      <c r="A23" s="12" t="s">
        <v>23</v>
      </c>
      <c r="B23" s="13" t="s">
        <v>55</v>
      </c>
      <c r="C23" s="14">
        <v>45556</v>
      </c>
      <c r="D23" s="15" t="s">
        <v>85</v>
      </c>
      <c r="E23" s="16">
        <v>191</v>
      </c>
      <c r="F23" s="16">
        <v>195</v>
      </c>
      <c r="G23" s="16">
        <v>194</v>
      </c>
      <c r="H23" s="16">
        <v>194</v>
      </c>
      <c r="I23" s="16"/>
      <c r="J23" s="16"/>
      <c r="K23" s="17">
        <v>4</v>
      </c>
      <c r="L23" s="17">
        <v>774</v>
      </c>
      <c r="M23" s="18">
        <v>193.5</v>
      </c>
      <c r="N23" s="19">
        <v>13</v>
      </c>
      <c r="O23" s="20">
        <v>206.5</v>
      </c>
    </row>
    <row r="24" spans="1:15" x14ac:dyDescent="0.25">
      <c r="A24" s="12" t="s">
        <v>23</v>
      </c>
      <c r="B24" s="13" t="s">
        <v>55</v>
      </c>
      <c r="C24" s="14">
        <v>45557</v>
      </c>
      <c r="D24" s="15" t="s">
        <v>100</v>
      </c>
      <c r="E24" s="16">
        <v>195</v>
      </c>
      <c r="F24" s="16">
        <v>194</v>
      </c>
      <c r="G24" s="16">
        <v>191</v>
      </c>
      <c r="H24" s="16">
        <v>193</v>
      </c>
      <c r="I24" s="16">
        <v>192</v>
      </c>
      <c r="J24" s="16">
        <v>189</v>
      </c>
      <c r="K24" s="17">
        <v>6</v>
      </c>
      <c r="L24" s="17">
        <v>1154</v>
      </c>
      <c r="M24" s="18">
        <v>192.33333333333334</v>
      </c>
      <c r="N24" s="19">
        <v>30</v>
      </c>
      <c r="O24" s="20">
        <v>222.33333333333334</v>
      </c>
    </row>
    <row r="25" spans="1:15" x14ac:dyDescent="0.25">
      <c r="A25" s="12" t="s">
        <v>23</v>
      </c>
      <c r="B25" s="13" t="s">
        <v>55</v>
      </c>
      <c r="C25" s="14">
        <v>45577</v>
      </c>
      <c r="D25" s="15" t="s">
        <v>85</v>
      </c>
      <c r="E25" s="16">
        <v>191</v>
      </c>
      <c r="F25" s="16">
        <v>186</v>
      </c>
      <c r="G25" s="16">
        <v>191</v>
      </c>
      <c r="H25" s="16">
        <v>191</v>
      </c>
      <c r="I25" s="16"/>
      <c r="J25" s="16"/>
      <c r="K25" s="17">
        <v>4</v>
      </c>
      <c r="L25" s="17">
        <v>759</v>
      </c>
      <c r="M25" s="18">
        <v>189.75</v>
      </c>
      <c r="N25" s="19">
        <v>5</v>
      </c>
      <c r="O25" s="20">
        <v>194.75</v>
      </c>
    </row>
    <row r="26" spans="1:15" x14ac:dyDescent="0.25">
      <c r="A26" s="12" t="s">
        <v>23</v>
      </c>
      <c r="B26" s="13" t="s">
        <v>55</v>
      </c>
      <c r="C26" s="14">
        <v>45578</v>
      </c>
      <c r="D26" s="15" t="s">
        <v>100</v>
      </c>
      <c r="E26" s="16">
        <v>192</v>
      </c>
      <c r="F26" s="16">
        <v>192</v>
      </c>
      <c r="G26" s="16">
        <v>192</v>
      </c>
      <c r="H26" s="16">
        <v>193</v>
      </c>
      <c r="I26" s="16"/>
      <c r="J26" s="16"/>
      <c r="K26" s="17">
        <v>4</v>
      </c>
      <c r="L26" s="17">
        <v>769</v>
      </c>
      <c r="M26" s="18">
        <v>192.25</v>
      </c>
      <c r="N26" s="19">
        <v>11</v>
      </c>
      <c r="O26" s="20">
        <v>203.25</v>
      </c>
    </row>
    <row r="27" spans="1:15" x14ac:dyDescent="0.25">
      <c r="A27" s="12" t="s">
        <v>23</v>
      </c>
      <c r="B27" s="13" t="s">
        <v>55</v>
      </c>
      <c r="C27" s="14">
        <v>45612</v>
      </c>
      <c r="D27" s="15" t="s">
        <v>85</v>
      </c>
      <c r="E27" s="16">
        <v>191</v>
      </c>
      <c r="F27" s="16">
        <v>186</v>
      </c>
      <c r="G27" s="16">
        <v>189</v>
      </c>
      <c r="H27" s="16">
        <v>188</v>
      </c>
      <c r="I27" s="16"/>
      <c r="J27" s="16"/>
      <c r="K27" s="17">
        <v>4</v>
      </c>
      <c r="L27" s="17">
        <v>754</v>
      </c>
      <c r="M27" s="18">
        <v>188.5</v>
      </c>
      <c r="N27" s="19">
        <v>2</v>
      </c>
      <c r="O27" s="20">
        <v>190.5</v>
      </c>
    </row>
    <row r="28" spans="1:15" x14ac:dyDescent="0.25">
      <c r="A28" s="12" t="s">
        <v>23</v>
      </c>
      <c r="B28" s="13" t="s">
        <v>55</v>
      </c>
      <c r="C28" s="14">
        <v>45613</v>
      </c>
      <c r="D28" s="15" t="s">
        <v>100</v>
      </c>
      <c r="E28" s="16">
        <v>189</v>
      </c>
      <c r="F28" s="16">
        <v>192</v>
      </c>
      <c r="G28" s="16">
        <v>193</v>
      </c>
      <c r="H28" s="16">
        <v>192</v>
      </c>
      <c r="I28" s="16"/>
      <c r="J28" s="16"/>
      <c r="K28" s="17">
        <v>4</v>
      </c>
      <c r="L28" s="17">
        <v>766</v>
      </c>
      <c r="M28" s="18">
        <v>191.5</v>
      </c>
      <c r="N28" s="19">
        <v>2</v>
      </c>
      <c r="O28" s="20">
        <v>193.5</v>
      </c>
    </row>
    <row r="30" spans="1:15" x14ac:dyDescent="0.25">
      <c r="K30" s="8">
        <f>SUM(K2:K29)</f>
        <v>116</v>
      </c>
      <c r="L30" s="8">
        <f>SUM(L2:L29)</f>
        <v>22116.006000000001</v>
      </c>
      <c r="M30" s="7">
        <f>SUM(L30/K30)</f>
        <v>190.65522413793104</v>
      </c>
      <c r="N30" s="8">
        <f>SUM(N2:N29)</f>
        <v>306</v>
      </c>
      <c r="O30" s="11">
        <f>SUM(M30+N30)</f>
        <v>496.65522413793104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10"/>
    <protectedRange algorithmName="SHA-512" hashValue="ON39YdpmFHfN9f47KpiRvqrKx0V9+erV1CNkpWzYhW/Qyc6aT8rEyCrvauWSYGZK2ia3o7vd3akF07acHAFpOA==" saltValue="yVW9XmDwTqEnmpSGai0KYg==" spinCount="100000" sqref="D3" name="Range1_1_8"/>
    <protectedRange algorithmName="SHA-512" hashValue="ON39YdpmFHfN9f47KpiRvqrKx0V9+erV1CNkpWzYhW/Qyc6aT8rEyCrvauWSYGZK2ia3o7vd3akF07acHAFpOA==" saltValue="yVW9XmDwTqEnmpSGai0KYg==" spinCount="100000" sqref="E10:J10 B10:C10" name="Range1_2_1"/>
    <protectedRange algorithmName="SHA-512" hashValue="ON39YdpmFHfN9f47KpiRvqrKx0V9+erV1CNkpWzYhW/Qyc6aT8rEyCrvauWSYGZK2ia3o7vd3akF07acHAFpOA==" saltValue="yVW9XmDwTqEnmpSGai0KYg==" spinCount="100000" sqref="D10" name="Range1_1_5"/>
    <protectedRange algorithmName="SHA-512" hashValue="ON39YdpmFHfN9f47KpiRvqrKx0V9+erV1CNkpWzYhW/Qyc6aT8rEyCrvauWSYGZK2ia3o7vd3akF07acHAFpOA==" saltValue="yVW9XmDwTqEnmpSGai0KYg==" spinCount="100000" sqref="B14:C15 E14:J15" name="Range1_2_2"/>
    <protectedRange algorithmName="SHA-512" hashValue="ON39YdpmFHfN9f47KpiRvqrKx0V9+erV1CNkpWzYhW/Qyc6aT8rEyCrvauWSYGZK2ia3o7vd3akF07acHAFpOA==" saltValue="yVW9XmDwTqEnmpSGai0KYg==" spinCount="100000" sqref="D14:D15" name="Range1_1_9"/>
    <protectedRange algorithmName="SHA-512" hashValue="ON39YdpmFHfN9f47KpiRvqrKx0V9+erV1CNkpWzYhW/Qyc6aT8rEyCrvauWSYGZK2ia3o7vd3akF07acHAFpOA==" saltValue="yVW9XmDwTqEnmpSGai0KYg==" spinCount="100000" sqref="B19:C20 E19:E20 G19:J20 G21:J21 E21 B21:C21" name="Range1_4"/>
    <protectedRange algorithmName="SHA-512" hashValue="ON39YdpmFHfN9f47KpiRvqrKx0V9+erV1CNkpWzYhW/Qyc6aT8rEyCrvauWSYGZK2ia3o7vd3akF07acHAFpOA==" saltValue="yVW9XmDwTqEnmpSGai0KYg==" spinCount="100000" sqref="D19:D20 D21" name="Range1_1_2"/>
    <protectedRange algorithmName="SHA-512" hashValue="ON39YdpmFHfN9f47KpiRvqrKx0V9+erV1CNkpWzYhW/Qyc6aT8rEyCrvauWSYGZK2ia3o7vd3akF07acHAFpOA==" saltValue="yVW9XmDwTqEnmpSGai0KYg==" spinCount="100000" sqref="F20 F21" name="Range1_33_1"/>
    <protectedRange algorithmName="SHA-512" hashValue="ON39YdpmFHfN9f47KpiRvqrKx0V9+erV1CNkpWzYhW/Qyc6aT8rEyCrvauWSYGZK2ia3o7vd3akF07acHAFpOA==" saltValue="yVW9XmDwTqEnmpSGai0KYg==" spinCount="100000" sqref="E22:J22 B22:C22" name="Range1_18"/>
    <protectedRange algorithmName="SHA-512" hashValue="ON39YdpmFHfN9f47KpiRvqrKx0V9+erV1CNkpWzYhW/Qyc6aT8rEyCrvauWSYGZK2ia3o7vd3akF07acHAFpOA==" saltValue="yVW9XmDwTqEnmpSGai0KYg==" spinCount="100000" sqref="D22" name="Range1_1_17"/>
  </protectedRanges>
  <hyperlinks>
    <hyperlink ref="Q1" location="'National Rankings'!A1" display="Back to Ranking" xr:uid="{45BA43CB-B831-4A2A-94F9-ACE8C1AB93C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9F6F3A-319D-4670-A9FA-0FF6B6B3CF1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2E4F-16FF-4832-AEC7-B802DB0B46B5}">
  <dimension ref="A1:Q18"/>
  <sheetViews>
    <sheetView workbookViewId="0">
      <selection activeCell="K19" sqref="K1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144</v>
      </c>
      <c r="C2" s="14">
        <v>45412</v>
      </c>
      <c r="D2" s="15" t="s">
        <v>100</v>
      </c>
      <c r="E2" s="16">
        <v>181</v>
      </c>
      <c r="F2" s="16">
        <v>187</v>
      </c>
      <c r="G2" s="16">
        <v>185.001</v>
      </c>
      <c r="H2" s="16"/>
      <c r="I2" s="16"/>
      <c r="J2" s="16"/>
      <c r="K2" s="17">
        <v>3</v>
      </c>
      <c r="L2" s="17">
        <v>553.00099999999998</v>
      </c>
      <c r="M2" s="18">
        <v>184.33366666666666</v>
      </c>
      <c r="N2" s="19">
        <v>8</v>
      </c>
      <c r="O2" s="20">
        <v>192.33366666666666</v>
      </c>
    </row>
    <row r="3" spans="1:17" x14ac:dyDescent="0.25">
      <c r="A3" s="12" t="s">
        <v>23</v>
      </c>
      <c r="B3" s="13" t="s">
        <v>144</v>
      </c>
      <c r="C3" s="14">
        <v>45426</v>
      </c>
      <c r="D3" s="15" t="s">
        <v>85</v>
      </c>
      <c r="E3" s="16">
        <v>193</v>
      </c>
      <c r="F3" s="16">
        <v>179</v>
      </c>
      <c r="G3" s="16">
        <v>188</v>
      </c>
      <c r="H3" s="16"/>
      <c r="I3" s="16"/>
      <c r="J3" s="16"/>
      <c r="K3" s="17">
        <v>3</v>
      </c>
      <c r="L3" s="17">
        <v>560</v>
      </c>
      <c r="M3" s="18">
        <v>186.66666666666666</v>
      </c>
      <c r="N3" s="19">
        <v>9</v>
      </c>
      <c r="O3" s="20">
        <v>195.66666666666666</v>
      </c>
    </row>
    <row r="4" spans="1:17" x14ac:dyDescent="0.25">
      <c r="A4" s="12" t="s">
        <v>23</v>
      </c>
      <c r="B4" s="13" t="s">
        <v>144</v>
      </c>
      <c r="C4" s="14">
        <v>45430</v>
      </c>
      <c r="D4" s="15" t="s">
        <v>85</v>
      </c>
      <c r="E4" s="16">
        <v>190</v>
      </c>
      <c r="F4" s="16">
        <v>188</v>
      </c>
      <c r="G4" s="16">
        <v>189</v>
      </c>
      <c r="H4" s="16">
        <v>193</v>
      </c>
      <c r="I4" s="16"/>
      <c r="J4" s="16"/>
      <c r="K4" s="17">
        <v>4</v>
      </c>
      <c r="L4" s="17">
        <v>760</v>
      </c>
      <c r="M4" s="18">
        <v>190</v>
      </c>
      <c r="N4" s="19">
        <v>9</v>
      </c>
      <c r="O4" s="20">
        <v>199</v>
      </c>
    </row>
    <row r="5" spans="1:17" x14ac:dyDescent="0.25">
      <c r="A5" s="12" t="s">
        <v>23</v>
      </c>
      <c r="B5" s="13" t="s">
        <v>144</v>
      </c>
      <c r="C5" s="14">
        <v>45431</v>
      </c>
      <c r="D5" s="15" t="s">
        <v>100</v>
      </c>
      <c r="E5" s="16">
        <v>181</v>
      </c>
      <c r="F5" s="16">
        <v>190</v>
      </c>
      <c r="G5" s="16">
        <v>194</v>
      </c>
      <c r="H5" s="16">
        <v>186</v>
      </c>
      <c r="I5" s="16"/>
      <c r="J5" s="16"/>
      <c r="K5" s="17">
        <v>4</v>
      </c>
      <c r="L5" s="17">
        <v>751</v>
      </c>
      <c r="M5" s="18">
        <v>187.75</v>
      </c>
      <c r="N5" s="19">
        <v>8</v>
      </c>
      <c r="O5" s="20">
        <v>195.75</v>
      </c>
    </row>
    <row r="6" spans="1:17" x14ac:dyDescent="0.25">
      <c r="A6" s="12" t="s">
        <v>23</v>
      </c>
      <c r="B6" s="13" t="s">
        <v>178</v>
      </c>
      <c r="C6" s="14">
        <v>45440</v>
      </c>
      <c r="D6" s="15" t="s">
        <v>100</v>
      </c>
      <c r="E6" s="16">
        <v>189</v>
      </c>
      <c r="F6" s="16">
        <v>187</v>
      </c>
      <c r="G6" s="16">
        <v>193</v>
      </c>
      <c r="H6" s="16"/>
      <c r="I6" s="16"/>
      <c r="J6" s="16"/>
      <c r="K6" s="17">
        <v>3</v>
      </c>
      <c r="L6" s="17">
        <v>569</v>
      </c>
      <c r="M6" s="18">
        <v>189.66666666666666</v>
      </c>
      <c r="N6" s="19">
        <v>9</v>
      </c>
      <c r="O6" s="20">
        <v>198.66666666666666</v>
      </c>
    </row>
    <row r="7" spans="1:17" x14ac:dyDescent="0.25">
      <c r="A7" s="12" t="s">
        <v>23</v>
      </c>
      <c r="B7" s="13" t="s">
        <v>144</v>
      </c>
      <c r="C7" s="14">
        <v>45493</v>
      </c>
      <c r="D7" s="15" t="s">
        <v>85</v>
      </c>
      <c r="E7" s="16">
        <v>193</v>
      </c>
      <c r="F7" s="16">
        <v>195</v>
      </c>
      <c r="G7" s="16">
        <v>192</v>
      </c>
      <c r="H7" s="16">
        <v>188</v>
      </c>
      <c r="I7" s="16">
        <v>183</v>
      </c>
      <c r="J7" s="16">
        <v>192</v>
      </c>
      <c r="K7" s="17">
        <v>6</v>
      </c>
      <c r="L7" s="17">
        <v>1143</v>
      </c>
      <c r="M7" s="18">
        <v>190.5</v>
      </c>
      <c r="N7" s="19">
        <v>12</v>
      </c>
      <c r="O7" s="20">
        <v>202.5</v>
      </c>
    </row>
    <row r="8" spans="1:17" x14ac:dyDescent="0.25">
      <c r="A8" s="12" t="s">
        <v>23</v>
      </c>
      <c r="B8" s="13" t="s">
        <v>144</v>
      </c>
      <c r="C8" s="14">
        <v>45494</v>
      </c>
      <c r="D8" s="15" t="s">
        <v>100</v>
      </c>
      <c r="E8" s="16">
        <v>183</v>
      </c>
      <c r="F8" s="16">
        <v>191</v>
      </c>
      <c r="G8" s="16">
        <v>186</v>
      </c>
      <c r="H8" s="16">
        <v>188</v>
      </c>
      <c r="I8" s="16"/>
      <c r="J8" s="16"/>
      <c r="K8" s="17">
        <v>4</v>
      </c>
      <c r="L8" s="17">
        <v>748</v>
      </c>
      <c r="M8" s="18">
        <v>187</v>
      </c>
      <c r="N8" s="19">
        <v>4</v>
      </c>
      <c r="O8" s="20">
        <v>191</v>
      </c>
    </row>
    <row r="9" spans="1:17" x14ac:dyDescent="0.25">
      <c r="A9" s="12" t="s">
        <v>23</v>
      </c>
      <c r="B9" s="13" t="s">
        <v>144</v>
      </c>
      <c r="C9" s="14">
        <v>45503</v>
      </c>
      <c r="D9" s="15" t="s">
        <v>100</v>
      </c>
      <c r="E9" s="16">
        <v>190</v>
      </c>
      <c r="F9" s="16">
        <v>185</v>
      </c>
      <c r="G9" s="16">
        <v>186</v>
      </c>
      <c r="H9" s="16"/>
      <c r="I9" s="16"/>
      <c r="J9" s="16"/>
      <c r="K9" s="17">
        <v>3</v>
      </c>
      <c r="L9" s="17">
        <v>561</v>
      </c>
      <c r="M9" s="18">
        <v>187</v>
      </c>
      <c r="N9" s="19">
        <v>4</v>
      </c>
      <c r="O9" s="20">
        <v>191</v>
      </c>
    </row>
    <row r="10" spans="1:17" x14ac:dyDescent="0.25">
      <c r="A10" s="12" t="s">
        <v>23</v>
      </c>
      <c r="B10" s="13" t="s">
        <v>144</v>
      </c>
      <c r="C10" s="14">
        <v>45517</v>
      </c>
      <c r="D10" s="15" t="s">
        <v>85</v>
      </c>
      <c r="E10" s="16">
        <v>187</v>
      </c>
      <c r="F10" s="16">
        <v>185</v>
      </c>
      <c r="G10" s="16">
        <v>182</v>
      </c>
      <c r="H10" s="16"/>
      <c r="I10" s="16"/>
      <c r="J10" s="16"/>
      <c r="K10" s="17">
        <v>3</v>
      </c>
      <c r="L10" s="17">
        <v>554</v>
      </c>
      <c r="M10" s="18">
        <v>184.66666666666666</v>
      </c>
      <c r="N10" s="19">
        <v>2</v>
      </c>
      <c r="O10" s="20">
        <v>186.66666666666666</v>
      </c>
    </row>
    <row r="11" spans="1:17" x14ac:dyDescent="0.25">
      <c r="A11" s="12" t="s">
        <v>23</v>
      </c>
      <c r="B11" s="13" t="s">
        <v>144</v>
      </c>
      <c r="C11" s="14">
        <v>45522</v>
      </c>
      <c r="D11" s="15" t="s">
        <v>100</v>
      </c>
      <c r="E11" s="16">
        <v>190</v>
      </c>
      <c r="F11" s="16">
        <v>186</v>
      </c>
      <c r="G11" s="16">
        <v>188</v>
      </c>
      <c r="H11" s="16">
        <v>188.001</v>
      </c>
      <c r="I11" s="16"/>
      <c r="J11" s="16"/>
      <c r="K11" s="17">
        <v>4</v>
      </c>
      <c r="L11" s="17">
        <v>752.00099999999998</v>
      </c>
      <c r="M11" s="18">
        <v>188.00024999999999</v>
      </c>
      <c r="N11" s="19">
        <v>9</v>
      </c>
      <c r="O11" s="20">
        <v>197.00024999999999</v>
      </c>
    </row>
    <row r="12" spans="1:17" x14ac:dyDescent="0.25">
      <c r="A12" s="12" t="s">
        <v>23</v>
      </c>
      <c r="B12" s="13" t="s">
        <v>144</v>
      </c>
      <c r="C12" s="14">
        <v>45531</v>
      </c>
      <c r="D12" s="15" t="s">
        <v>100</v>
      </c>
      <c r="E12" s="16">
        <v>192</v>
      </c>
      <c r="F12" s="16">
        <v>187</v>
      </c>
      <c r="G12" s="16">
        <v>192</v>
      </c>
      <c r="H12" s="16"/>
      <c r="I12" s="16"/>
      <c r="J12" s="16"/>
      <c r="K12" s="17">
        <v>3</v>
      </c>
      <c r="L12" s="17">
        <v>571</v>
      </c>
      <c r="M12" s="18">
        <v>190.33333333333334</v>
      </c>
      <c r="N12" s="19">
        <v>4</v>
      </c>
      <c r="O12" s="20">
        <v>194.33333333333334</v>
      </c>
    </row>
    <row r="13" spans="1:17" x14ac:dyDescent="0.25">
      <c r="A13" s="12" t="s">
        <v>23</v>
      </c>
      <c r="B13" s="13" t="s">
        <v>144</v>
      </c>
      <c r="C13" s="14">
        <v>45545</v>
      </c>
      <c r="D13" s="15" t="s">
        <v>85</v>
      </c>
      <c r="E13" s="16">
        <v>186</v>
      </c>
      <c r="F13" s="16">
        <v>190</v>
      </c>
      <c r="G13" s="16">
        <v>193</v>
      </c>
      <c r="H13" s="16"/>
      <c r="I13" s="16"/>
      <c r="J13" s="16"/>
      <c r="K13" s="17">
        <v>3</v>
      </c>
      <c r="L13" s="17">
        <v>569</v>
      </c>
      <c r="M13" s="18">
        <v>189.66666666666666</v>
      </c>
      <c r="N13" s="19">
        <v>6</v>
      </c>
      <c r="O13" s="20">
        <v>195.66666666666666</v>
      </c>
    </row>
    <row r="14" spans="1:17" x14ac:dyDescent="0.25">
      <c r="A14" s="12" t="s">
        <v>23</v>
      </c>
      <c r="B14" s="13" t="s">
        <v>144</v>
      </c>
      <c r="C14" s="14">
        <v>45557</v>
      </c>
      <c r="D14" s="15" t="s">
        <v>100</v>
      </c>
      <c r="E14" s="16">
        <v>187</v>
      </c>
      <c r="F14" s="16">
        <v>186</v>
      </c>
      <c r="G14" s="16">
        <v>185</v>
      </c>
      <c r="H14" s="16">
        <v>191</v>
      </c>
      <c r="I14" s="16">
        <v>191</v>
      </c>
      <c r="J14" s="16">
        <v>192</v>
      </c>
      <c r="K14" s="17">
        <v>6</v>
      </c>
      <c r="L14" s="17">
        <v>1132</v>
      </c>
      <c r="M14" s="18">
        <v>188.66666666666666</v>
      </c>
      <c r="N14" s="19">
        <v>12</v>
      </c>
      <c r="O14" s="20">
        <v>200.66666666666666</v>
      </c>
    </row>
    <row r="15" spans="1:17" x14ac:dyDescent="0.25">
      <c r="A15" s="12" t="s">
        <v>23</v>
      </c>
      <c r="B15" s="13" t="s">
        <v>144</v>
      </c>
      <c r="C15" s="14">
        <v>45578</v>
      </c>
      <c r="D15" s="15" t="s">
        <v>100</v>
      </c>
      <c r="E15" s="16">
        <v>184</v>
      </c>
      <c r="F15" s="16">
        <v>191</v>
      </c>
      <c r="G15" s="16">
        <v>194</v>
      </c>
      <c r="H15" s="16">
        <v>188</v>
      </c>
      <c r="I15" s="16"/>
      <c r="J15" s="16"/>
      <c r="K15" s="17">
        <v>4</v>
      </c>
      <c r="L15" s="17">
        <v>757</v>
      </c>
      <c r="M15" s="18">
        <v>189.25</v>
      </c>
      <c r="N15" s="19">
        <v>6</v>
      </c>
      <c r="O15" s="20">
        <v>195.25</v>
      </c>
    </row>
    <row r="16" spans="1:17" x14ac:dyDescent="0.25">
      <c r="A16" s="12" t="s">
        <v>23</v>
      </c>
      <c r="B16" s="13" t="s">
        <v>144</v>
      </c>
      <c r="C16" s="14">
        <v>45612</v>
      </c>
      <c r="D16" s="15" t="s">
        <v>85</v>
      </c>
      <c r="E16" s="16">
        <v>189</v>
      </c>
      <c r="F16" s="16">
        <v>193</v>
      </c>
      <c r="G16" s="16">
        <v>186</v>
      </c>
      <c r="H16" s="16">
        <v>193</v>
      </c>
      <c r="I16" s="16"/>
      <c r="J16" s="16"/>
      <c r="K16" s="17">
        <v>4</v>
      </c>
      <c r="L16" s="17">
        <v>761</v>
      </c>
      <c r="M16" s="18">
        <v>190.25</v>
      </c>
      <c r="N16" s="19">
        <v>2</v>
      </c>
      <c r="O16" s="20">
        <v>192.25</v>
      </c>
    </row>
    <row r="18" spans="11:15" x14ac:dyDescent="0.25">
      <c r="K18" s="8">
        <f>SUM(K2:K17)</f>
        <v>57</v>
      </c>
      <c r="L18" s="8">
        <f>SUM(L2:L17)</f>
        <v>10741.002</v>
      </c>
      <c r="M18" s="7">
        <f>SUM(L18/K18)</f>
        <v>188.43863157894737</v>
      </c>
      <c r="N18" s="8">
        <f>SUM(N2:N17)</f>
        <v>104</v>
      </c>
      <c r="O18" s="11">
        <f>SUM(M18+N18)</f>
        <v>292.43863157894737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6:J6 B6:C6" name="Range1_2_1"/>
    <protectedRange algorithmName="SHA-512" hashValue="ON39YdpmFHfN9f47KpiRvqrKx0V9+erV1CNkpWzYhW/Qyc6aT8rEyCrvauWSYGZK2ia3o7vd3akF07acHAFpOA==" saltValue="yVW9XmDwTqEnmpSGai0KYg==" spinCount="100000" sqref="D6" name="Range1_1_5"/>
    <protectedRange algorithmName="SHA-512" hashValue="ON39YdpmFHfN9f47KpiRvqrKx0V9+erV1CNkpWzYhW/Qyc6aT8rEyCrvauWSYGZK2ia3o7vd3akF07acHAFpOA==" saltValue="yVW9XmDwTqEnmpSGai0KYg==" spinCount="100000" sqref="B7:C8 E7:J8" name="Range1_7"/>
    <protectedRange algorithmName="SHA-512" hashValue="ON39YdpmFHfN9f47KpiRvqrKx0V9+erV1CNkpWzYhW/Qyc6aT8rEyCrvauWSYGZK2ia3o7vd3akF07acHAFpOA==" saltValue="yVW9XmDwTqEnmpSGai0KYg==" spinCount="100000" sqref="D7:D8" name="Range1_1_5_1"/>
    <protectedRange algorithmName="SHA-512" hashValue="ON39YdpmFHfN9f47KpiRvqrKx0V9+erV1CNkpWzYhW/Qyc6aT8rEyCrvauWSYGZK2ia3o7vd3akF07acHAFpOA==" saltValue="yVW9XmDwTqEnmpSGai0KYg==" spinCount="100000" sqref="B9:C9 E9:J9" name="Range1_2_2"/>
    <protectedRange algorithmName="SHA-512" hashValue="ON39YdpmFHfN9f47KpiRvqrKx0V9+erV1CNkpWzYhW/Qyc6aT8rEyCrvauWSYGZK2ia3o7vd3akF07acHAFpOA==" saltValue="yVW9XmDwTqEnmpSGai0KYg==" spinCount="100000" sqref="D9" name="Range1_1_9"/>
    <protectedRange algorithmName="SHA-512" hashValue="ON39YdpmFHfN9f47KpiRvqrKx0V9+erV1CNkpWzYhW/Qyc6aT8rEyCrvauWSYGZK2ia3o7vd3akF07acHAFpOA==" saltValue="yVW9XmDwTqEnmpSGai0KYg==" spinCount="100000" sqref="B12:C12 E12 G12:J12 G13:J13 E13 B13:C13" name="Range1_4"/>
    <protectedRange algorithmName="SHA-512" hashValue="ON39YdpmFHfN9f47KpiRvqrKx0V9+erV1CNkpWzYhW/Qyc6aT8rEyCrvauWSYGZK2ia3o7vd3akF07acHAFpOA==" saltValue="yVW9XmDwTqEnmpSGai0KYg==" spinCount="100000" sqref="D12 D13" name="Range1_1_2"/>
  </protectedRanges>
  <hyperlinks>
    <hyperlink ref="Q1" location="'National Rankings'!A1" display="Back to Ranking" xr:uid="{A97E36C5-5FFA-4005-AD60-DCDDE979D8D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87125B-DF85-4F74-864A-DF97CB03DF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F74C5-DB34-4315-BBE6-CCD13BF809A1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145</v>
      </c>
      <c r="C2" s="14">
        <v>45417</v>
      </c>
      <c r="D2" s="15" t="s">
        <v>149</v>
      </c>
      <c r="E2" s="16">
        <v>191</v>
      </c>
      <c r="F2" s="16">
        <v>192</v>
      </c>
      <c r="G2" s="16">
        <v>191</v>
      </c>
      <c r="H2" s="16">
        <v>192</v>
      </c>
      <c r="I2" s="16"/>
      <c r="J2" s="16"/>
      <c r="K2" s="17">
        <v>4</v>
      </c>
      <c r="L2" s="17">
        <v>766</v>
      </c>
      <c r="M2" s="18">
        <v>191.5</v>
      </c>
      <c r="N2" s="19">
        <v>5</v>
      </c>
      <c r="O2" s="20">
        <v>196.5</v>
      </c>
    </row>
    <row r="3" spans="1:17" x14ac:dyDescent="0.25">
      <c r="A3" s="12" t="s">
        <v>23</v>
      </c>
      <c r="B3" s="13" t="s">
        <v>145</v>
      </c>
      <c r="C3" s="14">
        <v>45452</v>
      </c>
      <c r="D3" s="15" t="s">
        <v>149</v>
      </c>
      <c r="E3" s="16">
        <v>194</v>
      </c>
      <c r="F3" s="16">
        <v>192</v>
      </c>
      <c r="G3" s="16">
        <v>187</v>
      </c>
      <c r="H3" s="16">
        <v>191</v>
      </c>
      <c r="I3" s="16">
        <v>190</v>
      </c>
      <c r="J3" s="16">
        <v>193</v>
      </c>
      <c r="K3" s="17">
        <v>6</v>
      </c>
      <c r="L3" s="17">
        <v>1147</v>
      </c>
      <c r="M3" s="18">
        <v>191.16666666666666</v>
      </c>
      <c r="N3" s="19">
        <v>14</v>
      </c>
      <c r="O3" s="20">
        <v>205.16666666666666</v>
      </c>
    </row>
    <row r="4" spans="1:17" x14ac:dyDescent="0.25">
      <c r="A4" s="12" t="s">
        <v>23</v>
      </c>
      <c r="B4" s="13" t="s">
        <v>145</v>
      </c>
      <c r="C4" s="14">
        <v>45494</v>
      </c>
      <c r="D4" s="15" t="s">
        <v>149</v>
      </c>
      <c r="E4" s="16">
        <v>196</v>
      </c>
      <c r="F4" s="16">
        <v>195</v>
      </c>
      <c r="G4" s="16">
        <v>193</v>
      </c>
      <c r="H4" s="16">
        <v>198</v>
      </c>
      <c r="I4" s="16"/>
      <c r="J4" s="16"/>
      <c r="K4" s="17">
        <v>4</v>
      </c>
      <c r="L4" s="17">
        <v>782</v>
      </c>
      <c r="M4" s="18">
        <v>195.5</v>
      </c>
      <c r="N4" s="19">
        <v>9</v>
      </c>
      <c r="O4" s="20">
        <v>204.5</v>
      </c>
    </row>
    <row r="5" spans="1:17" x14ac:dyDescent="0.25">
      <c r="A5" s="12" t="s">
        <v>23</v>
      </c>
      <c r="B5" s="13" t="s">
        <v>145</v>
      </c>
      <c r="C5" s="14">
        <v>45508</v>
      </c>
      <c r="D5" s="15" t="s">
        <v>149</v>
      </c>
      <c r="E5" s="16">
        <v>195</v>
      </c>
      <c r="F5" s="16">
        <v>198</v>
      </c>
      <c r="G5" s="16">
        <v>197</v>
      </c>
      <c r="H5" s="16">
        <v>196</v>
      </c>
      <c r="I5" s="16"/>
      <c r="J5" s="16"/>
      <c r="K5" s="17">
        <v>4</v>
      </c>
      <c r="L5" s="17">
        <v>786</v>
      </c>
      <c r="M5" s="18">
        <v>196.5</v>
      </c>
      <c r="N5" s="19">
        <v>13</v>
      </c>
      <c r="O5" s="20">
        <v>209.5</v>
      </c>
    </row>
    <row r="6" spans="1:17" x14ac:dyDescent="0.25">
      <c r="A6" s="12" t="s">
        <v>23</v>
      </c>
      <c r="B6" s="13" t="s">
        <v>145</v>
      </c>
      <c r="C6" s="14">
        <v>45543</v>
      </c>
      <c r="D6" s="15" t="s">
        <v>149</v>
      </c>
      <c r="E6" s="16">
        <v>189</v>
      </c>
      <c r="F6" s="16">
        <v>190</v>
      </c>
      <c r="G6" s="16">
        <v>190</v>
      </c>
      <c r="H6" s="16">
        <v>187</v>
      </c>
      <c r="I6" s="16"/>
      <c r="J6" s="16"/>
      <c r="K6" s="17">
        <v>4</v>
      </c>
      <c r="L6" s="17">
        <v>756</v>
      </c>
      <c r="M6" s="18">
        <v>189</v>
      </c>
      <c r="N6" s="19">
        <v>11</v>
      </c>
      <c r="O6" s="20">
        <v>200</v>
      </c>
    </row>
    <row r="8" spans="1:17" x14ac:dyDescent="0.25">
      <c r="K8" s="8">
        <f>SUM(K2:K7)</f>
        <v>22</v>
      </c>
      <c r="L8" s="8">
        <f>SUM(L2:L7)</f>
        <v>4237</v>
      </c>
      <c r="M8" s="7">
        <f>SUM(L8/K8)</f>
        <v>192.59090909090909</v>
      </c>
      <c r="N8" s="8">
        <f>SUM(N2:N7)</f>
        <v>52</v>
      </c>
      <c r="O8" s="11">
        <f>SUM(M8+N8)</f>
        <v>244.59090909090909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B4:C4 E4:J4" name="Range1_7"/>
    <protectedRange algorithmName="SHA-512" hashValue="ON39YdpmFHfN9f47KpiRvqrKx0V9+erV1CNkpWzYhW/Qyc6aT8rEyCrvauWSYGZK2ia3o7vd3akF07acHAFpOA==" saltValue="yVW9XmDwTqEnmpSGai0KYg==" spinCount="100000" sqref="D4" name="Range1_1_5"/>
    <protectedRange algorithmName="SHA-512" hashValue="ON39YdpmFHfN9f47KpiRvqrKx0V9+erV1CNkpWzYhW/Qyc6aT8rEyCrvauWSYGZK2ia3o7vd3akF07acHAFpOA==" saltValue="yVW9XmDwTqEnmpSGai0KYg==" spinCount="100000" sqref="B5:C5 E5:J5" name="Range1_2_2"/>
    <protectedRange algorithmName="SHA-512" hashValue="ON39YdpmFHfN9f47KpiRvqrKx0V9+erV1CNkpWzYhW/Qyc6aT8rEyCrvauWSYGZK2ia3o7vd3akF07acHAFpOA==" saltValue="yVW9XmDwTqEnmpSGai0KYg==" spinCount="100000" sqref="D5" name="Range1_1_9"/>
  </protectedRanges>
  <hyperlinks>
    <hyperlink ref="Q1" location="'National Rankings'!A1" display="Back to Ranking" xr:uid="{EBB7CA20-88F8-4D48-9D07-714CEC1AA56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D22F5A-020F-421F-8FB4-14F595AD9A9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567EF-EBC9-4F11-8F32-06E7B3613D16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97</v>
      </c>
      <c r="C2" s="14">
        <v>45375</v>
      </c>
      <c r="D2" s="15" t="s">
        <v>66</v>
      </c>
      <c r="E2" s="16">
        <v>180</v>
      </c>
      <c r="F2" s="16">
        <v>173</v>
      </c>
      <c r="G2" s="16">
        <v>164</v>
      </c>
      <c r="H2" s="16">
        <v>177</v>
      </c>
      <c r="I2" s="16"/>
      <c r="J2" s="16"/>
      <c r="K2" s="17">
        <v>4</v>
      </c>
      <c r="L2" s="17">
        <v>694</v>
      </c>
      <c r="M2" s="18">
        <v>173.5</v>
      </c>
      <c r="N2" s="19">
        <v>2</v>
      </c>
      <c r="O2" s="20">
        <v>175.5</v>
      </c>
    </row>
    <row r="3" spans="1:17" x14ac:dyDescent="0.25">
      <c r="A3" s="12" t="s">
        <v>23</v>
      </c>
      <c r="B3" s="13" t="s">
        <v>97</v>
      </c>
      <c r="C3" s="14">
        <v>45410</v>
      </c>
      <c r="D3" s="15" t="s">
        <v>66</v>
      </c>
      <c r="E3" s="16">
        <v>188.001</v>
      </c>
      <c r="F3" s="16">
        <v>181.001</v>
      </c>
      <c r="G3" s="16">
        <v>187</v>
      </c>
      <c r="H3" s="16">
        <v>188</v>
      </c>
      <c r="I3" s="16">
        <v>188</v>
      </c>
      <c r="J3" s="16">
        <v>182</v>
      </c>
      <c r="K3" s="17">
        <v>6</v>
      </c>
      <c r="L3" s="17">
        <v>1114.002</v>
      </c>
      <c r="M3" s="18">
        <v>185.667</v>
      </c>
      <c r="N3" s="19">
        <v>6</v>
      </c>
      <c r="O3" s="20">
        <v>191.667</v>
      </c>
    </row>
    <row r="4" spans="1:17" x14ac:dyDescent="0.25">
      <c r="A4" s="12" t="s">
        <v>23</v>
      </c>
      <c r="B4" s="13" t="s">
        <v>97</v>
      </c>
      <c r="C4" s="14">
        <v>45438</v>
      </c>
      <c r="D4" s="15" t="s">
        <v>66</v>
      </c>
      <c r="E4" s="16">
        <v>182</v>
      </c>
      <c r="F4" s="16">
        <v>187</v>
      </c>
      <c r="G4" s="16">
        <v>178</v>
      </c>
      <c r="H4" s="16">
        <v>186</v>
      </c>
      <c r="I4" s="16"/>
      <c r="J4" s="16"/>
      <c r="K4" s="17">
        <v>4</v>
      </c>
      <c r="L4" s="17">
        <v>733</v>
      </c>
      <c r="M4" s="18">
        <v>183.25</v>
      </c>
      <c r="N4" s="19">
        <v>3</v>
      </c>
      <c r="O4" s="20">
        <v>186.25</v>
      </c>
    </row>
    <row r="5" spans="1:17" x14ac:dyDescent="0.25">
      <c r="A5" s="12" t="s">
        <v>23</v>
      </c>
      <c r="B5" s="13" t="s">
        <v>97</v>
      </c>
      <c r="C5" s="14">
        <v>45452</v>
      </c>
      <c r="D5" s="15" t="s">
        <v>66</v>
      </c>
      <c r="E5" s="16">
        <v>176</v>
      </c>
      <c r="F5" s="16">
        <v>175</v>
      </c>
      <c r="G5" s="16">
        <v>172</v>
      </c>
      <c r="H5" s="16">
        <v>179</v>
      </c>
      <c r="I5" s="16"/>
      <c r="J5" s="16"/>
      <c r="K5" s="17">
        <v>4</v>
      </c>
      <c r="L5" s="17">
        <v>702</v>
      </c>
      <c r="M5" s="18">
        <v>175.5</v>
      </c>
      <c r="N5" s="19">
        <v>2</v>
      </c>
      <c r="O5" s="20">
        <v>177.5</v>
      </c>
    </row>
    <row r="6" spans="1:17" x14ac:dyDescent="0.25">
      <c r="A6" s="12" t="s">
        <v>23</v>
      </c>
      <c r="B6" s="13" t="s">
        <v>97</v>
      </c>
      <c r="C6" s="14">
        <v>45529</v>
      </c>
      <c r="D6" s="15" t="s">
        <v>66</v>
      </c>
      <c r="E6" s="16">
        <v>164</v>
      </c>
      <c r="F6" s="16">
        <v>178</v>
      </c>
      <c r="G6" s="16">
        <v>177</v>
      </c>
      <c r="H6" s="16">
        <v>178</v>
      </c>
      <c r="I6" s="16"/>
      <c r="J6" s="16"/>
      <c r="K6" s="17">
        <v>4</v>
      </c>
      <c r="L6" s="17">
        <v>697</v>
      </c>
      <c r="M6" s="18">
        <v>174.25</v>
      </c>
      <c r="N6" s="19">
        <v>2</v>
      </c>
      <c r="O6" s="20">
        <v>176.25</v>
      </c>
    </row>
    <row r="7" spans="1:17" x14ac:dyDescent="0.25">
      <c r="A7" s="12" t="s">
        <v>23</v>
      </c>
      <c r="B7" s="13" t="s">
        <v>97</v>
      </c>
      <c r="C7" s="14">
        <v>45578</v>
      </c>
      <c r="D7" s="15" t="s">
        <v>66</v>
      </c>
      <c r="E7" s="16">
        <v>179</v>
      </c>
      <c r="F7" s="16">
        <v>183</v>
      </c>
      <c r="G7" s="16">
        <v>173</v>
      </c>
      <c r="H7" s="16">
        <v>187</v>
      </c>
      <c r="I7" s="16">
        <v>188</v>
      </c>
      <c r="J7" s="16">
        <v>187</v>
      </c>
      <c r="K7" s="17">
        <v>6</v>
      </c>
      <c r="L7" s="17">
        <v>1097</v>
      </c>
      <c r="M7" s="18">
        <v>182.83333333333334</v>
      </c>
      <c r="N7" s="19">
        <v>4</v>
      </c>
      <c r="O7" s="20">
        <v>186.83333333333334</v>
      </c>
    </row>
    <row r="9" spans="1:17" x14ac:dyDescent="0.25">
      <c r="K9" s="8">
        <f>SUM(K2:K8)</f>
        <v>28</v>
      </c>
      <c r="L9" s="8">
        <f>SUM(L2:L8)</f>
        <v>5037.0020000000004</v>
      </c>
      <c r="M9" s="7">
        <f>SUM(L9/K9)</f>
        <v>179.8929285714286</v>
      </c>
      <c r="N9" s="8">
        <f>SUM(N2:N8)</f>
        <v>19</v>
      </c>
      <c r="O9" s="11">
        <f>SUM(M9+N9)</f>
        <v>198.8929285714286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0"/>
    <protectedRange algorithmName="SHA-512" hashValue="ON39YdpmFHfN9f47KpiRvqrKx0V9+erV1CNkpWzYhW/Qyc6aT8rEyCrvauWSYGZK2ia3o7vd3akF07acHAFpOA==" saltValue="yVW9XmDwTqEnmpSGai0KYg==" spinCount="100000" sqref="D2" name="Range1_1_8"/>
    <protectedRange algorithmName="SHA-512" hashValue="ON39YdpmFHfN9f47KpiRvqrKx0V9+erV1CNkpWzYhW/Qyc6aT8rEyCrvauWSYGZK2ia3o7vd3akF07acHAFpOA==" saltValue="yVW9XmDwTqEnmpSGai0KYg==" spinCount="100000" sqref="B5:C5 E5:J5" name="Range1_2_1"/>
    <protectedRange algorithmName="SHA-512" hashValue="ON39YdpmFHfN9f47KpiRvqrKx0V9+erV1CNkpWzYhW/Qyc6aT8rEyCrvauWSYGZK2ia3o7vd3akF07acHAFpOA==" saltValue="yVW9XmDwTqEnmpSGai0KYg==" spinCount="100000" sqref="D5" name="Range1_1_1"/>
  </protectedRanges>
  <hyperlinks>
    <hyperlink ref="Q1" location="'National Rankings'!A1" display="Back to Ranking" xr:uid="{7B9BF3B2-8EAA-4D37-AD0F-3EF29F689C1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D0BCAA-08CC-4D1B-8BA5-AFA91D588CA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0117C-0784-4BC1-99B9-940799C98BD7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118</v>
      </c>
      <c r="C2" s="14">
        <v>45395</v>
      </c>
      <c r="D2" s="15" t="s">
        <v>27</v>
      </c>
      <c r="E2" s="16">
        <v>188</v>
      </c>
      <c r="F2" s="16">
        <v>192</v>
      </c>
      <c r="G2" s="16">
        <v>188</v>
      </c>
      <c r="H2" s="16">
        <v>198.001</v>
      </c>
      <c r="I2" s="16"/>
      <c r="J2" s="16"/>
      <c r="K2" s="17">
        <v>4</v>
      </c>
      <c r="L2" s="17">
        <v>766.00099999999998</v>
      </c>
      <c r="M2" s="18">
        <v>191.50024999999999</v>
      </c>
      <c r="N2" s="19">
        <v>5</v>
      </c>
      <c r="O2" s="20">
        <v>196.50024999999999</v>
      </c>
    </row>
    <row r="3" spans="1:17" x14ac:dyDescent="0.25">
      <c r="A3" s="12" t="s">
        <v>23</v>
      </c>
      <c r="B3" s="13" t="s">
        <v>157</v>
      </c>
      <c r="C3" s="14">
        <v>45427</v>
      </c>
      <c r="D3" s="15" t="s">
        <v>27</v>
      </c>
      <c r="E3" s="16">
        <v>192</v>
      </c>
      <c r="F3" s="16">
        <v>194</v>
      </c>
      <c r="G3" s="16">
        <v>196</v>
      </c>
      <c r="H3" s="16">
        <v>194.001</v>
      </c>
      <c r="I3" s="16"/>
      <c r="J3" s="16"/>
      <c r="K3" s="17">
        <v>4</v>
      </c>
      <c r="L3" s="17">
        <v>776.00099999999998</v>
      </c>
      <c r="M3" s="18">
        <v>194.00024999999999</v>
      </c>
      <c r="N3" s="19">
        <v>9</v>
      </c>
      <c r="O3" s="20">
        <v>203.00024999999999</v>
      </c>
    </row>
    <row r="5" spans="1:17" x14ac:dyDescent="0.25">
      <c r="K5" s="8">
        <f>SUM(K2:K4)</f>
        <v>8</v>
      </c>
      <c r="L5" s="8">
        <f>SUM(L2:L4)</f>
        <v>1542.002</v>
      </c>
      <c r="M5" s="7">
        <f>SUM(L5/K5)</f>
        <v>192.75024999999999</v>
      </c>
      <c r="N5" s="8">
        <f>SUM(N2:N4)</f>
        <v>14</v>
      </c>
      <c r="O5" s="11">
        <f>SUM(M5+N5)</f>
        <v>206.75024999999999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0AEF623-5FF4-47EC-B35F-4D659B0133B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D3B90F-5DCE-4ACB-BC9F-0B74C6BEB1F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449A-0AFE-4012-A2EC-7338C7B9E56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227</v>
      </c>
      <c r="C2" s="14">
        <v>45514</v>
      </c>
      <c r="D2" s="15" t="s">
        <v>27</v>
      </c>
      <c r="E2" s="16">
        <v>193</v>
      </c>
      <c r="F2" s="16">
        <v>191</v>
      </c>
      <c r="G2" s="16">
        <v>190</v>
      </c>
      <c r="H2" s="16">
        <v>184</v>
      </c>
      <c r="I2" s="16">
        <v>194</v>
      </c>
      <c r="J2" s="16">
        <v>192</v>
      </c>
      <c r="K2" s="17">
        <v>6</v>
      </c>
      <c r="L2" s="17">
        <v>1144</v>
      </c>
      <c r="M2" s="18">
        <v>190.66666666666666</v>
      </c>
      <c r="N2" s="19">
        <v>4</v>
      </c>
      <c r="O2" s="20">
        <v>194.66666666666666</v>
      </c>
    </row>
    <row r="4" spans="1:17" x14ac:dyDescent="0.25">
      <c r="K4" s="8">
        <f>SUM(K2:K3)</f>
        <v>6</v>
      </c>
      <c r="L4" s="8">
        <f>SUM(L2:L3)</f>
        <v>1144</v>
      </c>
      <c r="M4" s="7">
        <f>SUM(L4/K4)</f>
        <v>190.66666666666666</v>
      </c>
      <c r="N4" s="8">
        <f>SUM(N2:N3)</f>
        <v>4</v>
      </c>
      <c r="O4" s="11">
        <f>SUM(M4+N4)</f>
        <v>194.66666666666666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F85B1CA4-078B-477C-B843-F505A25769F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FAE9A2-B149-40E5-AB17-6A14AAE2A59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9349-FCB4-4121-8414-1F1F90EE461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270</v>
      </c>
      <c r="C2" s="14">
        <v>45577</v>
      </c>
      <c r="D2" s="15" t="s">
        <v>273</v>
      </c>
      <c r="E2" s="16">
        <v>189</v>
      </c>
      <c r="F2" s="16">
        <v>186</v>
      </c>
      <c r="G2" s="16">
        <v>190</v>
      </c>
      <c r="H2" s="16">
        <v>189</v>
      </c>
      <c r="I2" s="16"/>
      <c r="J2" s="16"/>
      <c r="K2" s="17">
        <v>4</v>
      </c>
      <c r="L2" s="17">
        <v>754</v>
      </c>
      <c r="M2" s="18">
        <v>188.5</v>
      </c>
      <c r="N2" s="19">
        <v>9</v>
      </c>
      <c r="O2" s="20">
        <v>197.5</v>
      </c>
    </row>
    <row r="4" spans="1:17" x14ac:dyDescent="0.25">
      <c r="K4" s="8">
        <f>SUM(K2:K3)</f>
        <v>4</v>
      </c>
      <c r="L4" s="8">
        <f>SUM(L2:L3)</f>
        <v>754</v>
      </c>
      <c r="M4" s="7">
        <f>SUM(L4/K4)</f>
        <v>188.5</v>
      </c>
      <c r="N4" s="8">
        <f>SUM(N2:N3)</f>
        <v>9</v>
      </c>
      <c r="O4" s="11">
        <f>SUM(M4+N4)</f>
        <v>197.5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014A08B-262C-4E94-86F9-686885F5C53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1191E8-DB80-41D7-A20A-4A7A95C26E6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0D612-1071-4F03-AA93-E5C2E6DE2BD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28</v>
      </c>
      <c r="C2" s="14">
        <v>45332</v>
      </c>
      <c r="D2" s="15" t="s">
        <v>24</v>
      </c>
      <c r="E2" s="16">
        <v>185</v>
      </c>
      <c r="F2" s="16">
        <v>171</v>
      </c>
      <c r="G2" s="16">
        <v>160</v>
      </c>
      <c r="H2" s="16">
        <v>184</v>
      </c>
      <c r="I2" s="16"/>
      <c r="J2" s="16"/>
      <c r="K2" s="17">
        <v>4</v>
      </c>
      <c r="L2" s="17">
        <v>700</v>
      </c>
      <c r="M2" s="18">
        <v>175</v>
      </c>
      <c r="N2" s="19">
        <v>2</v>
      </c>
      <c r="O2" s="20">
        <v>177</v>
      </c>
    </row>
    <row r="3" spans="1:17" x14ac:dyDescent="0.25">
      <c r="A3" s="12" t="s">
        <v>23</v>
      </c>
      <c r="B3" s="13" t="s">
        <v>28</v>
      </c>
      <c r="C3" s="14">
        <v>45529</v>
      </c>
      <c r="D3" s="15" t="s">
        <v>66</v>
      </c>
      <c r="E3" s="16">
        <v>189</v>
      </c>
      <c r="F3" s="16">
        <v>188</v>
      </c>
      <c r="G3" s="16">
        <v>182.001</v>
      </c>
      <c r="H3" s="16">
        <v>185</v>
      </c>
      <c r="I3" s="16"/>
      <c r="J3" s="16"/>
      <c r="K3" s="17">
        <v>4</v>
      </c>
      <c r="L3" s="17">
        <v>744.00099999999998</v>
      </c>
      <c r="M3" s="18">
        <v>186.00024999999999</v>
      </c>
      <c r="N3" s="19">
        <v>9</v>
      </c>
      <c r="O3" s="20">
        <v>195.00024999999999</v>
      </c>
    </row>
    <row r="5" spans="1:17" x14ac:dyDescent="0.25">
      <c r="K5" s="8">
        <f>SUM(K2:K4)</f>
        <v>8</v>
      </c>
      <c r="L5" s="8">
        <f>SUM(L2:L4)</f>
        <v>1444.001</v>
      </c>
      <c r="M5" s="7">
        <f>SUM(L5/K5)</f>
        <v>180.500125</v>
      </c>
      <c r="N5" s="8">
        <f>SUM(N2:N4)</f>
        <v>11</v>
      </c>
      <c r="O5" s="11">
        <f>SUM(M5+N5)</f>
        <v>191.500125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4"/>
  </protectedRanges>
  <hyperlinks>
    <hyperlink ref="Q1" location="'National Rankings'!A1" display="Back to Ranking" xr:uid="{6D3D2D36-7C46-4BF2-BF4C-8257D91C582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1AEDCC8-6721-440B-A091-BE8E358FF54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ADCB6-488F-4D30-98F8-005B38F55EC8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289</v>
      </c>
      <c r="C2" s="14">
        <v>45609</v>
      </c>
      <c r="D2" s="15" t="s">
        <v>27</v>
      </c>
      <c r="E2" s="16">
        <v>189</v>
      </c>
      <c r="F2" s="16">
        <v>184</v>
      </c>
      <c r="G2" s="16">
        <v>189</v>
      </c>
      <c r="H2" s="16">
        <v>193</v>
      </c>
      <c r="I2" s="16"/>
      <c r="J2" s="16"/>
      <c r="K2" s="17">
        <v>4</v>
      </c>
      <c r="L2" s="17">
        <v>755</v>
      </c>
      <c r="M2" s="18">
        <v>188.75</v>
      </c>
      <c r="N2" s="19">
        <v>2</v>
      </c>
      <c r="O2" s="20">
        <v>190.75</v>
      </c>
    </row>
    <row r="3" spans="1:17" x14ac:dyDescent="0.25">
      <c r="A3" s="12" t="s">
        <v>23</v>
      </c>
      <c r="B3" s="13" t="s">
        <v>289</v>
      </c>
      <c r="C3" s="14">
        <v>45626</v>
      </c>
      <c r="D3" s="15" t="s">
        <v>27</v>
      </c>
      <c r="E3" s="16">
        <v>184</v>
      </c>
      <c r="F3" s="16">
        <v>188</v>
      </c>
      <c r="G3" s="16">
        <v>184</v>
      </c>
      <c r="H3" s="16">
        <v>191</v>
      </c>
      <c r="I3" s="16"/>
      <c r="J3" s="16"/>
      <c r="K3" s="17">
        <v>4</v>
      </c>
      <c r="L3" s="17">
        <v>747</v>
      </c>
      <c r="M3" s="18">
        <v>186.75</v>
      </c>
      <c r="N3" s="19">
        <v>5</v>
      </c>
      <c r="O3" s="20">
        <v>191.75</v>
      </c>
    </row>
    <row r="5" spans="1:17" x14ac:dyDescent="0.25">
      <c r="K5" s="8">
        <f>SUM(K2:K4)</f>
        <v>8</v>
      </c>
      <c r="L5" s="8">
        <f>SUM(L2:L4)</f>
        <v>1502</v>
      </c>
      <c r="M5" s="7">
        <f>SUM(L5/K5)</f>
        <v>187.75</v>
      </c>
      <c r="N5" s="8">
        <f>SUM(N2:N4)</f>
        <v>7</v>
      </c>
      <c r="O5" s="11">
        <f>SUM(M5+N5)</f>
        <v>194.75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58623D45-5E72-4CBB-ABED-99EF306D2F3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D5A674-526E-4327-B38D-0A10ED95ED1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43C7-7C11-4C03-BAE0-DA806F6820B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187</v>
      </c>
      <c r="C2" s="14">
        <v>45429</v>
      </c>
      <c r="D2" s="15" t="s">
        <v>128</v>
      </c>
      <c r="E2" s="16">
        <v>189</v>
      </c>
      <c r="F2" s="16">
        <v>192</v>
      </c>
      <c r="G2" s="16">
        <v>183</v>
      </c>
      <c r="H2" s="16">
        <v>190</v>
      </c>
      <c r="I2" s="16"/>
      <c r="J2" s="16"/>
      <c r="K2" s="17">
        <v>4</v>
      </c>
      <c r="L2" s="17">
        <v>754</v>
      </c>
      <c r="M2" s="18">
        <v>188.5</v>
      </c>
      <c r="N2" s="19">
        <v>3</v>
      </c>
      <c r="O2" s="20">
        <v>191.5</v>
      </c>
    </row>
    <row r="4" spans="1:17" x14ac:dyDescent="0.25">
      <c r="K4" s="8">
        <f>SUM(K2:K3)</f>
        <v>4</v>
      </c>
      <c r="L4" s="8">
        <f>SUM(L2:L3)</f>
        <v>754</v>
      </c>
      <c r="M4" s="7">
        <f>SUM(L4/K4)</f>
        <v>188.5</v>
      </c>
      <c r="N4" s="8">
        <f>SUM(N2:N3)</f>
        <v>3</v>
      </c>
      <c r="O4" s="11">
        <f>SUM(M4+N4)</f>
        <v>191.5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7_2"/>
    <protectedRange algorithmName="SHA-512" hashValue="ON39YdpmFHfN9f47KpiRvqrKx0V9+erV1CNkpWzYhW/Qyc6aT8rEyCrvauWSYGZK2ia3o7vd3akF07acHAFpOA==" saltValue="yVW9XmDwTqEnmpSGai0KYg==" spinCount="100000" sqref="B2 E2:J2" name="Range1_8"/>
    <protectedRange algorithmName="SHA-512" hashValue="ON39YdpmFHfN9f47KpiRvqrKx0V9+erV1CNkpWzYhW/Qyc6aT8rEyCrvauWSYGZK2ia3o7vd3akF07acHAFpOA==" saltValue="yVW9XmDwTqEnmpSGai0KYg==" spinCount="100000" sqref="D2" name="Range1_1_6"/>
  </protectedRanges>
  <hyperlinks>
    <hyperlink ref="Q1" location="'National Rankings'!A1" display="Back to Ranking" xr:uid="{C5771CF4-E478-48AB-A625-D8D4166B2D5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DEFDA7-7F47-4D1D-9802-8E42D9FE25F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A40E4-DE04-428A-AE87-D0649CA11CA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80</v>
      </c>
      <c r="C2" s="14">
        <v>45364</v>
      </c>
      <c r="D2" s="15" t="s">
        <v>27</v>
      </c>
      <c r="E2" s="16">
        <v>186</v>
      </c>
      <c r="F2" s="16">
        <v>196</v>
      </c>
      <c r="G2" s="16">
        <v>193</v>
      </c>
      <c r="H2" s="16">
        <v>197</v>
      </c>
      <c r="I2" s="16"/>
      <c r="J2" s="16"/>
      <c r="K2" s="17">
        <v>4</v>
      </c>
      <c r="L2" s="17">
        <v>772</v>
      </c>
      <c r="M2" s="18">
        <v>193</v>
      </c>
      <c r="N2" s="19">
        <v>3</v>
      </c>
      <c r="O2" s="20">
        <v>196</v>
      </c>
    </row>
    <row r="3" spans="1:17" x14ac:dyDescent="0.25">
      <c r="A3" s="12" t="s">
        <v>23</v>
      </c>
      <c r="B3" s="13" t="s">
        <v>80</v>
      </c>
      <c r="C3" s="14">
        <v>45514</v>
      </c>
      <c r="D3" s="15" t="s">
        <v>27</v>
      </c>
      <c r="E3" s="16">
        <v>190</v>
      </c>
      <c r="F3" s="16">
        <v>199.001</v>
      </c>
      <c r="G3" s="16">
        <v>194</v>
      </c>
      <c r="H3" s="16">
        <v>194</v>
      </c>
      <c r="I3" s="16">
        <v>193</v>
      </c>
      <c r="J3" s="16">
        <v>193</v>
      </c>
      <c r="K3" s="17">
        <v>6</v>
      </c>
      <c r="L3" s="17">
        <v>1163.001</v>
      </c>
      <c r="M3" s="18">
        <v>193.83349999999999</v>
      </c>
      <c r="N3" s="19">
        <v>8</v>
      </c>
      <c r="O3" s="20">
        <v>201.83349999999999</v>
      </c>
    </row>
    <row r="5" spans="1:17" x14ac:dyDescent="0.25">
      <c r="K5" s="8">
        <f>SUM(K2:K4)</f>
        <v>10</v>
      </c>
      <c r="L5" s="8">
        <f>SUM(L2:L4)</f>
        <v>1935.001</v>
      </c>
      <c r="M5" s="7">
        <f>SUM(L5/K5)</f>
        <v>193.5001</v>
      </c>
      <c r="N5" s="8">
        <f>SUM(N2:N4)</f>
        <v>11</v>
      </c>
      <c r="O5" s="11">
        <f>SUM(M5+N5)</f>
        <v>204.5001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F43D165-FA8A-4F3E-AE7F-3DF983ED4CC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BA012C-A8A6-423E-B9A1-23B7BAFF027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0A09-D9B9-4172-A363-3C1DD23275FE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165</v>
      </c>
      <c r="C2" s="14">
        <v>45426</v>
      </c>
      <c r="D2" s="15" t="s">
        <v>167</v>
      </c>
      <c r="E2" s="16">
        <v>192</v>
      </c>
      <c r="F2" s="16">
        <v>197</v>
      </c>
      <c r="G2" s="16">
        <v>194</v>
      </c>
      <c r="H2" s="16"/>
      <c r="I2" s="16"/>
      <c r="J2" s="16"/>
      <c r="K2" s="17">
        <v>3</v>
      </c>
      <c r="L2" s="17">
        <v>583</v>
      </c>
      <c r="M2" s="18">
        <v>194.33333333333334</v>
      </c>
      <c r="N2" s="19">
        <v>9</v>
      </c>
      <c r="O2" s="20">
        <v>203.33333333333334</v>
      </c>
    </row>
    <row r="3" spans="1:17" x14ac:dyDescent="0.25">
      <c r="A3" s="12" t="s">
        <v>23</v>
      </c>
      <c r="B3" s="13" t="s">
        <v>165</v>
      </c>
      <c r="C3" s="14">
        <v>45517</v>
      </c>
      <c r="D3" s="15" t="s">
        <v>167</v>
      </c>
      <c r="E3" s="16">
        <v>191</v>
      </c>
      <c r="F3" s="16">
        <v>197</v>
      </c>
      <c r="G3" s="16">
        <v>194.001</v>
      </c>
      <c r="H3" s="16"/>
      <c r="I3" s="16"/>
      <c r="J3" s="16"/>
      <c r="K3" s="17">
        <v>3</v>
      </c>
      <c r="L3" s="17">
        <v>582.00099999999998</v>
      </c>
      <c r="M3" s="18">
        <v>194.00033333333332</v>
      </c>
      <c r="N3" s="19">
        <v>6</v>
      </c>
      <c r="O3" s="20">
        <v>200.00033333333332</v>
      </c>
    </row>
    <row r="4" spans="1:17" x14ac:dyDescent="0.25">
      <c r="A4" s="12" t="s">
        <v>23</v>
      </c>
      <c r="B4" s="13" t="s">
        <v>165</v>
      </c>
      <c r="C4" s="14">
        <v>45535</v>
      </c>
      <c r="D4" s="15" t="s">
        <v>167</v>
      </c>
      <c r="E4" s="16">
        <v>196</v>
      </c>
      <c r="F4" s="49">
        <v>195</v>
      </c>
      <c r="G4" s="16">
        <v>192</v>
      </c>
      <c r="H4" s="16">
        <v>192</v>
      </c>
      <c r="I4" s="16">
        <v>192</v>
      </c>
      <c r="J4" s="16">
        <v>192</v>
      </c>
      <c r="K4" s="17">
        <v>6</v>
      </c>
      <c r="L4" s="17">
        <v>1159</v>
      </c>
      <c r="M4" s="18">
        <v>193.16666666666666</v>
      </c>
      <c r="N4" s="19">
        <v>8</v>
      </c>
      <c r="O4" s="20">
        <v>201.16666666666666</v>
      </c>
    </row>
    <row r="6" spans="1:17" x14ac:dyDescent="0.25">
      <c r="K6" s="8">
        <f>SUM(K2:K5)</f>
        <v>12</v>
      </c>
      <c r="L6" s="8">
        <f>SUM(L2:L5)</f>
        <v>2324.0010000000002</v>
      </c>
      <c r="M6" s="7">
        <f>SUM(L6/K6)</f>
        <v>193.66675000000001</v>
      </c>
      <c r="N6" s="8">
        <f>SUM(N2:N5)</f>
        <v>23</v>
      </c>
      <c r="O6" s="11">
        <f>SUM(M6+N6)</f>
        <v>216.66675000000001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 G4:J4" name="Range1_4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F4" name="Range1_33_1"/>
  </protectedRanges>
  <hyperlinks>
    <hyperlink ref="Q1" location="'National Rankings'!A1" display="Back to Ranking" xr:uid="{56EA113B-F7F7-42E3-8269-90A95A3B40F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95D19C-43CC-4083-97E2-C39973835FA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19CE-0C9E-4644-A21D-830BB6A21D6C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68</v>
      </c>
      <c r="C2" s="14">
        <v>45361</v>
      </c>
      <c r="D2" s="15" t="s">
        <v>66</v>
      </c>
      <c r="E2" s="16">
        <v>193</v>
      </c>
      <c r="F2" s="16">
        <v>192</v>
      </c>
      <c r="G2" s="16">
        <v>179</v>
      </c>
      <c r="H2" s="16">
        <v>192</v>
      </c>
      <c r="I2" s="16"/>
      <c r="J2" s="16"/>
      <c r="K2" s="17">
        <v>4</v>
      </c>
      <c r="L2" s="17">
        <v>756</v>
      </c>
      <c r="M2" s="18">
        <v>189</v>
      </c>
      <c r="N2" s="19">
        <v>4</v>
      </c>
      <c r="O2" s="20">
        <v>193</v>
      </c>
    </row>
    <row r="3" spans="1:17" x14ac:dyDescent="0.25">
      <c r="A3" s="12" t="s">
        <v>23</v>
      </c>
      <c r="B3" s="13" t="s">
        <v>68</v>
      </c>
      <c r="C3" s="14">
        <v>45375</v>
      </c>
      <c r="D3" s="15" t="s">
        <v>66</v>
      </c>
      <c r="E3" s="16">
        <v>187</v>
      </c>
      <c r="F3" s="16">
        <v>181</v>
      </c>
      <c r="G3" s="16">
        <v>183</v>
      </c>
      <c r="H3" s="16">
        <v>176</v>
      </c>
      <c r="I3" s="16"/>
      <c r="J3" s="16"/>
      <c r="K3" s="17">
        <v>4</v>
      </c>
      <c r="L3" s="17">
        <v>727</v>
      </c>
      <c r="M3" s="18">
        <v>181.75</v>
      </c>
      <c r="N3" s="19">
        <v>2</v>
      </c>
      <c r="O3" s="20">
        <v>183.75</v>
      </c>
    </row>
    <row r="4" spans="1:17" x14ac:dyDescent="0.25">
      <c r="A4" s="12" t="s">
        <v>23</v>
      </c>
      <c r="B4" s="13" t="s">
        <v>68</v>
      </c>
      <c r="C4" s="14">
        <v>45452</v>
      </c>
      <c r="D4" s="15" t="s">
        <v>66</v>
      </c>
      <c r="E4" s="16">
        <v>192</v>
      </c>
      <c r="F4" s="16">
        <v>184</v>
      </c>
      <c r="G4" s="16">
        <v>181</v>
      </c>
      <c r="H4" s="16">
        <v>181</v>
      </c>
      <c r="I4" s="16"/>
      <c r="J4" s="16"/>
      <c r="K4" s="17">
        <v>4</v>
      </c>
      <c r="L4" s="17">
        <v>738</v>
      </c>
      <c r="M4" s="18">
        <v>184.5</v>
      </c>
      <c r="N4" s="19">
        <v>2</v>
      </c>
      <c r="O4" s="20">
        <v>186.5</v>
      </c>
    </row>
    <row r="5" spans="1:17" x14ac:dyDescent="0.25">
      <c r="A5" s="12" t="s">
        <v>23</v>
      </c>
      <c r="B5" s="13" t="s">
        <v>68</v>
      </c>
      <c r="C5" s="14">
        <v>45501</v>
      </c>
      <c r="D5" s="15" t="s">
        <v>66</v>
      </c>
      <c r="E5" s="16">
        <v>182</v>
      </c>
      <c r="F5" s="16">
        <v>174</v>
      </c>
      <c r="G5" s="16">
        <v>183</v>
      </c>
      <c r="H5" s="16">
        <v>180</v>
      </c>
      <c r="I5" s="16"/>
      <c r="J5" s="16"/>
      <c r="K5" s="17">
        <v>4</v>
      </c>
      <c r="L5" s="17">
        <v>719</v>
      </c>
      <c r="M5" s="18">
        <v>179.75</v>
      </c>
      <c r="N5" s="19">
        <v>5</v>
      </c>
      <c r="O5" s="20">
        <v>184.75</v>
      </c>
    </row>
    <row r="6" spans="1:17" x14ac:dyDescent="0.25">
      <c r="A6" s="12" t="s">
        <v>23</v>
      </c>
      <c r="B6" s="13" t="s">
        <v>68</v>
      </c>
      <c r="C6" s="14">
        <v>45515</v>
      </c>
      <c r="D6" s="15" t="s">
        <v>66</v>
      </c>
      <c r="E6" s="16">
        <v>179</v>
      </c>
      <c r="F6" s="16">
        <v>180</v>
      </c>
      <c r="G6" s="16">
        <v>182</v>
      </c>
      <c r="H6" s="16">
        <v>176</v>
      </c>
      <c r="I6" s="16"/>
      <c r="J6" s="16"/>
      <c r="K6" s="17">
        <v>4</v>
      </c>
      <c r="L6" s="17">
        <v>717</v>
      </c>
      <c r="M6" s="18">
        <v>179.25</v>
      </c>
      <c r="N6" s="19">
        <v>2</v>
      </c>
      <c r="O6" s="20">
        <v>181.25</v>
      </c>
    </row>
    <row r="7" spans="1:17" x14ac:dyDescent="0.25">
      <c r="A7" s="12" t="s">
        <v>23</v>
      </c>
      <c r="B7" s="13" t="s">
        <v>68</v>
      </c>
      <c r="C7" s="14">
        <v>45529</v>
      </c>
      <c r="D7" s="15" t="s">
        <v>66</v>
      </c>
      <c r="E7" s="16">
        <v>176</v>
      </c>
      <c r="F7" s="16">
        <v>180</v>
      </c>
      <c r="G7" s="16">
        <v>182</v>
      </c>
      <c r="H7" s="16">
        <v>182</v>
      </c>
      <c r="I7" s="16"/>
      <c r="J7" s="16"/>
      <c r="K7" s="17">
        <v>4</v>
      </c>
      <c r="L7" s="17">
        <v>720</v>
      </c>
      <c r="M7" s="18">
        <v>180</v>
      </c>
      <c r="N7" s="19">
        <v>2</v>
      </c>
      <c r="O7" s="20">
        <v>182</v>
      </c>
    </row>
    <row r="8" spans="1:17" x14ac:dyDescent="0.25">
      <c r="A8" s="12" t="s">
        <v>23</v>
      </c>
      <c r="B8" s="13" t="s">
        <v>68</v>
      </c>
      <c r="C8" s="14">
        <v>45550</v>
      </c>
      <c r="D8" s="15" t="s">
        <v>66</v>
      </c>
      <c r="E8" s="16">
        <v>189</v>
      </c>
      <c r="F8" s="16">
        <v>187</v>
      </c>
      <c r="G8" s="16">
        <v>191</v>
      </c>
      <c r="H8" s="16">
        <v>188</v>
      </c>
      <c r="I8" s="16"/>
      <c r="J8" s="16"/>
      <c r="K8" s="17">
        <v>4</v>
      </c>
      <c r="L8" s="17">
        <v>755</v>
      </c>
      <c r="M8" s="18">
        <v>188.75</v>
      </c>
      <c r="N8" s="19">
        <v>5</v>
      </c>
      <c r="O8" s="20">
        <v>193.75</v>
      </c>
    </row>
    <row r="9" spans="1:17" x14ac:dyDescent="0.25">
      <c r="A9" s="12" t="s">
        <v>23</v>
      </c>
      <c r="B9" s="13" t="s">
        <v>68</v>
      </c>
      <c r="C9" s="14">
        <v>45564</v>
      </c>
      <c r="D9" s="15" t="s">
        <v>66</v>
      </c>
      <c r="E9" s="16">
        <v>176</v>
      </c>
      <c r="F9" s="16">
        <v>185</v>
      </c>
      <c r="G9" s="16">
        <v>190.001</v>
      </c>
      <c r="H9" s="16">
        <v>179</v>
      </c>
      <c r="I9" s="16"/>
      <c r="J9" s="16"/>
      <c r="K9" s="17">
        <v>4</v>
      </c>
      <c r="L9" s="17">
        <v>730.00099999999998</v>
      </c>
      <c r="M9" s="18">
        <v>182.50024999999999</v>
      </c>
      <c r="N9" s="19">
        <v>2</v>
      </c>
      <c r="O9" s="20">
        <v>184.50024999999999</v>
      </c>
    </row>
    <row r="10" spans="1:17" x14ac:dyDescent="0.25">
      <c r="A10" s="12" t="s">
        <v>23</v>
      </c>
      <c r="B10" s="13" t="s">
        <v>68</v>
      </c>
      <c r="C10" s="14">
        <v>45578</v>
      </c>
      <c r="D10" s="15" t="s">
        <v>66</v>
      </c>
      <c r="E10" s="16">
        <v>188</v>
      </c>
      <c r="F10" s="16">
        <v>187</v>
      </c>
      <c r="G10" s="16">
        <v>186</v>
      </c>
      <c r="H10" s="16">
        <v>181</v>
      </c>
      <c r="I10" s="16">
        <v>186</v>
      </c>
      <c r="J10" s="16">
        <v>183</v>
      </c>
      <c r="K10" s="17">
        <v>6</v>
      </c>
      <c r="L10" s="17">
        <v>1111</v>
      </c>
      <c r="M10" s="18">
        <v>185.16666666666666</v>
      </c>
      <c r="N10" s="19">
        <v>4</v>
      </c>
      <c r="O10" s="20">
        <v>189.16666666666666</v>
      </c>
    </row>
    <row r="12" spans="1:17" x14ac:dyDescent="0.25">
      <c r="K12" s="8">
        <f>SUM(K2:K11)</f>
        <v>38</v>
      </c>
      <c r="L12" s="8">
        <f>SUM(L2:L11)</f>
        <v>6973.0010000000002</v>
      </c>
      <c r="M12" s="7">
        <f>SUM(L12/K12)</f>
        <v>183.50002631578948</v>
      </c>
      <c r="N12" s="8">
        <f>SUM(N2:N11)</f>
        <v>28</v>
      </c>
      <c r="O12" s="11">
        <f>SUM(M12+N12)</f>
        <v>211.50002631578948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2_1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E9:J9 B9:C9" name="Range1_17"/>
    <protectedRange algorithmName="SHA-512" hashValue="ON39YdpmFHfN9f47KpiRvqrKx0V9+erV1CNkpWzYhW/Qyc6aT8rEyCrvauWSYGZK2ia3o7vd3akF07acHAFpOA==" saltValue="yVW9XmDwTqEnmpSGai0KYg==" spinCount="100000" sqref="D9" name="Range1_1_17"/>
  </protectedRanges>
  <hyperlinks>
    <hyperlink ref="Q1" location="'National Rankings'!A1" display="Back to Ranking" xr:uid="{A8C1B4D1-AF86-4BB3-9CAE-13E57A68614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0518E6-740F-4772-8AA9-F842D528077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30051-234D-458A-9830-AC151C84355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1406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197</v>
      </c>
      <c r="C2" s="14" t="s">
        <v>196</v>
      </c>
      <c r="D2" s="15" t="s">
        <v>169</v>
      </c>
      <c r="E2" s="16">
        <v>196</v>
      </c>
      <c r="F2" s="16">
        <v>195</v>
      </c>
      <c r="G2" s="16">
        <v>192</v>
      </c>
      <c r="H2" s="16">
        <v>195</v>
      </c>
      <c r="I2" s="16"/>
      <c r="J2" s="16"/>
      <c r="K2" s="17">
        <v>4</v>
      </c>
      <c r="L2" s="17">
        <v>778</v>
      </c>
      <c r="M2" s="18">
        <v>194.5</v>
      </c>
      <c r="N2" s="19">
        <v>4</v>
      </c>
      <c r="O2" s="20">
        <v>198.5</v>
      </c>
    </row>
    <row r="4" spans="1:17" x14ac:dyDescent="0.25">
      <c r="K4" s="8">
        <f>SUM(K2:K3)</f>
        <v>4</v>
      </c>
      <c r="L4" s="8">
        <f>SUM(L2:L3)</f>
        <v>778</v>
      </c>
      <c r="M4" s="7">
        <f>SUM(L4/K4)</f>
        <v>194.5</v>
      </c>
      <c r="N4" s="8">
        <f>SUM(N2:N3)</f>
        <v>4</v>
      </c>
      <c r="O4" s="11">
        <f>SUM(M4+N4)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7"/>
    <protectedRange algorithmName="SHA-512" hashValue="ON39YdpmFHfN9f47KpiRvqrKx0V9+erV1CNkpWzYhW/Qyc6aT8rEyCrvauWSYGZK2ia3o7vd3akF07acHAFpOA==" saltValue="yVW9XmDwTqEnmpSGai0KYg==" spinCount="100000" sqref="D2" name="Range1_1_10"/>
  </protectedRanges>
  <hyperlinks>
    <hyperlink ref="Q1" location="'National Rankings'!A1" display="Back to Ranking" xr:uid="{D39E3C45-77CB-4928-BE78-B1EFE17447B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0C3AFB-47CB-416F-8935-3D70FD6B221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9B86-C4D6-4EFC-909D-6B225D0BE5E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281</v>
      </c>
      <c r="C2" s="14">
        <v>45598</v>
      </c>
      <c r="D2" s="15" t="s">
        <v>57</v>
      </c>
      <c r="E2" s="16">
        <v>178</v>
      </c>
      <c r="F2" s="16">
        <v>183</v>
      </c>
      <c r="G2" s="16">
        <v>184</v>
      </c>
      <c r="H2" s="16">
        <v>182</v>
      </c>
      <c r="I2" s="16">
        <v>176</v>
      </c>
      <c r="J2" s="16">
        <v>178</v>
      </c>
      <c r="K2" s="17">
        <v>6</v>
      </c>
      <c r="L2" s="17">
        <v>1081</v>
      </c>
      <c r="M2" s="18">
        <v>180.16666666666666</v>
      </c>
      <c r="N2" s="19">
        <v>6</v>
      </c>
      <c r="O2" s="20">
        <v>186.16666666666666</v>
      </c>
    </row>
    <row r="4" spans="1:17" x14ac:dyDescent="0.25">
      <c r="K4" s="8">
        <f>SUM(K2:K3)</f>
        <v>6</v>
      </c>
      <c r="L4" s="8">
        <f>SUM(L2:L3)</f>
        <v>1081</v>
      </c>
      <c r="M4" s="7">
        <f>SUM(L4/K4)</f>
        <v>180.16666666666666</v>
      </c>
      <c r="N4" s="8">
        <f>SUM(N2:N3)</f>
        <v>6</v>
      </c>
      <c r="O4" s="11">
        <f>SUM(M4+N4)</f>
        <v>186.16666666666666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AB8CA05C-AAE8-4B0A-AFBA-271E9D989E7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101EEB-DC0D-4F3B-BD97-11D15351C57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6C498-4239-4894-BD9A-47DFBFF8A8BA}">
  <dimension ref="A1:Q2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42</v>
      </c>
      <c r="C2" s="14">
        <v>45343</v>
      </c>
      <c r="D2" s="15" t="s">
        <v>27</v>
      </c>
      <c r="E2" s="16">
        <v>183</v>
      </c>
      <c r="F2" s="16">
        <v>180</v>
      </c>
      <c r="G2" s="16">
        <v>185</v>
      </c>
      <c r="H2" s="16">
        <v>188</v>
      </c>
      <c r="I2" s="16"/>
      <c r="J2" s="16"/>
      <c r="K2" s="17">
        <v>4</v>
      </c>
      <c r="L2" s="17">
        <v>736</v>
      </c>
      <c r="M2" s="18">
        <v>184</v>
      </c>
      <c r="N2" s="19">
        <v>2</v>
      </c>
      <c r="O2" s="20">
        <v>186</v>
      </c>
    </row>
    <row r="3" spans="1:17" x14ac:dyDescent="0.25">
      <c r="A3" s="12" t="s">
        <v>23</v>
      </c>
      <c r="B3" s="13" t="s">
        <v>42</v>
      </c>
      <c r="C3" s="14">
        <v>45364</v>
      </c>
      <c r="D3" s="15" t="s">
        <v>27</v>
      </c>
      <c r="E3" s="16">
        <v>173</v>
      </c>
      <c r="F3" s="16">
        <v>165</v>
      </c>
      <c r="G3" s="16">
        <v>169</v>
      </c>
      <c r="H3" s="16">
        <v>157</v>
      </c>
      <c r="I3" s="16"/>
      <c r="J3" s="16"/>
      <c r="K3" s="17">
        <v>4</v>
      </c>
      <c r="L3" s="17">
        <v>664</v>
      </c>
      <c r="M3" s="18">
        <v>166</v>
      </c>
      <c r="N3" s="19">
        <v>2</v>
      </c>
      <c r="O3" s="20">
        <v>168</v>
      </c>
    </row>
    <row r="4" spans="1:17" x14ac:dyDescent="0.25">
      <c r="A4" s="12" t="s">
        <v>23</v>
      </c>
      <c r="B4" s="13" t="s">
        <v>42</v>
      </c>
      <c r="C4" s="14">
        <v>45399</v>
      </c>
      <c r="D4" s="15" t="s">
        <v>27</v>
      </c>
      <c r="E4" s="16">
        <v>165</v>
      </c>
      <c r="F4" s="16">
        <v>173</v>
      </c>
      <c r="G4" s="16">
        <v>178</v>
      </c>
      <c r="H4" s="16">
        <v>178</v>
      </c>
      <c r="I4" s="16"/>
      <c r="J4" s="16"/>
      <c r="K4" s="17">
        <v>4</v>
      </c>
      <c r="L4" s="17">
        <v>694</v>
      </c>
      <c r="M4" s="18">
        <v>173.5</v>
      </c>
      <c r="N4" s="19">
        <v>2</v>
      </c>
      <c r="O4" s="20">
        <v>175.5</v>
      </c>
    </row>
    <row r="5" spans="1:17" x14ac:dyDescent="0.25">
      <c r="A5" s="12" t="s">
        <v>23</v>
      </c>
      <c r="B5" s="13" t="s">
        <v>42</v>
      </c>
      <c r="C5" s="14">
        <v>45441</v>
      </c>
      <c r="D5" s="15" t="s">
        <v>27</v>
      </c>
      <c r="E5" s="16">
        <v>177</v>
      </c>
      <c r="F5" s="16">
        <v>184</v>
      </c>
      <c r="G5" s="16">
        <v>180</v>
      </c>
      <c r="H5" s="16">
        <v>173</v>
      </c>
      <c r="I5" s="16"/>
      <c r="J5" s="16"/>
      <c r="K5" s="17">
        <v>4</v>
      </c>
      <c r="L5" s="17">
        <v>714</v>
      </c>
      <c r="M5" s="18">
        <v>178.5</v>
      </c>
      <c r="N5" s="19">
        <v>2</v>
      </c>
      <c r="O5" s="20">
        <v>180.5</v>
      </c>
    </row>
    <row r="6" spans="1:17" x14ac:dyDescent="0.25">
      <c r="A6" s="12" t="s">
        <v>23</v>
      </c>
      <c r="B6" s="13" t="s">
        <v>42</v>
      </c>
      <c r="C6" s="14">
        <v>45483</v>
      </c>
      <c r="D6" s="15" t="s">
        <v>27</v>
      </c>
      <c r="E6" s="16">
        <v>187</v>
      </c>
      <c r="F6" s="16">
        <v>187</v>
      </c>
      <c r="G6" s="16">
        <v>190</v>
      </c>
      <c r="H6" s="16">
        <v>182</v>
      </c>
      <c r="I6" s="16"/>
      <c r="J6" s="16"/>
      <c r="K6" s="17">
        <v>4</v>
      </c>
      <c r="L6" s="17">
        <v>746</v>
      </c>
      <c r="M6" s="18">
        <v>186.5</v>
      </c>
      <c r="N6" s="19">
        <v>4</v>
      </c>
      <c r="O6" s="20">
        <v>190.5</v>
      </c>
    </row>
    <row r="7" spans="1:17" x14ac:dyDescent="0.25">
      <c r="A7" s="12" t="s">
        <v>23</v>
      </c>
      <c r="B7" s="13" t="s">
        <v>42</v>
      </c>
      <c r="C7" s="14">
        <v>45490</v>
      </c>
      <c r="D7" s="15" t="s">
        <v>27</v>
      </c>
      <c r="E7" s="16">
        <v>168</v>
      </c>
      <c r="F7" s="16">
        <v>185</v>
      </c>
      <c r="G7" s="16">
        <v>185</v>
      </c>
      <c r="H7" s="16">
        <v>192</v>
      </c>
      <c r="I7" s="16"/>
      <c r="J7" s="16"/>
      <c r="K7" s="17">
        <v>4</v>
      </c>
      <c r="L7" s="17">
        <v>730</v>
      </c>
      <c r="M7" s="18">
        <v>182.5</v>
      </c>
      <c r="N7" s="19">
        <v>3</v>
      </c>
      <c r="O7" s="20">
        <v>185.5</v>
      </c>
    </row>
    <row r="8" spans="1:17" x14ac:dyDescent="0.25">
      <c r="A8" s="12" t="s">
        <v>23</v>
      </c>
      <c r="B8" s="13" t="s">
        <v>42</v>
      </c>
      <c r="C8" s="14">
        <v>45493</v>
      </c>
      <c r="D8" s="15" t="s">
        <v>27</v>
      </c>
      <c r="E8" s="16">
        <v>189</v>
      </c>
      <c r="F8" s="16">
        <v>186</v>
      </c>
      <c r="G8" s="16">
        <v>182</v>
      </c>
      <c r="H8" s="16">
        <v>185</v>
      </c>
      <c r="I8" s="16"/>
      <c r="J8" s="16"/>
      <c r="K8" s="17">
        <v>4</v>
      </c>
      <c r="L8" s="17">
        <v>742</v>
      </c>
      <c r="M8" s="18">
        <v>185.5</v>
      </c>
      <c r="N8" s="19">
        <v>2</v>
      </c>
      <c r="O8" s="20">
        <v>187.5</v>
      </c>
    </row>
    <row r="9" spans="1:17" x14ac:dyDescent="0.25">
      <c r="A9" s="12" t="s">
        <v>23</v>
      </c>
      <c r="B9" s="13" t="s">
        <v>42</v>
      </c>
      <c r="C9" s="14">
        <v>45504</v>
      </c>
      <c r="D9" s="15" t="s">
        <v>27</v>
      </c>
      <c r="E9" s="16">
        <v>188</v>
      </c>
      <c r="F9" s="16">
        <v>184</v>
      </c>
      <c r="G9" s="16">
        <v>168</v>
      </c>
      <c r="H9" s="16">
        <v>180</v>
      </c>
      <c r="I9" s="16"/>
      <c r="J9" s="16"/>
      <c r="K9" s="17">
        <v>4</v>
      </c>
      <c r="L9" s="17">
        <v>720</v>
      </c>
      <c r="M9" s="18">
        <v>180</v>
      </c>
      <c r="N9" s="19">
        <v>2</v>
      </c>
      <c r="O9" s="20">
        <v>182</v>
      </c>
    </row>
    <row r="10" spans="1:17" x14ac:dyDescent="0.25">
      <c r="A10" s="12" t="s">
        <v>23</v>
      </c>
      <c r="B10" s="13" t="s">
        <v>42</v>
      </c>
      <c r="C10" s="14">
        <v>45511</v>
      </c>
      <c r="D10" s="15" t="s">
        <v>27</v>
      </c>
      <c r="E10" s="16">
        <v>189</v>
      </c>
      <c r="F10" s="16">
        <v>191</v>
      </c>
      <c r="G10" s="16">
        <v>195</v>
      </c>
      <c r="H10" s="16">
        <v>182</v>
      </c>
      <c r="I10" s="16"/>
      <c r="J10" s="16"/>
      <c r="K10" s="17">
        <v>4</v>
      </c>
      <c r="L10" s="17">
        <v>757</v>
      </c>
      <c r="M10" s="18">
        <v>189.25</v>
      </c>
      <c r="N10" s="19">
        <v>3</v>
      </c>
      <c r="O10" s="20">
        <v>192.25</v>
      </c>
    </row>
    <row r="11" spans="1:17" x14ac:dyDescent="0.25">
      <c r="A11" s="12" t="s">
        <v>23</v>
      </c>
      <c r="B11" s="13" t="s">
        <v>42</v>
      </c>
      <c r="C11" s="14">
        <v>45514</v>
      </c>
      <c r="D11" s="15" t="s">
        <v>27</v>
      </c>
      <c r="E11" s="16">
        <v>190</v>
      </c>
      <c r="F11" s="16">
        <v>191</v>
      </c>
      <c r="G11" s="16">
        <v>196</v>
      </c>
      <c r="H11" s="16">
        <v>182</v>
      </c>
      <c r="I11" s="16">
        <v>193</v>
      </c>
      <c r="J11" s="16">
        <v>191</v>
      </c>
      <c r="K11" s="17">
        <v>6</v>
      </c>
      <c r="L11" s="17">
        <v>1143</v>
      </c>
      <c r="M11" s="18">
        <v>190.5</v>
      </c>
      <c r="N11" s="19">
        <v>4</v>
      </c>
      <c r="O11" s="20">
        <v>194.5</v>
      </c>
    </row>
    <row r="12" spans="1:17" x14ac:dyDescent="0.25">
      <c r="A12" s="12" t="s">
        <v>23</v>
      </c>
      <c r="B12" s="13" t="s">
        <v>42</v>
      </c>
      <c r="C12" s="14">
        <v>45525</v>
      </c>
      <c r="D12" s="15" t="s">
        <v>27</v>
      </c>
      <c r="E12" s="16">
        <v>188</v>
      </c>
      <c r="F12" s="16">
        <v>184</v>
      </c>
      <c r="G12" s="16">
        <v>192</v>
      </c>
      <c r="H12" s="16">
        <v>192</v>
      </c>
      <c r="I12" s="16"/>
      <c r="J12" s="16"/>
      <c r="K12" s="17">
        <v>4</v>
      </c>
      <c r="L12" s="17">
        <v>756</v>
      </c>
      <c r="M12" s="18">
        <v>189</v>
      </c>
      <c r="N12" s="19">
        <v>4</v>
      </c>
      <c r="O12" s="20">
        <v>193</v>
      </c>
    </row>
    <row r="13" spans="1:17" x14ac:dyDescent="0.25">
      <c r="A13" s="12" t="s">
        <v>23</v>
      </c>
      <c r="B13" s="13" t="s">
        <v>42</v>
      </c>
      <c r="C13" s="14">
        <v>45539</v>
      </c>
      <c r="D13" s="15" t="s">
        <v>27</v>
      </c>
      <c r="E13" s="16">
        <v>193</v>
      </c>
      <c r="F13" s="16">
        <v>187</v>
      </c>
      <c r="G13" s="16">
        <v>190</v>
      </c>
      <c r="H13" s="16">
        <v>188</v>
      </c>
      <c r="I13" s="16"/>
      <c r="J13" s="16"/>
      <c r="K13" s="17">
        <v>4</v>
      </c>
      <c r="L13" s="17">
        <v>758</v>
      </c>
      <c r="M13" s="18">
        <v>189.5</v>
      </c>
      <c r="N13" s="19">
        <v>3</v>
      </c>
      <c r="O13" s="20">
        <v>192.5</v>
      </c>
    </row>
    <row r="14" spans="1:17" x14ac:dyDescent="0.25">
      <c r="A14" s="12" t="s">
        <v>23</v>
      </c>
      <c r="B14" s="13" t="s">
        <v>42</v>
      </c>
      <c r="C14" s="14">
        <v>45546</v>
      </c>
      <c r="D14" s="15" t="s">
        <v>27</v>
      </c>
      <c r="E14" s="16">
        <v>189</v>
      </c>
      <c r="F14" s="16">
        <v>191</v>
      </c>
      <c r="G14" s="16">
        <v>190</v>
      </c>
      <c r="H14" s="16">
        <v>187</v>
      </c>
      <c r="I14" s="16"/>
      <c r="J14" s="16"/>
      <c r="K14" s="17">
        <v>4</v>
      </c>
      <c r="L14" s="17">
        <v>757</v>
      </c>
      <c r="M14" s="18">
        <v>189.25</v>
      </c>
      <c r="N14" s="19">
        <v>4</v>
      </c>
      <c r="O14" s="20">
        <v>193.25</v>
      </c>
    </row>
    <row r="15" spans="1:17" x14ac:dyDescent="0.25">
      <c r="A15" s="12" t="s">
        <v>23</v>
      </c>
      <c r="B15" s="13" t="s">
        <v>42</v>
      </c>
      <c r="C15" s="14">
        <v>45549</v>
      </c>
      <c r="D15" s="15" t="s">
        <v>27</v>
      </c>
      <c r="E15" s="16">
        <v>184</v>
      </c>
      <c r="F15" s="16">
        <v>187</v>
      </c>
      <c r="G15" s="16">
        <v>192</v>
      </c>
      <c r="H15" s="16">
        <v>193</v>
      </c>
      <c r="I15" s="16"/>
      <c r="J15" s="16"/>
      <c r="K15" s="17">
        <v>4</v>
      </c>
      <c r="L15" s="17">
        <v>756</v>
      </c>
      <c r="M15" s="18">
        <v>189</v>
      </c>
      <c r="N15" s="19">
        <v>3</v>
      </c>
      <c r="O15" s="20">
        <v>192</v>
      </c>
    </row>
    <row r="16" spans="1:17" x14ac:dyDescent="0.25">
      <c r="A16" s="12" t="s">
        <v>23</v>
      </c>
      <c r="B16" s="13" t="s">
        <v>42</v>
      </c>
      <c r="C16" s="14">
        <v>45557</v>
      </c>
      <c r="D16" s="15" t="s">
        <v>27</v>
      </c>
      <c r="E16" s="16">
        <v>189</v>
      </c>
      <c r="F16" s="16">
        <v>189</v>
      </c>
      <c r="G16" s="16">
        <v>191</v>
      </c>
      <c r="H16" s="16">
        <v>185</v>
      </c>
      <c r="I16" s="16">
        <v>185</v>
      </c>
      <c r="J16" s="16">
        <v>185</v>
      </c>
      <c r="K16" s="17">
        <v>6</v>
      </c>
      <c r="L16" s="17">
        <v>1124</v>
      </c>
      <c r="M16" s="18">
        <v>187.33333333333334</v>
      </c>
      <c r="N16" s="19">
        <v>4</v>
      </c>
      <c r="O16" s="20">
        <v>191.33333333333334</v>
      </c>
    </row>
    <row r="17" spans="1:15" x14ac:dyDescent="0.25">
      <c r="A17" s="12" t="s">
        <v>23</v>
      </c>
      <c r="B17" s="13" t="s">
        <v>42</v>
      </c>
      <c r="C17" s="14">
        <v>45577</v>
      </c>
      <c r="D17" s="15" t="s">
        <v>27</v>
      </c>
      <c r="E17" s="16">
        <v>176</v>
      </c>
      <c r="F17" s="16">
        <v>182</v>
      </c>
      <c r="G17" s="16">
        <v>185</v>
      </c>
      <c r="H17" s="16">
        <v>194</v>
      </c>
      <c r="I17" s="16">
        <v>195</v>
      </c>
      <c r="J17" s="16">
        <v>195</v>
      </c>
      <c r="K17" s="17">
        <v>6</v>
      </c>
      <c r="L17" s="17">
        <v>1127</v>
      </c>
      <c r="M17" s="18">
        <v>187.83333333333334</v>
      </c>
      <c r="N17" s="19">
        <v>4</v>
      </c>
      <c r="O17" s="20">
        <v>191.83333333333334</v>
      </c>
    </row>
    <row r="18" spans="1:15" x14ac:dyDescent="0.25">
      <c r="A18" s="12" t="s">
        <v>23</v>
      </c>
      <c r="B18" s="13" t="s">
        <v>42</v>
      </c>
      <c r="C18" s="14">
        <v>45581</v>
      </c>
      <c r="D18" s="15" t="s">
        <v>27</v>
      </c>
      <c r="E18" s="16">
        <v>184</v>
      </c>
      <c r="F18" s="16">
        <v>167</v>
      </c>
      <c r="G18" s="16">
        <v>186</v>
      </c>
      <c r="H18" s="16">
        <v>185</v>
      </c>
      <c r="I18" s="16"/>
      <c r="J18" s="16"/>
      <c r="K18" s="17">
        <v>4</v>
      </c>
      <c r="L18" s="17">
        <v>722</v>
      </c>
      <c r="M18" s="18">
        <v>180.5</v>
      </c>
      <c r="N18" s="19">
        <v>2</v>
      </c>
      <c r="O18" s="20">
        <v>182.5</v>
      </c>
    </row>
    <row r="19" spans="1:15" x14ac:dyDescent="0.25">
      <c r="A19" s="12" t="s">
        <v>23</v>
      </c>
      <c r="B19" s="13" t="s">
        <v>42</v>
      </c>
      <c r="C19" s="14">
        <v>45595</v>
      </c>
      <c r="D19" s="15" t="s">
        <v>27</v>
      </c>
      <c r="E19" s="16">
        <v>183</v>
      </c>
      <c r="F19" s="16">
        <v>187</v>
      </c>
      <c r="G19" s="16">
        <v>179</v>
      </c>
      <c r="H19" s="16">
        <v>185</v>
      </c>
      <c r="I19" s="16"/>
      <c r="J19" s="16"/>
      <c r="K19" s="17">
        <v>4</v>
      </c>
      <c r="L19" s="17">
        <v>734</v>
      </c>
      <c r="M19" s="18">
        <v>183.5</v>
      </c>
      <c r="N19" s="19">
        <v>2</v>
      </c>
      <c r="O19" s="20">
        <v>185.5</v>
      </c>
    </row>
    <row r="20" spans="1:15" x14ac:dyDescent="0.25">
      <c r="A20" s="12" t="s">
        <v>23</v>
      </c>
      <c r="B20" s="13" t="s">
        <v>42</v>
      </c>
      <c r="C20" s="14">
        <v>45602</v>
      </c>
      <c r="D20" s="15" t="s">
        <v>27</v>
      </c>
      <c r="E20" s="16">
        <v>187</v>
      </c>
      <c r="F20" s="16">
        <v>195</v>
      </c>
      <c r="G20" s="16">
        <v>193</v>
      </c>
      <c r="H20" s="16">
        <v>188</v>
      </c>
      <c r="I20" s="16"/>
      <c r="J20" s="16"/>
      <c r="K20" s="17">
        <v>4</v>
      </c>
      <c r="L20" s="17">
        <v>763</v>
      </c>
      <c r="M20" s="18">
        <v>190.75</v>
      </c>
      <c r="N20" s="19">
        <v>2</v>
      </c>
      <c r="O20" s="20">
        <v>192.75</v>
      </c>
    </row>
    <row r="21" spans="1:15" x14ac:dyDescent="0.25">
      <c r="A21" s="12" t="s">
        <v>23</v>
      </c>
      <c r="B21" s="13" t="s">
        <v>42</v>
      </c>
      <c r="C21" s="14">
        <v>45609</v>
      </c>
      <c r="D21" s="15" t="s">
        <v>27</v>
      </c>
      <c r="E21" s="16">
        <v>154</v>
      </c>
      <c r="F21" s="16">
        <v>169</v>
      </c>
      <c r="G21" s="16">
        <v>183</v>
      </c>
      <c r="H21" s="16">
        <v>186</v>
      </c>
      <c r="I21" s="16"/>
      <c r="J21" s="16"/>
      <c r="K21" s="17">
        <v>4</v>
      </c>
      <c r="L21" s="17">
        <v>692</v>
      </c>
      <c r="M21" s="18">
        <v>173</v>
      </c>
      <c r="N21" s="19">
        <v>2</v>
      </c>
      <c r="O21" s="20">
        <v>175</v>
      </c>
    </row>
    <row r="22" spans="1:15" x14ac:dyDescent="0.25">
      <c r="A22" s="12" t="s">
        <v>23</v>
      </c>
      <c r="B22" s="13" t="s">
        <v>42</v>
      </c>
      <c r="C22" s="14">
        <v>45616</v>
      </c>
      <c r="D22" s="15" t="s">
        <v>27</v>
      </c>
      <c r="E22" s="16">
        <v>190</v>
      </c>
      <c r="F22" s="16">
        <v>186</v>
      </c>
      <c r="G22" s="16">
        <v>187</v>
      </c>
      <c r="H22" s="16">
        <v>189</v>
      </c>
      <c r="I22" s="16"/>
      <c r="J22" s="16"/>
      <c r="K22" s="17">
        <v>4</v>
      </c>
      <c r="L22" s="17">
        <v>752</v>
      </c>
      <c r="M22" s="18">
        <v>188</v>
      </c>
      <c r="N22" s="19">
        <v>2</v>
      </c>
      <c r="O22" s="20">
        <v>190</v>
      </c>
    </row>
    <row r="23" spans="1:15" x14ac:dyDescent="0.25">
      <c r="A23" s="12" t="s">
        <v>23</v>
      </c>
      <c r="B23" s="13" t="s">
        <v>42</v>
      </c>
      <c r="C23" s="14">
        <v>45626</v>
      </c>
      <c r="D23" s="15" t="s">
        <v>27</v>
      </c>
      <c r="E23" s="16">
        <v>184</v>
      </c>
      <c r="F23" s="16">
        <v>183</v>
      </c>
      <c r="G23" s="16">
        <v>190</v>
      </c>
      <c r="H23" s="16">
        <v>187</v>
      </c>
      <c r="I23" s="16"/>
      <c r="J23" s="16"/>
      <c r="K23" s="17">
        <v>4</v>
      </c>
      <c r="L23" s="17">
        <v>744</v>
      </c>
      <c r="M23" s="18">
        <v>186</v>
      </c>
      <c r="N23" s="19">
        <v>2</v>
      </c>
      <c r="O23" s="20">
        <v>188</v>
      </c>
    </row>
    <row r="25" spans="1:15" x14ac:dyDescent="0.25">
      <c r="K25" s="8">
        <f>SUM(K2:K24)</f>
        <v>94</v>
      </c>
      <c r="L25" s="8">
        <f>SUM(L2:L24)</f>
        <v>17331</v>
      </c>
      <c r="M25" s="7">
        <f>SUM(L25/K25)</f>
        <v>184.37234042553192</v>
      </c>
      <c r="N25" s="8">
        <f>SUM(N2:N24)</f>
        <v>60</v>
      </c>
      <c r="O25" s="11">
        <f>SUM(M25+N25)</f>
        <v>244.37234042553192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5:J5 B5:C5" name="Range1_2_1"/>
    <protectedRange algorithmName="SHA-512" hashValue="ON39YdpmFHfN9f47KpiRvqrKx0V9+erV1CNkpWzYhW/Qyc6aT8rEyCrvauWSYGZK2ia3o7vd3akF07acHAFpOA==" saltValue="yVW9XmDwTqEnmpSGai0KYg==" spinCount="100000" sqref="D5" name="Range1_1_5"/>
    <protectedRange algorithmName="SHA-512" hashValue="ON39YdpmFHfN9f47KpiRvqrKx0V9+erV1CNkpWzYhW/Qyc6aT8rEyCrvauWSYGZK2ia3o7vd3akF07acHAFpOA==" saltValue="yVW9XmDwTqEnmpSGai0KYg==" spinCount="100000" sqref="E6:J6 B6:C6" name="Range1_20"/>
    <protectedRange algorithmName="SHA-512" hashValue="ON39YdpmFHfN9f47KpiRvqrKx0V9+erV1CNkpWzYhW/Qyc6aT8rEyCrvauWSYGZK2ia3o7vd3akF07acHAFpOA==" saltValue="yVW9XmDwTqEnmpSGai0KYg==" spinCount="100000" sqref="D6" name="Range1_1_15"/>
    <protectedRange algorithmName="SHA-512" hashValue="ON39YdpmFHfN9f47KpiRvqrKx0V9+erV1CNkpWzYhW/Qyc6aT8rEyCrvauWSYGZK2ia3o7vd3akF07acHAFpOA==" saltValue="yVW9XmDwTqEnmpSGai0KYg==" spinCount="100000" sqref="B7:C8 E7:J8" name="Range1_7"/>
    <protectedRange algorithmName="SHA-512" hashValue="ON39YdpmFHfN9f47KpiRvqrKx0V9+erV1CNkpWzYhW/Qyc6aT8rEyCrvauWSYGZK2ia3o7vd3akF07acHAFpOA==" saltValue="yVW9XmDwTqEnmpSGai0KYg==" spinCount="100000" sqref="D7:D8" name="Range1_1_5_1"/>
    <protectedRange algorithmName="SHA-512" hashValue="ON39YdpmFHfN9f47KpiRvqrKx0V9+erV1CNkpWzYhW/Qyc6aT8rEyCrvauWSYGZK2ia3o7vd3akF07acHAFpOA==" saltValue="yVW9XmDwTqEnmpSGai0KYg==" spinCount="100000" sqref="B9:C9 E9:J9 E10:J11 B10:C11" name="Range1_2_2"/>
    <protectedRange algorithmName="SHA-512" hashValue="ON39YdpmFHfN9f47KpiRvqrKx0V9+erV1CNkpWzYhW/Qyc6aT8rEyCrvauWSYGZK2ia3o7vd3akF07acHAFpOA==" saltValue="yVW9XmDwTqEnmpSGai0KYg==" spinCount="100000" sqref="D9 D10:D11" name="Range1_1_9"/>
  </protectedRanges>
  <conditionalFormatting sqref="E20:H23">
    <cfRule type="cellIs" dxfId="2" priority="1" operator="equal">
      <formula>200</formula>
    </cfRule>
  </conditionalFormatting>
  <hyperlinks>
    <hyperlink ref="Q1" location="'National Rankings'!A1" display="Back to Ranking" xr:uid="{224B9593-6A5B-49A6-81CE-8B8E3682D0E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6DCA7B-4E45-4833-80DC-BB2F3054573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77B6-4333-4A18-8FE2-E7F5F92E3BE8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290</v>
      </c>
      <c r="C2" s="14">
        <v>45613</v>
      </c>
      <c r="D2" s="15" t="s">
        <v>100</v>
      </c>
      <c r="E2" s="16">
        <v>194</v>
      </c>
      <c r="F2" s="16">
        <v>197</v>
      </c>
      <c r="G2" s="16">
        <v>194</v>
      </c>
      <c r="H2" s="16">
        <v>195</v>
      </c>
      <c r="I2" s="16"/>
      <c r="J2" s="16"/>
      <c r="K2" s="17">
        <v>4</v>
      </c>
      <c r="L2" s="17">
        <v>780</v>
      </c>
      <c r="M2" s="18">
        <v>195</v>
      </c>
      <c r="N2" s="19">
        <v>6</v>
      </c>
      <c r="O2" s="20">
        <v>201</v>
      </c>
    </row>
    <row r="4" spans="1:17" x14ac:dyDescent="0.25">
      <c r="K4" s="8">
        <f>SUM(K2:K3)</f>
        <v>4</v>
      </c>
      <c r="L4" s="8">
        <f>SUM(L2:L3)</f>
        <v>780</v>
      </c>
      <c r="M4" s="7">
        <f>SUM(L4/K4)</f>
        <v>195</v>
      </c>
      <c r="N4" s="8">
        <f>SUM(N2:N3)</f>
        <v>6</v>
      </c>
      <c r="O4" s="11">
        <f>SUM(M4+N4)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A89FF797-696D-420C-A29D-EAC0B7140EC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F599E7-5F9F-4B25-8D48-C0E329571C2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3DA1-771C-4748-9F08-E829A6412558}">
  <dimension ref="A1:Q5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234</v>
      </c>
      <c r="C2" s="14">
        <v>45517</v>
      </c>
      <c r="D2" s="15" t="s">
        <v>167</v>
      </c>
      <c r="E2" s="16">
        <v>196</v>
      </c>
      <c r="F2" s="16">
        <v>198</v>
      </c>
      <c r="G2" s="16">
        <v>194</v>
      </c>
      <c r="H2" s="16"/>
      <c r="I2" s="16"/>
      <c r="J2" s="16"/>
      <c r="K2" s="17">
        <v>3</v>
      </c>
      <c r="L2" s="17">
        <v>588</v>
      </c>
      <c r="M2" s="18">
        <v>196</v>
      </c>
      <c r="N2" s="19">
        <v>9</v>
      </c>
      <c r="O2" s="20">
        <v>205</v>
      </c>
    </row>
    <row r="3" spans="1:17" x14ac:dyDescent="0.25">
      <c r="A3" s="12" t="s">
        <v>23</v>
      </c>
      <c r="B3" s="13" t="s">
        <v>233</v>
      </c>
      <c r="C3" s="14">
        <v>45535</v>
      </c>
      <c r="D3" s="15" t="s">
        <v>167</v>
      </c>
      <c r="E3" s="16">
        <v>197</v>
      </c>
      <c r="F3" s="49">
        <v>195</v>
      </c>
      <c r="G3" s="16">
        <v>195</v>
      </c>
      <c r="H3" s="16">
        <v>191</v>
      </c>
      <c r="I3" s="16">
        <v>196</v>
      </c>
      <c r="J3" s="16">
        <v>193</v>
      </c>
      <c r="K3" s="17">
        <v>6</v>
      </c>
      <c r="L3" s="17">
        <v>1167</v>
      </c>
      <c r="M3" s="18">
        <v>194.5</v>
      </c>
      <c r="N3" s="19">
        <v>8</v>
      </c>
      <c r="O3" s="20">
        <v>202.5</v>
      </c>
    </row>
    <row r="5" spans="1:17" x14ac:dyDescent="0.25">
      <c r="K5" s="8">
        <f>SUM(K2:K4)</f>
        <v>9</v>
      </c>
      <c r="L5" s="8">
        <f>SUM(L2:L4)</f>
        <v>1755</v>
      </c>
      <c r="M5" s="7">
        <f>SUM(L5/K5)</f>
        <v>195</v>
      </c>
      <c r="N5" s="8">
        <f>SUM(N2:N4)</f>
        <v>17</v>
      </c>
      <c r="O5" s="11">
        <f>SUM(M5+N5)</f>
        <v>212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 G3:J3" name="Range1_4"/>
    <protectedRange algorithmName="SHA-512" hashValue="ON39YdpmFHfN9f47KpiRvqrKx0V9+erV1CNkpWzYhW/Qyc6aT8rEyCrvauWSYGZK2ia3o7vd3akF07acHAFpOA==" saltValue="yVW9XmDwTqEnmpSGai0KYg==" spinCount="100000" sqref="D3" name="Range1_1_2"/>
  </protectedRanges>
  <hyperlinks>
    <hyperlink ref="Q1" location="'National Rankings'!A1" display="Back to Ranking" xr:uid="{BF3099EA-61CE-4ECA-8264-E1BC27773D5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34636AC-E10C-44E0-806F-C8726C44378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92FD6-98D3-478D-A12D-AC962AF06EF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242</v>
      </c>
      <c r="C2" s="14">
        <v>45541</v>
      </c>
      <c r="D2" s="15" t="s">
        <v>83</v>
      </c>
      <c r="E2" s="16">
        <v>181</v>
      </c>
      <c r="F2" s="16">
        <v>181</v>
      </c>
      <c r="G2" s="16">
        <v>187</v>
      </c>
      <c r="H2" s="16">
        <v>183</v>
      </c>
      <c r="I2" s="16"/>
      <c r="J2" s="16"/>
      <c r="K2" s="17">
        <v>4</v>
      </c>
      <c r="L2" s="17">
        <v>732</v>
      </c>
      <c r="M2" s="18">
        <v>183</v>
      </c>
      <c r="N2" s="19">
        <v>2</v>
      </c>
      <c r="O2" s="20">
        <v>185</v>
      </c>
    </row>
    <row r="4" spans="1:17" x14ac:dyDescent="0.25">
      <c r="K4" s="8">
        <f>SUM(K2:K3)</f>
        <v>4</v>
      </c>
      <c r="L4" s="8">
        <f>SUM(L2:L3)</f>
        <v>732</v>
      </c>
      <c r="M4" s="7">
        <f>SUM(L4/K4)</f>
        <v>183</v>
      </c>
      <c r="N4" s="8">
        <f>SUM(N2:N3)</f>
        <v>2</v>
      </c>
      <c r="O4" s="11">
        <f>SUM(M4+N4)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3"/>
    <protectedRange algorithmName="SHA-512" hashValue="ON39YdpmFHfN9f47KpiRvqrKx0V9+erV1CNkpWzYhW/Qyc6aT8rEyCrvauWSYGZK2ia3o7vd3akF07acHAFpOA==" saltValue="yVW9XmDwTqEnmpSGai0KYg==" spinCount="100000" sqref="D2" name="Range1_1_13"/>
  </protectedRanges>
  <hyperlinks>
    <hyperlink ref="Q1" location="'National Rankings'!A1" display="Back to Ranking" xr:uid="{B1DAF585-7909-41F9-B76F-DEFA8FA6839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2E57AF-4025-4FDC-8CC9-0863ACCE49E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A7E0-026D-4AAA-A078-6FA60F95962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9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255</v>
      </c>
      <c r="C2" s="14">
        <v>45564</v>
      </c>
      <c r="D2" s="15" t="s">
        <v>149</v>
      </c>
      <c r="E2" s="16">
        <v>182</v>
      </c>
      <c r="F2" s="16">
        <v>181</v>
      </c>
      <c r="G2" s="16">
        <v>179</v>
      </c>
      <c r="H2" s="16">
        <v>186</v>
      </c>
      <c r="I2" s="16"/>
      <c r="J2" s="16"/>
      <c r="K2" s="17">
        <v>4</v>
      </c>
      <c r="L2" s="17">
        <v>728</v>
      </c>
      <c r="M2" s="18">
        <v>182</v>
      </c>
      <c r="N2" s="19">
        <v>2</v>
      </c>
      <c r="O2" s="20">
        <v>184</v>
      </c>
    </row>
    <row r="4" spans="1:17" x14ac:dyDescent="0.25">
      <c r="K4" s="8">
        <f>SUM(K2:K3)</f>
        <v>4</v>
      </c>
      <c r="L4" s="8">
        <f>SUM(L2:L3)</f>
        <v>728</v>
      </c>
      <c r="M4" s="7">
        <f>SUM(L4/K4)</f>
        <v>182</v>
      </c>
      <c r="N4" s="8">
        <f>SUM(N2:N3)</f>
        <v>2</v>
      </c>
      <c r="O4" s="11">
        <f>SUM(M4+N4)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17"/>
    <protectedRange algorithmName="SHA-512" hashValue="ON39YdpmFHfN9f47KpiRvqrKx0V9+erV1CNkpWzYhW/Qyc6aT8rEyCrvauWSYGZK2ia3o7vd3akF07acHAFpOA==" saltValue="yVW9XmDwTqEnmpSGai0KYg==" spinCount="100000" sqref="D2" name="Range1_1_17"/>
  </protectedRanges>
  <hyperlinks>
    <hyperlink ref="Q1" location="'National Rankings'!A1" display="Back to Ranking" xr:uid="{39F5E10D-E8B3-49C5-A25C-C315BBDD301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DA0275-E7D4-4A58-9061-A3EE67F72F2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052FA-BB0C-4C69-8C0C-02836562C2F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170</v>
      </c>
      <c r="C2" s="14">
        <v>45437</v>
      </c>
      <c r="D2" s="15" t="s">
        <v>129</v>
      </c>
      <c r="E2" s="16">
        <v>180</v>
      </c>
      <c r="F2" s="16">
        <v>183</v>
      </c>
      <c r="G2" s="16">
        <v>179</v>
      </c>
      <c r="H2" s="16">
        <v>182</v>
      </c>
      <c r="I2" s="16"/>
      <c r="J2" s="16"/>
      <c r="K2" s="17">
        <v>4</v>
      </c>
      <c r="L2" s="17">
        <v>724</v>
      </c>
      <c r="M2" s="18">
        <v>181</v>
      </c>
      <c r="N2" s="19">
        <v>4</v>
      </c>
      <c r="O2" s="20">
        <v>185</v>
      </c>
    </row>
    <row r="4" spans="1:17" x14ac:dyDescent="0.25">
      <c r="K4" s="8">
        <f>SUM(K2:K3)</f>
        <v>4</v>
      </c>
      <c r="L4" s="8">
        <f>SUM(L2:L3)</f>
        <v>724</v>
      </c>
      <c r="M4" s="7">
        <f>SUM(L4/K4)</f>
        <v>181</v>
      </c>
      <c r="N4" s="8">
        <f>SUM(N2:N3)</f>
        <v>4</v>
      </c>
      <c r="O4" s="11">
        <f>SUM(M4+N4)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4"/>
    <protectedRange algorithmName="SHA-512" hashValue="ON39YdpmFHfN9f47KpiRvqrKx0V9+erV1CNkpWzYhW/Qyc6aT8rEyCrvauWSYGZK2ia3o7vd3akF07acHAFpOA==" saltValue="yVW9XmDwTqEnmpSGai0KYg==" spinCount="100000" sqref="C2" name="Range1_12_3"/>
    <protectedRange algorithmName="SHA-512" hashValue="ON39YdpmFHfN9f47KpiRvqrKx0V9+erV1CNkpWzYhW/Qyc6aT8rEyCrvauWSYGZK2ia3o7vd3akF07acHAFpOA==" saltValue="yVW9XmDwTqEnmpSGai0KYg==" spinCount="100000" sqref="B2 E2:J2" name="Range1_15"/>
  </protectedRanges>
  <hyperlinks>
    <hyperlink ref="Q1" location="'National Rankings'!A1" display="Back to Ranking" xr:uid="{F95A240E-5022-40FE-A773-DEDB349E2D7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D28B34-023A-4FD6-9EBE-3DF544A6942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9845-6797-45DB-A7DC-C1D50527AE86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220</v>
      </c>
      <c r="C2" s="14">
        <v>45514</v>
      </c>
      <c r="D2" s="15" t="s">
        <v>27</v>
      </c>
      <c r="E2" s="16">
        <v>186</v>
      </c>
      <c r="F2" s="16">
        <v>195</v>
      </c>
      <c r="G2" s="16">
        <v>198</v>
      </c>
      <c r="H2" s="16">
        <v>194</v>
      </c>
      <c r="I2" s="16">
        <v>196</v>
      </c>
      <c r="J2" s="16">
        <v>192</v>
      </c>
      <c r="K2" s="17">
        <v>6</v>
      </c>
      <c r="L2" s="17">
        <v>1161</v>
      </c>
      <c r="M2" s="18">
        <v>193.5</v>
      </c>
      <c r="N2" s="19">
        <v>4</v>
      </c>
      <c r="O2" s="20">
        <v>197.5</v>
      </c>
    </row>
    <row r="4" spans="1:17" x14ac:dyDescent="0.25">
      <c r="K4" s="8">
        <f>SUM(K2:K3)</f>
        <v>6</v>
      </c>
      <c r="L4" s="8">
        <f>SUM(L2:L3)</f>
        <v>1161</v>
      </c>
      <c r="M4" s="7">
        <f>SUM(L4/K4)</f>
        <v>193.5</v>
      </c>
      <c r="N4" s="8">
        <f>SUM(N2:N3)</f>
        <v>4</v>
      </c>
      <c r="O4" s="11">
        <f>SUM(M4+N4)</f>
        <v>197.5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F9170306-1E31-422C-801C-856722F32A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3C20E1-CF1A-4E3B-BFF2-9E229AC7A38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7637A-4BD7-4C08-B52E-70941FC9D0E8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20.425781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146</v>
      </c>
      <c r="C2" s="14">
        <v>45417</v>
      </c>
      <c r="D2" s="15" t="s">
        <v>149</v>
      </c>
      <c r="E2" s="16">
        <v>183</v>
      </c>
      <c r="F2" s="16">
        <v>188</v>
      </c>
      <c r="G2" s="16">
        <v>189</v>
      </c>
      <c r="H2" s="16">
        <v>192.001</v>
      </c>
      <c r="I2" s="16"/>
      <c r="J2" s="16"/>
      <c r="K2" s="17">
        <v>4</v>
      </c>
      <c r="L2" s="17">
        <v>752.00099999999998</v>
      </c>
      <c r="M2" s="18">
        <v>188.00024999999999</v>
      </c>
      <c r="N2" s="19">
        <v>4</v>
      </c>
      <c r="O2" s="20">
        <v>192.00024999999999</v>
      </c>
    </row>
    <row r="3" spans="1:17" x14ac:dyDescent="0.25">
      <c r="A3" s="12" t="s">
        <v>23</v>
      </c>
      <c r="B3" s="13" t="s">
        <v>146</v>
      </c>
      <c r="C3" s="14">
        <v>45452</v>
      </c>
      <c r="D3" s="15" t="s">
        <v>149</v>
      </c>
      <c r="E3" s="16">
        <v>189</v>
      </c>
      <c r="F3" s="16">
        <v>184</v>
      </c>
      <c r="G3" s="16">
        <v>192</v>
      </c>
      <c r="H3" s="16">
        <v>185</v>
      </c>
      <c r="I3" s="16">
        <v>185</v>
      </c>
      <c r="J3" s="16">
        <v>186</v>
      </c>
      <c r="K3" s="17">
        <v>6</v>
      </c>
      <c r="L3" s="17">
        <v>1121</v>
      </c>
      <c r="M3" s="18">
        <v>186.83333333333334</v>
      </c>
      <c r="N3" s="19">
        <v>8</v>
      </c>
      <c r="O3" s="20">
        <v>194.83333333333334</v>
      </c>
    </row>
    <row r="4" spans="1:17" x14ac:dyDescent="0.25">
      <c r="A4" s="12" t="s">
        <v>23</v>
      </c>
      <c r="B4" s="13" t="s">
        <v>146</v>
      </c>
      <c r="C4" s="14">
        <v>45494</v>
      </c>
      <c r="D4" s="15" t="s">
        <v>149</v>
      </c>
      <c r="E4" s="16">
        <v>190</v>
      </c>
      <c r="F4" s="16">
        <v>188</v>
      </c>
      <c r="G4" s="16">
        <v>190</v>
      </c>
      <c r="H4" s="16">
        <v>183</v>
      </c>
      <c r="I4" s="16"/>
      <c r="J4" s="16"/>
      <c r="K4" s="17">
        <v>4</v>
      </c>
      <c r="L4" s="17">
        <v>751</v>
      </c>
      <c r="M4" s="18">
        <v>187.75</v>
      </c>
      <c r="N4" s="19">
        <v>3</v>
      </c>
      <c r="O4" s="20">
        <v>190.75</v>
      </c>
    </row>
    <row r="5" spans="1:17" x14ac:dyDescent="0.25">
      <c r="A5" s="12" t="s">
        <v>23</v>
      </c>
      <c r="B5" s="13" t="s">
        <v>146</v>
      </c>
      <c r="C5" s="14">
        <v>45543</v>
      </c>
      <c r="D5" s="15" t="s">
        <v>149</v>
      </c>
      <c r="E5" s="16">
        <v>187</v>
      </c>
      <c r="F5" s="16">
        <v>190.001</v>
      </c>
      <c r="G5" s="16">
        <v>182</v>
      </c>
      <c r="H5" s="16">
        <v>188</v>
      </c>
      <c r="I5" s="16"/>
      <c r="J5" s="16"/>
      <c r="K5" s="17">
        <v>4</v>
      </c>
      <c r="L5" s="17">
        <v>747.00099999999998</v>
      </c>
      <c r="M5" s="18">
        <v>186.75024999999999</v>
      </c>
      <c r="N5" s="19">
        <v>6</v>
      </c>
      <c r="O5" s="20">
        <v>192.75024999999999</v>
      </c>
    </row>
    <row r="6" spans="1:17" x14ac:dyDescent="0.25">
      <c r="A6" s="12" t="s">
        <v>23</v>
      </c>
      <c r="B6" s="13" t="s">
        <v>146</v>
      </c>
      <c r="C6" s="14">
        <v>45564</v>
      </c>
      <c r="D6" s="15" t="s">
        <v>149</v>
      </c>
      <c r="E6" s="16">
        <v>178</v>
      </c>
      <c r="F6" s="16">
        <v>188</v>
      </c>
      <c r="G6" s="16">
        <v>187</v>
      </c>
      <c r="H6" s="16">
        <v>185</v>
      </c>
      <c r="I6" s="16"/>
      <c r="J6" s="16"/>
      <c r="K6" s="17">
        <v>4</v>
      </c>
      <c r="L6" s="17">
        <v>738</v>
      </c>
      <c r="M6" s="18">
        <v>184.5</v>
      </c>
      <c r="N6" s="19">
        <v>4</v>
      </c>
      <c r="O6" s="20">
        <v>188.5</v>
      </c>
    </row>
    <row r="8" spans="1:17" x14ac:dyDescent="0.25">
      <c r="K8" s="8">
        <f>SUM(K2:K7)</f>
        <v>22</v>
      </c>
      <c r="L8" s="8">
        <f>SUM(L2:L7)</f>
        <v>4109.0020000000004</v>
      </c>
      <c r="M8" s="7">
        <f>SUM(L8/K8)</f>
        <v>186.7728181818182</v>
      </c>
      <c r="N8" s="8">
        <f>SUM(N2:N7)</f>
        <v>25</v>
      </c>
      <c r="O8" s="11">
        <f>SUM(M8+N8)</f>
        <v>211.7728181818182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B4:C4 E4:J4" name="Range1_7"/>
    <protectedRange algorithmName="SHA-512" hashValue="ON39YdpmFHfN9f47KpiRvqrKx0V9+erV1CNkpWzYhW/Qyc6aT8rEyCrvauWSYGZK2ia3o7vd3akF07acHAFpOA==" saltValue="yVW9XmDwTqEnmpSGai0KYg==" spinCount="100000" sqref="D4" name="Range1_1_5"/>
    <protectedRange algorithmName="SHA-512" hashValue="ON39YdpmFHfN9f47KpiRvqrKx0V9+erV1CNkpWzYhW/Qyc6aT8rEyCrvauWSYGZK2ia3o7vd3akF07acHAFpOA==" saltValue="yVW9XmDwTqEnmpSGai0KYg==" spinCount="100000" sqref="B5:C5 E5:J5" name="Range1_13"/>
    <protectedRange algorithmName="SHA-512" hashValue="ON39YdpmFHfN9f47KpiRvqrKx0V9+erV1CNkpWzYhW/Qyc6aT8rEyCrvauWSYGZK2ia3o7vd3akF07acHAFpOA==" saltValue="yVW9XmDwTqEnmpSGai0KYg==" spinCount="100000" sqref="D5" name="Range1_1_13"/>
    <protectedRange algorithmName="SHA-512" hashValue="ON39YdpmFHfN9f47KpiRvqrKx0V9+erV1CNkpWzYhW/Qyc6aT8rEyCrvauWSYGZK2ia3o7vd3akF07acHAFpOA==" saltValue="yVW9XmDwTqEnmpSGai0KYg==" spinCount="100000" sqref="E6:J6 B6:C6" name="Range1_17"/>
    <protectedRange algorithmName="SHA-512" hashValue="ON39YdpmFHfN9f47KpiRvqrKx0V9+erV1CNkpWzYhW/Qyc6aT8rEyCrvauWSYGZK2ia3o7vd3akF07acHAFpOA==" saltValue="yVW9XmDwTqEnmpSGai0KYg==" spinCount="100000" sqref="D6" name="Range1_1_17"/>
  </protectedRanges>
  <hyperlinks>
    <hyperlink ref="Q1" location="'National Rankings'!A1" display="Back to Ranking" xr:uid="{8D231EC6-9E06-46EA-9848-B71B3F546F1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D4EE23-F0E5-404A-9722-A3D1F5F1B31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2B282-EA7F-49C5-A979-36077005D016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123</v>
      </c>
      <c r="C2" s="14">
        <v>45400</v>
      </c>
      <c r="D2" s="15" t="s">
        <v>102</v>
      </c>
      <c r="E2" s="16">
        <v>179</v>
      </c>
      <c r="F2" s="16">
        <v>173</v>
      </c>
      <c r="G2" s="16"/>
      <c r="H2" s="16"/>
      <c r="I2" s="16"/>
      <c r="J2" s="16"/>
      <c r="K2" s="17">
        <v>2</v>
      </c>
      <c r="L2" s="17">
        <v>352</v>
      </c>
      <c r="M2" s="18">
        <v>176</v>
      </c>
      <c r="N2" s="19">
        <v>4</v>
      </c>
      <c r="O2" s="20">
        <v>180</v>
      </c>
    </row>
    <row r="3" spans="1:17" x14ac:dyDescent="0.25">
      <c r="A3" s="12" t="s">
        <v>23</v>
      </c>
      <c r="B3" s="13" t="s">
        <v>123</v>
      </c>
      <c r="C3" s="14">
        <v>45407</v>
      </c>
      <c r="D3" s="15" t="s">
        <v>102</v>
      </c>
      <c r="E3" s="16">
        <v>181</v>
      </c>
      <c r="F3" s="16">
        <v>182</v>
      </c>
      <c r="G3" s="16"/>
      <c r="H3" s="16"/>
      <c r="I3" s="16"/>
      <c r="J3" s="16"/>
      <c r="K3" s="17">
        <v>2</v>
      </c>
      <c r="L3" s="17">
        <v>363</v>
      </c>
      <c r="M3" s="18">
        <v>181.5</v>
      </c>
      <c r="N3" s="19">
        <v>2</v>
      </c>
      <c r="O3" s="20">
        <v>183.5</v>
      </c>
    </row>
    <row r="4" spans="1:17" x14ac:dyDescent="0.25">
      <c r="A4" s="12" t="s">
        <v>23</v>
      </c>
      <c r="B4" s="13" t="s">
        <v>123</v>
      </c>
      <c r="C4" s="14">
        <v>45414</v>
      </c>
      <c r="D4" s="15" t="s">
        <v>102</v>
      </c>
      <c r="E4" s="16">
        <v>182</v>
      </c>
      <c r="F4" s="16">
        <v>181</v>
      </c>
      <c r="G4" s="16"/>
      <c r="H4" s="16"/>
      <c r="I4" s="16"/>
      <c r="J4" s="16"/>
      <c r="K4" s="17">
        <v>2</v>
      </c>
      <c r="L4" s="17">
        <v>363</v>
      </c>
      <c r="M4" s="18">
        <v>181.5</v>
      </c>
      <c r="N4" s="19">
        <v>2</v>
      </c>
      <c r="O4" s="20">
        <v>183.5</v>
      </c>
    </row>
    <row r="5" spans="1:17" x14ac:dyDescent="0.25">
      <c r="A5" s="12" t="s">
        <v>23</v>
      </c>
      <c r="B5" s="13" t="s">
        <v>123</v>
      </c>
      <c r="C5" s="14">
        <v>45421</v>
      </c>
      <c r="D5" s="15" t="s">
        <v>102</v>
      </c>
      <c r="E5" s="16">
        <v>179</v>
      </c>
      <c r="F5" s="16">
        <v>186</v>
      </c>
      <c r="G5" s="16"/>
      <c r="H5" s="16"/>
      <c r="I5" s="16"/>
      <c r="J5" s="16"/>
      <c r="K5" s="17">
        <v>2</v>
      </c>
      <c r="L5" s="17">
        <v>365</v>
      </c>
      <c r="M5" s="18">
        <v>182.5</v>
      </c>
      <c r="N5" s="19">
        <v>2</v>
      </c>
      <c r="O5" s="20">
        <v>184.5</v>
      </c>
    </row>
    <row r="6" spans="1:17" x14ac:dyDescent="0.25">
      <c r="A6" s="12" t="s">
        <v>23</v>
      </c>
      <c r="B6" s="13" t="s">
        <v>123</v>
      </c>
      <c r="C6" s="14">
        <v>45423</v>
      </c>
      <c r="D6" s="15" t="s">
        <v>102</v>
      </c>
      <c r="E6" s="16">
        <v>185</v>
      </c>
      <c r="F6" s="16">
        <v>183</v>
      </c>
      <c r="G6" s="16">
        <v>185</v>
      </c>
      <c r="H6" s="16">
        <v>182</v>
      </c>
      <c r="I6" s="16"/>
      <c r="J6" s="16"/>
      <c r="K6" s="17">
        <v>4</v>
      </c>
      <c r="L6" s="17">
        <v>735</v>
      </c>
      <c r="M6" s="18">
        <v>183.75</v>
      </c>
      <c r="N6" s="19">
        <v>2</v>
      </c>
      <c r="O6" s="20">
        <v>185.75</v>
      </c>
    </row>
    <row r="7" spans="1:17" x14ac:dyDescent="0.25">
      <c r="A7" s="12" t="s">
        <v>23</v>
      </c>
      <c r="B7" s="13" t="s">
        <v>123</v>
      </c>
      <c r="C7" s="14">
        <v>45428</v>
      </c>
      <c r="D7" s="15" t="s">
        <v>102</v>
      </c>
      <c r="E7" s="16">
        <v>186</v>
      </c>
      <c r="F7" s="16">
        <v>183</v>
      </c>
      <c r="G7" s="16"/>
      <c r="H7" s="16"/>
      <c r="I7" s="16"/>
      <c r="J7" s="16"/>
      <c r="K7" s="17">
        <v>2</v>
      </c>
      <c r="L7" s="17">
        <v>369</v>
      </c>
      <c r="M7" s="18">
        <v>184.5</v>
      </c>
      <c r="N7" s="19">
        <v>3</v>
      </c>
      <c r="O7" s="20">
        <v>187.5</v>
      </c>
    </row>
    <row r="8" spans="1:17" x14ac:dyDescent="0.25">
      <c r="A8" s="12" t="s">
        <v>23</v>
      </c>
      <c r="B8" s="13" t="s">
        <v>123</v>
      </c>
      <c r="C8" s="14">
        <v>45435</v>
      </c>
      <c r="D8" s="15" t="s">
        <v>102</v>
      </c>
      <c r="E8" s="16">
        <v>181</v>
      </c>
      <c r="F8" s="16">
        <v>179</v>
      </c>
      <c r="G8" s="16"/>
      <c r="H8" s="16"/>
      <c r="I8" s="16"/>
      <c r="J8" s="16"/>
      <c r="K8" s="17">
        <v>2</v>
      </c>
      <c r="L8" s="17">
        <v>360</v>
      </c>
      <c r="M8" s="18">
        <v>180</v>
      </c>
      <c r="N8" s="19">
        <v>3</v>
      </c>
      <c r="O8" s="20">
        <v>183</v>
      </c>
    </row>
    <row r="9" spans="1:17" x14ac:dyDescent="0.25">
      <c r="A9" s="12" t="s">
        <v>23</v>
      </c>
      <c r="B9" s="13" t="s">
        <v>123</v>
      </c>
      <c r="C9" s="14">
        <v>45463</v>
      </c>
      <c r="D9" s="15" t="s">
        <v>102</v>
      </c>
      <c r="E9" s="16">
        <v>182</v>
      </c>
      <c r="F9" s="16">
        <v>186</v>
      </c>
      <c r="G9" s="16"/>
      <c r="H9" s="16"/>
      <c r="I9" s="16"/>
      <c r="J9" s="16"/>
      <c r="K9" s="17">
        <v>2</v>
      </c>
      <c r="L9" s="17">
        <v>368</v>
      </c>
      <c r="M9" s="18">
        <v>184</v>
      </c>
      <c r="N9" s="19">
        <v>2</v>
      </c>
      <c r="O9" s="20">
        <v>186</v>
      </c>
    </row>
    <row r="10" spans="1:17" x14ac:dyDescent="0.25">
      <c r="A10" s="12" t="s">
        <v>23</v>
      </c>
      <c r="B10" s="13" t="s">
        <v>123</v>
      </c>
      <c r="C10" s="14">
        <v>45470</v>
      </c>
      <c r="D10" s="15" t="s">
        <v>102</v>
      </c>
      <c r="E10" s="16">
        <v>185</v>
      </c>
      <c r="F10" s="16">
        <v>187</v>
      </c>
      <c r="G10" s="16"/>
      <c r="H10" s="16"/>
      <c r="I10" s="16"/>
      <c r="J10" s="16"/>
      <c r="K10" s="17">
        <v>2</v>
      </c>
      <c r="L10" s="17">
        <v>372</v>
      </c>
      <c r="M10" s="18">
        <v>186</v>
      </c>
      <c r="N10" s="19">
        <v>2</v>
      </c>
      <c r="O10" s="20">
        <v>188</v>
      </c>
    </row>
    <row r="12" spans="1:17" x14ac:dyDescent="0.25">
      <c r="K12" s="8">
        <f>SUM(K2:K11)</f>
        <v>20</v>
      </c>
      <c r="L12" s="8">
        <f>SUM(L2:L11)</f>
        <v>3647</v>
      </c>
      <c r="M12" s="7">
        <f>SUM(L12/K12)</f>
        <v>182.35</v>
      </c>
      <c r="N12" s="8">
        <f>SUM(N2:N11)</f>
        <v>22</v>
      </c>
      <c r="O12" s="11">
        <f>SUM(M12+N12)</f>
        <v>204.35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9:C9 E9:J9" name="Range1_17"/>
    <protectedRange algorithmName="SHA-512" hashValue="ON39YdpmFHfN9f47KpiRvqrKx0V9+erV1CNkpWzYhW/Qyc6aT8rEyCrvauWSYGZK2ia3o7vd3akF07acHAFpOA==" saltValue="yVW9XmDwTqEnmpSGai0KYg==" spinCount="100000" sqref="D9" name="Range1_1_10"/>
  </protectedRanges>
  <hyperlinks>
    <hyperlink ref="Q1" location="'National Rankings'!A1" display="Back to Ranking" xr:uid="{C225A88F-EB8F-4ADD-9BE1-97088B573EF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A9802A-8802-4381-B9AC-B037678DC15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A7FB8-DD57-42EA-B035-72F6314C40FB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271</v>
      </c>
      <c r="C2" s="14">
        <v>45577</v>
      </c>
      <c r="D2" s="15" t="s">
        <v>273</v>
      </c>
      <c r="E2" s="16">
        <v>179</v>
      </c>
      <c r="F2" s="16">
        <v>181</v>
      </c>
      <c r="G2" s="16">
        <v>182</v>
      </c>
      <c r="H2" s="16">
        <v>186</v>
      </c>
      <c r="I2" s="16"/>
      <c r="J2" s="16"/>
      <c r="K2" s="17">
        <v>4</v>
      </c>
      <c r="L2" s="17">
        <v>728</v>
      </c>
      <c r="M2" s="18">
        <v>182</v>
      </c>
      <c r="N2" s="19">
        <v>2</v>
      </c>
      <c r="O2" s="20">
        <v>184</v>
      </c>
    </row>
    <row r="3" spans="1:17" x14ac:dyDescent="0.25">
      <c r="A3" s="12" t="s">
        <v>23</v>
      </c>
      <c r="B3" s="60" t="s">
        <v>271</v>
      </c>
      <c r="C3" s="14">
        <v>45605</v>
      </c>
      <c r="D3" s="60" t="s">
        <v>273</v>
      </c>
      <c r="E3" s="61">
        <v>188</v>
      </c>
      <c r="F3" s="61">
        <v>192</v>
      </c>
      <c r="G3" s="61">
        <v>185</v>
      </c>
      <c r="H3" s="61">
        <v>185</v>
      </c>
      <c r="I3" s="62"/>
      <c r="J3" s="62"/>
      <c r="K3" s="61">
        <v>4</v>
      </c>
      <c r="L3" s="61">
        <v>750</v>
      </c>
      <c r="M3" s="63">
        <v>187.5</v>
      </c>
      <c r="N3" s="61">
        <v>4</v>
      </c>
      <c r="O3" s="63">
        <v>191.5</v>
      </c>
    </row>
    <row r="5" spans="1:17" x14ac:dyDescent="0.25">
      <c r="K5" s="8">
        <f>SUM(K2:K4)</f>
        <v>8</v>
      </c>
      <c r="L5" s="8">
        <f>SUM(L2:L4)</f>
        <v>1478</v>
      </c>
      <c r="M5" s="7">
        <f>SUM(L5/K5)</f>
        <v>184.75</v>
      </c>
      <c r="N5" s="8">
        <f>SUM(N2:N4)</f>
        <v>6</v>
      </c>
      <c r="O5" s="11">
        <f>SUM(M5+N5)</f>
        <v>190.75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conditionalFormatting sqref="E3:H3">
    <cfRule type="cellIs" dxfId="1" priority="1" operator="equal">
      <formula>200</formula>
    </cfRule>
  </conditionalFormatting>
  <hyperlinks>
    <hyperlink ref="Q1" location="'National Rankings'!A1" display="Back to Ranking" xr:uid="{EC821004-63C0-43BE-A337-E569EE4026D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5B6B00-5DFD-4C4B-98DB-4CA45821F83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BCAF-335E-484C-B9D9-2F18817F919D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147</v>
      </c>
      <c r="C2" s="14">
        <v>45409</v>
      </c>
      <c r="D2" s="15" t="s">
        <v>98</v>
      </c>
      <c r="E2" s="16">
        <v>158</v>
      </c>
      <c r="F2" s="16">
        <v>165</v>
      </c>
      <c r="G2" s="16">
        <v>154</v>
      </c>
      <c r="H2" s="16">
        <v>145</v>
      </c>
      <c r="I2" s="16"/>
      <c r="J2" s="16"/>
      <c r="K2" s="17">
        <v>4</v>
      </c>
      <c r="L2" s="17">
        <v>622</v>
      </c>
      <c r="M2" s="18">
        <v>155.5</v>
      </c>
      <c r="N2" s="19">
        <v>2</v>
      </c>
      <c r="O2" s="20">
        <v>157.5</v>
      </c>
    </row>
    <row r="3" spans="1:17" x14ac:dyDescent="0.25">
      <c r="A3" s="12" t="s">
        <v>23</v>
      </c>
      <c r="B3" s="13" t="s">
        <v>147</v>
      </c>
      <c r="C3" s="14">
        <v>45465</v>
      </c>
      <c r="D3" s="15" t="s">
        <v>98</v>
      </c>
      <c r="E3" s="16">
        <v>181</v>
      </c>
      <c r="F3" s="16">
        <v>174</v>
      </c>
      <c r="G3" s="16">
        <v>186</v>
      </c>
      <c r="H3" s="16">
        <v>187</v>
      </c>
      <c r="I3" s="16">
        <v>177</v>
      </c>
      <c r="J3" s="16">
        <v>178</v>
      </c>
      <c r="K3" s="17">
        <v>6</v>
      </c>
      <c r="L3" s="17">
        <v>1083</v>
      </c>
      <c r="M3" s="18">
        <v>180.5</v>
      </c>
      <c r="N3" s="19">
        <v>4</v>
      </c>
      <c r="O3" s="20">
        <v>184.5</v>
      </c>
    </row>
    <row r="4" spans="1:17" x14ac:dyDescent="0.25">
      <c r="A4" s="12" t="s">
        <v>23</v>
      </c>
      <c r="B4" s="13" t="s">
        <v>147</v>
      </c>
      <c r="C4" s="14">
        <v>45500</v>
      </c>
      <c r="D4" s="15" t="s">
        <v>98</v>
      </c>
      <c r="E4" s="16">
        <v>165</v>
      </c>
      <c r="F4" s="16">
        <v>170</v>
      </c>
      <c r="G4" s="16">
        <v>180</v>
      </c>
      <c r="H4" s="16">
        <v>171</v>
      </c>
      <c r="I4" s="16">
        <v>185</v>
      </c>
      <c r="J4" s="16">
        <v>191</v>
      </c>
      <c r="K4" s="17">
        <v>6</v>
      </c>
      <c r="L4" s="17">
        <v>1062</v>
      </c>
      <c r="M4" s="18">
        <v>177</v>
      </c>
      <c r="N4" s="19">
        <v>4</v>
      </c>
      <c r="O4" s="20">
        <v>181</v>
      </c>
    </row>
    <row r="5" spans="1:17" x14ac:dyDescent="0.25">
      <c r="A5" s="12" t="s">
        <v>23</v>
      </c>
      <c r="B5" s="13" t="s">
        <v>147</v>
      </c>
      <c r="C5" s="14">
        <v>45528</v>
      </c>
      <c r="D5" s="15" t="s">
        <v>98</v>
      </c>
      <c r="E5" s="16">
        <v>168</v>
      </c>
      <c r="F5" s="16">
        <v>180</v>
      </c>
      <c r="G5" s="16">
        <v>176</v>
      </c>
      <c r="H5" s="16">
        <v>178</v>
      </c>
      <c r="I5" s="16"/>
      <c r="J5" s="16"/>
      <c r="K5" s="17">
        <v>4</v>
      </c>
      <c r="L5" s="17">
        <v>702</v>
      </c>
      <c r="M5" s="18">
        <v>175.5</v>
      </c>
      <c r="N5" s="19">
        <v>2</v>
      </c>
      <c r="O5" s="20">
        <v>177.5</v>
      </c>
    </row>
    <row r="7" spans="1:17" x14ac:dyDescent="0.25">
      <c r="K7" s="8">
        <f>SUM(K2:K6)</f>
        <v>20</v>
      </c>
      <c r="L7" s="8">
        <f>SUM(L2:L6)</f>
        <v>3469</v>
      </c>
      <c r="M7" s="7">
        <f>SUM(L7/K7)</f>
        <v>173.45</v>
      </c>
      <c r="N7" s="8">
        <f>SUM(N2:N6)</f>
        <v>12</v>
      </c>
      <c r="O7" s="11">
        <f>SUM(M7+N7)</f>
        <v>185.45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3E73FC5-D77A-404D-81E2-178C02961A5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EA14CF-47C5-4027-AD2F-B09C228C3CA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AD24E-3AA9-4584-8F08-69CCEE1361BF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56</v>
      </c>
      <c r="C2" s="14">
        <v>45353</v>
      </c>
      <c r="D2" s="15" t="s">
        <v>57</v>
      </c>
      <c r="E2" s="16">
        <v>189</v>
      </c>
      <c r="F2" s="16">
        <v>190</v>
      </c>
      <c r="G2" s="16">
        <v>189</v>
      </c>
      <c r="H2" s="16">
        <v>191</v>
      </c>
      <c r="I2" s="16"/>
      <c r="J2" s="16"/>
      <c r="K2" s="17">
        <v>4</v>
      </c>
      <c r="L2" s="17">
        <v>759</v>
      </c>
      <c r="M2" s="18">
        <v>189.75</v>
      </c>
      <c r="N2" s="19">
        <v>4</v>
      </c>
      <c r="O2" s="20">
        <v>193.75</v>
      </c>
    </row>
    <row r="3" spans="1:17" x14ac:dyDescent="0.25">
      <c r="A3" s="12" t="s">
        <v>23</v>
      </c>
      <c r="B3" s="13" t="s">
        <v>104</v>
      </c>
      <c r="C3" s="14">
        <v>45386</v>
      </c>
      <c r="D3" s="15" t="s">
        <v>102</v>
      </c>
      <c r="E3" s="16">
        <v>194.01</v>
      </c>
      <c r="F3" s="16">
        <v>188</v>
      </c>
      <c r="G3" s="16"/>
      <c r="H3" s="16"/>
      <c r="I3" s="16"/>
      <c r="J3" s="16"/>
      <c r="K3" s="17">
        <v>2</v>
      </c>
      <c r="L3" s="17">
        <v>382.01</v>
      </c>
      <c r="M3" s="18">
        <v>191.005</v>
      </c>
      <c r="N3" s="19">
        <v>5</v>
      </c>
      <c r="O3" s="20">
        <v>196.005</v>
      </c>
    </row>
    <row r="4" spans="1:17" x14ac:dyDescent="0.25">
      <c r="A4" s="12" t="s">
        <v>23</v>
      </c>
      <c r="B4" s="13" t="s">
        <v>56</v>
      </c>
      <c r="C4" s="14">
        <v>45388</v>
      </c>
      <c r="D4" s="15" t="s">
        <v>57</v>
      </c>
      <c r="E4" s="16">
        <v>191</v>
      </c>
      <c r="F4" s="16">
        <v>190</v>
      </c>
      <c r="G4" s="16">
        <v>186</v>
      </c>
      <c r="H4" s="16">
        <v>186</v>
      </c>
      <c r="I4" s="16">
        <v>193</v>
      </c>
      <c r="J4" s="16">
        <v>187</v>
      </c>
      <c r="K4" s="17">
        <v>6</v>
      </c>
      <c r="L4" s="17">
        <v>1133</v>
      </c>
      <c r="M4" s="18">
        <v>188.83333333333334</v>
      </c>
      <c r="N4" s="19">
        <v>4</v>
      </c>
      <c r="O4" s="20">
        <v>192.83333333333334</v>
      </c>
    </row>
    <row r="6" spans="1:17" x14ac:dyDescent="0.25">
      <c r="K6" s="8">
        <f>SUM(K2:K5)</f>
        <v>12</v>
      </c>
      <c r="L6" s="8">
        <f>SUM(L2:L5)</f>
        <v>2274.0100000000002</v>
      </c>
      <c r="M6" s="7">
        <f>SUM(L6/K6)</f>
        <v>189.50083333333336</v>
      </c>
      <c r="N6" s="8">
        <f>SUM(N2:N5)</f>
        <v>13</v>
      </c>
      <c r="O6" s="11">
        <f>SUM(M6+N6)</f>
        <v>202.50083333333336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BDCD60C-418C-43A4-AA09-8D5E2AA7D79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8CB7AA-B56D-4C2A-858E-F97D23A2649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A8635-1A96-408A-8F1F-8426859CC1E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60" t="s">
        <v>287</v>
      </c>
      <c r="C2" s="14">
        <v>45605</v>
      </c>
      <c r="D2" s="60" t="s">
        <v>273</v>
      </c>
      <c r="E2" s="61">
        <v>165</v>
      </c>
      <c r="F2" s="61">
        <v>186</v>
      </c>
      <c r="G2" s="61">
        <v>188</v>
      </c>
      <c r="H2" s="61">
        <v>176</v>
      </c>
      <c r="I2" s="62"/>
      <c r="J2" s="62"/>
      <c r="K2" s="61">
        <v>4</v>
      </c>
      <c r="L2" s="61">
        <v>715</v>
      </c>
      <c r="M2" s="63">
        <v>178.75</v>
      </c>
      <c r="N2" s="61">
        <v>2</v>
      </c>
      <c r="O2" s="63">
        <v>180.75</v>
      </c>
    </row>
    <row r="4" spans="1:17" x14ac:dyDescent="0.25">
      <c r="K4" s="8">
        <f>SUM(K2:K3)</f>
        <v>4</v>
      </c>
      <c r="L4" s="8">
        <f>SUM(L2:L3)</f>
        <v>715</v>
      </c>
      <c r="M4" s="7">
        <f>SUM(L4/K4)</f>
        <v>178.75</v>
      </c>
      <c r="N4" s="8">
        <f>SUM(N2:N3)</f>
        <v>2</v>
      </c>
      <c r="O4" s="11">
        <f>SUM(M4+N4)</f>
        <v>180.75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conditionalFormatting sqref="E2:H2">
    <cfRule type="cellIs" dxfId="0" priority="1" operator="equal">
      <formula>200</formula>
    </cfRule>
  </conditionalFormatting>
  <hyperlinks>
    <hyperlink ref="Q1" location="'National Rankings'!A1" display="Back to Ranking" xr:uid="{548D7734-E65F-43C0-B185-5E0081688EF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227350-B71B-4C5C-9D95-858E28EAF85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4658-3FF6-4DFE-923E-B0115860679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186</v>
      </c>
      <c r="C2" s="14">
        <v>45429</v>
      </c>
      <c r="D2" s="15" t="s">
        <v>128</v>
      </c>
      <c r="E2" s="16">
        <v>192</v>
      </c>
      <c r="F2" s="16">
        <v>186</v>
      </c>
      <c r="G2" s="16">
        <v>195</v>
      </c>
      <c r="H2" s="16">
        <v>194</v>
      </c>
      <c r="I2" s="16"/>
      <c r="J2" s="16"/>
      <c r="K2" s="17">
        <v>4</v>
      </c>
      <c r="L2" s="17">
        <v>767</v>
      </c>
      <c r="M2" s="18">
        <v>191.75</v>
      </c>
      <c r="N2" s="19">
        <v>10</v>
      </c>
      <c r="O2" s="20">
        <v>201.75</v>
      </c>
    </row>
    <row r="4" spans="1:17" x14ac:dyDescent="0.25">
      <c r="K4" s="8">
        <f>SUM(K2:K3)</f>
        <v>4</v>
      </c>
      <c r="L4" s="8">
        <f>SUM(L2:L3)</f>
        <v>767</v>
      </c>
      <c r="M4" s="7">
        <f>SUM(L4/K4)</f>
        <v>191.75</v>
      </c>
      <c r="N4" s="8">
        <f>SUM(N2:N3)</f>
        <v>10</v>
      </c>
      <c r="O4" s="11">
        <f>SUM(M4+N4)</f>
        <v>201.75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2_1"/>
    <protectedRange algorithmName="SHA-512" hashValue="ON39YdpmFHfN9f47KpiRvqrKx0V9+erV1CNkpWzYhW/Qyc6aT8rEyCrvauWSYGZK2ia3o7vd3akF07acHAFpOA==" saltValue="yVW9XmDwTqEnmpSGai0KYg==" spinCount="100000" sqref="D2" name="Range1_1_5"/>
  </protectedRanges>
  <hyperlinks>
    <hyperlink ref="Q1" location="'National Rankings'!A1" display="Back to Ranking" xr:uid="{83546A07-6EB3-485D-BE94-EAF556FB550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5F7F97-6779-419E-8D8A-6F7549117EF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AC012-CAF4-4C4C-9C7E-72BD71E9CCA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260</v>
      </c>
      <c r="C2" s="14">
        <v>45570</v>
      </c>
      <c r="D2" s="15" t="s">
        <v>57</v>
      </c>
      <c r="E2" s="16">
        <v>165</v>
      </c>
      <c r="F2" s="16">
        <v>170</v>
      </c>
      <c r="G2" s="16">
        <v>152</v>
      </c>
      <c r="H2" s="16">
        <v>162</v>
      </c>
      <c r="I2" s="16"/>
      <c r="J2" s="16"/>
      <c r="K2" s="17">
        <v>4</v>
      </c>
      <c r="L2" s="17">
        <v>649</v>
      </c>
      <c r="M2" s="18">
        <v>162.25</v>
      </c>
      <c r="N2" s="19">
        <v>2</v>
      </c>
      <c r="O2" s="20">
        <v>164.25</v>
      </c>
    </row>
    <row r="4" spans="1:17" x14ac:dyDescent="0.25">
      <c r="K4" s="8">
        <f>SUM(K2:K3)</f>
        <v>4</v>
      </c>
      <c r="L4" s="8">
        <f>SUM(L2:L3)</f>
        <v>649</v>
      </c>
      <c r="M4" s="7">
        <f>SUM(L4/K4)</f>
        <v>162.25</v>
      </c>
      <c r="N4" s="8">
        <f>SUM(N2:N3)</f>
        <v>2</v>
      </c>
      <c r="O4" s="11">
        <f>SUM(M4+N4)</f>
        <v>164.25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39D9D48-EEDB-4E68-BE43-7E8FB1E015C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5F193D-D4BB-42E3-9D10-D5D875FE4F4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A569A-BF5A-4187-8392-17AFFBC295B0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43</v>
      </c>
      <c r="C2" s="14">
        <v>45346</v>
      </c>
      <c r="D2" s="15" t="s">
        <v>24</v>
      </c>
      <c r="E2" s="16">
        <v>182.001</v>
      </c>
      <c r="F2" s="16">
        <v>180</v>
      </c>
      <c r="G2" s="16">
        <v>181</v>
      </c>
      <c r="H2" s="16">
        <v>178</v>
      </c>
      <c r="I2" s="16"/>
      <c r="J2" s="16"/>
      <c r="K2" s="17">
        <v>4</v>
      </c>
      <c r="L2" s="17">
        <v>721.00099999999998</v>
      </c>
      <c r="M2" s="18">
        <v>180.25024999999999</v>
      </c>
      <c r="N2" s="19">
        <v>4</v>
      </c>
      <c r="O2" s="20">
        <v>184.25024999999999</v>
      </c>
    </row>
    <row r="3" spans="1:17" x14ac:dyDescent="0.25">
      <c r="A3" s="12" t="s">
        <v>23</v>
      </c>
      <c r="B3" s="13" t="s">
        <v>43</v>
      </c>
      <c r="C3" s="14">
        <v>45395</v>
      </c>
      <c r="D3" s="15" t="s">
        <v>24</v>
      </c>
      <c r="E3" s="16">
        <v>168</v>
      </c>
      <c r="F3" s="16">
        <v>162</v>
      </c>
      <c r="G3" s="16">
        <v>183</v>
      </c>
      <c r="H3" s="16">
        <v>179</v>
      </c>
      <c r="I3" s="16"/>
      <c r="J3" s="16"/>
      <c r="K3" s="17">
        <v>4</v>
      </c>
      <c r="L3" s="17">
        <v>692</v>
      </c>
      <c r="M3" s="18">
        <v>173</v>
      </c>
      <c r="N3" s="19">
        <v>2</v>
      </c>
      <c r="O3" s="20">
        <v>175</v>
      </c>
    </row>
    <row r="4" spans="1:17" x14ac:dyDescent="0.25">
      <c r="A4" s="12" t="s">
        <v>23</v>
      </c>
      <c r="B4" s="13" t="s">
        <v>43</v>
      </c>
      <c r="C4" s="14">
        <v>45409</v>
      </c>
      <c r="D4" s="15" t="s">
        <v>24</v>
      </c>
      <c r="E4" s="16">
        <v>171</v>
      </c>
      <c r="F4" s="16">
        <v>177</v>
      </c>
      <c r="G4" s="16">
        <v>180</v>
      </c>
      <c r="H4" s="16">
        <v>181</v>
      </c>
      <c r="I4" s="16"/>
      <c r="J4" s="16"/>
      <c r="K4" s="17">
        <v>4</v>
      </c>
      <c r="L4" s="17">
        <v>709</v>
      </c>
      <c r="M4" s="18">
        <v>177.25</v>
      </c>
      <c r="N4" s="19">
        <v>5</v>
      </c>
      <c r="O4" s="20">
        <v>182.25</v>
      </c>
    </row>
    <row r="5" spans="1:17" x14ac:dyDescent="0.25">
      <c r="A5" s="12" t="s">
        <v>23</v>
      </c>
      <c r="B5" s="13" t="s">
        <v>43</v>
      </c>
      <c r="C5" s="14">
        <v>45419</v>
      </c>
      <c r="D5" s="15" t="s">
        <v>24</v>
      </c>
      <c r="E5" s="16">
        <v>177</v>
      </c>
      <c r="F5" s="16">
        <v>178</v>
      </c>
      <c r="G5" s="16">
        <v>181</v>
      </c>
      <c r="H5" s="16">
        <v>163</v>
      </c>
      <c r="I5" s="16"/>
      <c r="J5" s="16"/>
      <c r="K5" s="17">
        <v>4</v>
      </c>
      <c r="L5" s="17">
        <v>699</v>
      </c>
      <c r="M5" s="18">
        <v>174.75</v>
      </c>
      <c r="N5" s="19">
        <v>3</v>
      </c>
      <c r="O5" s="20">
        <v>177.75</v>
      </c>
    </row>
    <row r="6" spans="1:17" x14ac:dyDescent="0.25">
      <c r="A6" s="12" t="s">
        <v>23</v>
      </c>
      <c r="B6" s="13" t="s">
        <v>43</v>
      </c>
      <c r="C6" s="14">
        <v>45423</v>
      </c>
      <c r="D6" s="15" t="s">
        <v>24</v>
      </c>
      <c r="E6" s="16">
        <v>188</v>
      </c>
      <c r="F6" s="16">
        <v>186</v>
      </c>
      <c r="G6" s="16">
        <v>179</v>
      </c>
      <c r="H6" s="16">
        <v>187</v>
      </c>
      <c r="I6" s="16"/>
      <c r="J6" s="16"/>
      <c r="K6" s="17">
        <v>4</v>
      </c>
      <c r="L6" s="17">
        <v>740</v>
      </c>
      <c r="M6" s="18">
        <v>185</v>
      </c>
      <c r="N6" s="19">
        <v>2</v>
      </c>
      <c r="O6" s="20">
        <v>187</v>
      </c>
    </row>
    <row r="7" spans="1:17" x14ac:dyDescent="0.25">
      <c r="A7" s="12" t="s">
        <v>23</v>
      </c>
      <c r="B7" s="13" t="s">
        <v>43</v>
      </c>
      <c r="C7" s="14">
        <v>45465</v>
      </c>
      <c r="D7" s="15" t="s">
        <v>24</v>
      </c>
      <c r="E7" s="16">
        <v>184</v>
      </c>
      <c r="F7" s="16">
        <v>183</v>
      </c>
      <c r="G7" s="16">
        <v>180</v>
      </c>
      <c r="H7" s="16">
        <v>179</v>
      </c>
      <c r="I7" s="16"/>
      <c r="J7" s="16"/>
      <c r="K7" s="17">
        <v>4</v>
      </c>
      <c r="L7" s="17">
        <v>726</v>
      </c>
      <c r="M7" s="18">
        <v>181.5</v>
      </c>
      <c r="N7" s="19">
        <v>2</v>
      </c>
      <c r="O7" s="20">
        <v>183.5</v>
      </c>
    </row>
    <row r="8" spans="1:17" x14ac:dyDescent="0.25">
      <c r="A8" s="12" t="s">
        <v>23</v>
      </c>
      <c r="B8" s="13" t="s">
        <v>43</v>
      </c>
      <c r="C8" s="14">
        <v>45486</v>
      </c>
      <c r="D8" s="15" t="s">
        <v>24</v>
      </c>
      <c r="E8" s="16">
        <v>170</v>
      </c>
      <c r="F8" s="16">
        <v>180</v>
      </c>
      <c r="G8" s="16">
        <v>178</v>
      </c>
      <c r="H8" s="16">
        <v>177</v>
      </c>
      <c r="I8" s="16"/>
      <c r="J8" s="16"/>
      <c r="K8" s="17">
        <v>4</v>
      </c>
      <c r="L8" s="17">
        <v>705</v>
      </c>
      <c r="M8" s="18">
        <v>176.25</v>
      </c>
      <c r="N8" s="19">
        <v>2</v>
      </c>
      <c r="O8" s="20">
        <v>178.25</v>
      </c>
    </row>
    <row r="9" spans="1:17" x14ac:dyDescent="0.25">
      <c r="A9" s="12" t="s">
        <v>23</v>
      </c>
      <c r="B9" s="13" t="s">
        <v>43</v>
      </c>
      <c r="C9" s="14">
        <v>45514</v>
      </c>
      <c r="D9" s="15" t="s">
        <v>24</v>
      </c>
      <c r="E9" s="16">
        <v>190</v>
      </c>
      <c r="F9" s="16">
        <v>192</v>
      </c>
      <c r="G9" s="16">
        <v>188</v>
      </c>
      <c r="H9" s="16">
        <v>191</v>
      </c>
      <c r="I9" s="16"/>
      <c r="J9" s="16"/>
      <c r="K9" s="17">
        <v>4</v>
      </c>
      <c r="L9" s="17">
        <v>761</v>
      </c>
      <c r="M9" s="18">
        <v>190.25</v>
      </c>
      <c r="N9" s="19">
        <v>4</v>
      </c>
      <c r="O9" s="20">
        <v>194.25</v>
      </c>
    </row>
    <row r="10" spans="1:17" x14ac:dyDescent="0.25">
      <c r="A10" s="12" t="s">
        <v>23</v>
      </c>
      <c r="B10" s="13" t="s">
        <v>43</v>
      </c>
      <c r="C10" s="14">
        <v>45528</v>
      </c>
      <c r="D10" s="15" t="s">
        <v>24</v>
      </c>
      <c r="E10" s="16">
        <v>185</v>
      </c>
      <c r="F10" s="16">
        <v>186</v>
      </c>
      <c r="G10" s="16">
        <v>182</v>
      </c>
      <c r="H10" s="16">
        <v>186</v>
      </c>
      <c r="I10" s="16"/>
      <c r="J10" s="16"/>
      <c r="K10" s="17">
        <v>4</v>
      </c>
      <c r="L10" s="17">
        <v>739</v>
      </c>
      <c r="M10" s="18">
        <v>184.75</v>
      </c>
      <c r="N10" s="19">
        <v>2</v>
      </c>
      <c r="O10" s="20">
        <v>186.75</v>
      </c>
    </row>
    <row r="12" spans="1:17" x14ac:dyDescent="0.25">
      <c r="K12" s="8">
        <f>SUM(K2:K11)</f>
        <v>36</v>
      </c>
      <c r="L12" s="8">
        <f>SUM(L2:L11)</f>
        <v>6492.0010000000002</v>
      </c>
      <c r="M12" s="7">
        <f>SUM(L12/K12)</f>
        <v>180.33336111111112</v>
      </c>
      <c r="N12" s="8">
        <f>SUM(N2:N11)</f>
        <v>26</v>
      </c>
      <c r="O12" s="11">
        <f>SUM(M12+N12)</f>
        <v>206.33336111111112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 E7:J7" name="Range1_17"/>
    <protectedRange algorithmName="SHA-512" hashValue="ON39YdpmFHfN9f47KpiRvqrKx0V9+erV1CNkpWzYhW/Qyc6aT8rEyCrvauWSYGZK2ia3o7vd3akF07acHAFpOA==" saltValue="yVW9XmDwTqEnmpSGai0KYg==" spinCount="100000" sqref="D7" name="Range1_1_10"/>
    <protectedRange algorithmName="SHA-512" hashValue="ON39YdpmFHfN9f47KpiRvqrKx0V9+erV1CNkpWzYhW/Qyc6aT8rEyCrvauWSYGZK2ia3o7vd3akF07acHAFpOA==" saltValue="yVW9XmDwTqEnmpSGai0KYg==" spinCount="100000" sqref="E8:J8 B8:C8 B9:C9 E9:J9" name="Range1_20"/>
    <protectedRange algorithmName="SHA-512" hashValue="ON39YdpmFHfN9f47KpiRvqrKx0V9+erV1CNkpWzYhW/Qyc6aT8rEyCrvauWSYGZK2ia3o7vd3akF07acHAFpOA==" saltValue="yVW9XmDwTqEnmpSGai0KYg==" spinCount="100000" sqref="D8 D9" name="Range1_1_15"/>
  </protectedRanges>
  <hyperlinks>
    <hyperlink ref="Q1" location="'National Rankings'!A1" display="Back to Ranking" xr:uid="{BAC3A743-6BE6-4D45-8AE3-2A63D820301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18E8AC-F04B-4FF9-AA09-A891501EE18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6B1FE-C92E-4DDC-8C9C-DC1870BB1812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81</v>
      </c>
      <c r="C2" s="14">
        <v>45367</v>
      </c>
      <c r="D2" s="15" t="s">
        <v>83</v>
      </c>
      <c r="E2" s="16">
        <v>171</v>
      </c>
      <c r="F2" s="16">
        <v>182</v>
      </c>
      <c r="G2" s="16">
        <v>175</v>
      </c>
      <c r="H2" s="16">
        <v>176</v>
      </c>
      <c r="I2" s="16"/>
      <c r="J2" s="16"/>
      <c r="K2" s="17">
        <v>4</v>
      </c>
      <c r="L2" s="17">
        <v>704</v>
      </c>
      <c r="M2" s="18">
        <v>176</v>
      </c>
      <c r="N2" s="19">
        <v>2</v>
      </c>
      <c r="O2" s="20">
        <v>178</v>
      </c>
    </row>
    <row r="3" spans="1:17" x14ac:dyDescent="0.25">
      <c r="A3" s="12" t="s">
        <v>23</v>
      </c>
      <c r="B3" s="13" t="s">
        <v>81</v>
      </c>
      <c r="C3" s="14">
        <v>45402</v>
      </c>
      <c r="D3" s="15" t="s">
        <v>83</v>
      </c>
      <c r="E3" s="16">
        <v>173</v>
      </c>
      <c r="F3" s="16">
        <v>182</v>
      </c>
      <c r="G3" s="16">
        <v>178</v>
      </c>
      <c r="H3" s="16">
        <v>176</v>
      </c>
      <c r="I3" s="16"/>
      <c r="J3" s="16"/>
      <c r="K3" s="17">
        <v>4</v>
      </c>
      <c r="L3" s="17">
        <v>709</v>
      </c>
      <c r="M3" s="18">
        <v>177.25</v>
      </c>
      <c r="N3" s="19">
        <v>2</v>
      </c>
      <c r="O3" s="20">
        <v>179.25</v>
      </c>
    </row>
    <row r="4" spans="1:17" x14ac:dyDescent="0.25">
      <c r="A4" s="12" t="s">
        <v>23</v>
      </c>
      <c r="B4" s="13" t="s">
        <v>81</v>
      </c>
      <c r="C4" s="14">
        <v>45430</v>
      </c>
      <c r="D4" s="15" t="s">
        <v>83</v>
      </c>
      <c r="E4" s="16">
        <v>174</v>
      </c>
      <c r="F4" s="16">
        <v>173</v>
      </c>
      <c r="G4" s="16">
        <v>175</v>
      </c>
      <c r="H4" s="16">
        <v>0</v>
      </c>
      <c r="I4" s="16"/>
      <c r="J4" s="16"/>
      <c r="K4" s="17">
        <v>4</v>
      </c>
      <c r="L4" s="17">
        <v>522</v>
      </c>
      <c r="M4" s="18">
        <v>130.5</v>
      </c>
      <c r="N4" s="19">
        <v>2</v>
      </c>
      <c r="O4" s="20">
        <v>132.5</v>
      </c>
    </row>
    <row r="6" spans="1:17" x14ac:dyDescent="0.25">
      <c r="K6" s="8">
        <f>SUM(K2:K5)</f>
        <v>12</v>
      </c>
      <c r="L6" s="8">
        <f>SUM(L2:L5)</f>
        <v>1935</v>
      </c>
      <c r="M6" s="7">
        <f>SUM(L6/K6)</f>
        <v>161.25</v>
      </c>
      <c r="N6" s="8">
        <f>SUM(N2:N5)</f>
        <v>6</v>
      </c>
      <c r="O6" s="11">
        <f>SUM(M6+N6)</f>
        <v>167.25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EC2DBA4-73A9-4DCF-B039-E96706475DF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73A74C-65CF-47A0-9FFD-263C9EF177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B89C5-2D11-408D-A4F6-AD8E12E23001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37</v>
      </c>
      <c r="C2" s="14">
        <v>45343</v>
      </c>
      <c r="D2" s="15" t="s">
        <v>27</v>
      </c>
      <c r="E2" s="16">
        <v>194</v>
      </c>
      <c r="F2" s="16">
        <v>188</v>
      </c>
      <c r="G2" s="16">
        <v>191</v>
      </c>
      <c r="H2" s="16">
        <v>191</v>
      </c>
      <c r="I2" s="16"/>
      <c r="J2" s="16"/>
      <c r="K2" s="17">
        <v>4</v>
      </c>
      <c r="L2" s="17">
        <v>764</v>
      </c>
      <c r="M2" s="18">
        <v>191</v>
      </c>
      <c r="N2" s="19">
        <v>3</v>
      </c>
      <c r="O2" s="20">
        <v>194</v>
      </c>
    </row>
    <row r="3" spans="1:17" x14ac:dyDescent="0.25">
      <c r="A3" s="12" t="s">
        <v>23</v>
      </c>
      <c r="B3" s="13" t="s">
        <v>37</v>
      </c>
      <c r="C3" s="14">
        <v>45371</v>
      </c>
      <c r="D3" s="15" t="s">
        <v>27</v>
      </c>
      <c r="E3" s="16">
        <v>190</v>
      </c>
      <c r="F3" s="16">
        <v>188</v>
      </c>
      <c r="G3" s="16">
        <v>188</v>
      </c>
      <c r="H3" s="16">
        <v>190</v>
      </c>
      <c r="I3" s="16"/>
      <c r="J3" s="16"/>
      <c r="K3" s="17">
        <v>4</v>
      </c>
      <c r="L3" s="17">
        <v>756</v>
      </c>
      <c r="M3" s="18">
        <v>189</v>
      </c>
      <c r="N3" s="19">
        <v>2</v>
      </c>
      <c r="O3" s="20">
        <v>191</v>
      </c>
    </row>
    <row r="4" spans="1:17" x14ac:dyDescent="0.25">
      <c r="A4" s="12" t="s">
        <v>23</v>
      </c>
      <c r="B4" s="13" t="s">
        <v>37</v>
      </c>
      <c r="C4" s="14">
        <v>45399</v>
      </c>
      <c r="D4" s="15" t="s">
        <v>27</v>
      </c>
      <c r="E4" s="16">
        <v>189</v>
      </c>
      <c r="F4" s="16">
        <v>189</v>
      </c>
      <c r="G4" s="16">
        <v>193</v>
      </c>
      <c r="H4" s="16">
        <v>188</v>
      </c>
      <c r="I4" s="16"/>
      <c r="J4" s="16"/>
      <c r="K4" s="17">
        <v>4</v>
      </c>
      <c r="L4" s="17">
        <v>759</v>
      </c>
      <c r="M4" s="18">
        <v>189.75</v>
      </c>
      <c r="N4" s="19">
        <v>2</v>
      </c>
      <c r="O4" s="20">
        <v>191.75</v>
      </c>
    </row>
    <row r="5" spans="1:17" x14ac:dyDescent="0.25">
      <c r="A5" s="12" t="s">
        <v>23</v>
      </c>
      <c r="B5" s="13" t="s">
        <v>37</v>
      </c>
      <c r="C5" s="14">
        <v>45441</v>
      </c>
      <c r="D5" s="15" t="s">
        <v>27</v>
      </c>
      <c r="E5" s="16">
        <v>196</v>
      </c>
      <c r="F5" s="16">
        <v>192</v>
      </c>
      <c r="G5" s="16">
        <v>192</v>
      </c>
      <c r="H5" s="16">
        <v>186</v>
      </c>
      <c r="I5" s="16"/>
      <c r="J5" s="16"/>
      <c r="K5" s="17">
        <v>4</v>
      </c>
      <c r="L5" s="17">
        <v>766</v>
      </c>
      <c r="M5" s="18">
        <v>191.5</v>
      </c>
      <c r="N5" s="19">
        <v>3</v>
      </c>
      <c r="O5" s="20">
        <v>194.5</v>
      </c>
    </row>
    <row r="6" spans="1:17" x14ac:dyDescent="0.25">
      <c r="A6" s="12" t="s">
        <v>23</v>
      </c>
      <c r="B6" s="13" t="s">
        <v>37</v>
      </c>
      <c r="C6" s="14">
        <v>45497</v>
      </c>
      <c r="D6" s="15" t="s">
        <v>84</v>
      </c>
      <c r="E6" s="16">
        <v>193</v>
      </c>
      <c r="F6" s="16">
        <v>197</v>
      </c>
      <c r="G6" s="16">
        <v>190</v>
      </c>
      <c r="H6" s="16">
        <v>194</v>
      </c>
      <c r="I6" s="16"/>
      <c r="J6" s="16"/>
      <c r="K6" s="17">
        <v>4</v>
      </c>
      <c r="L6" s="17">
        <v>774</v>
      </c>
      <c r="M6" s="18">
        <v>193.5</v>
      </c>
      <c r="N6" s="19">
        <v>3</v>
      </c>
      <c r="O6" s="20">
        <v>196.5</v>
      </c>
    </row>
    <row r="7" spans="1:17" x14ac:dyDescent="0.25">
      <c r="A7" s="12" t="s">
        <v>23</v>
      </c>
      <c r="B7" s="13" t="s">
        <v>37</v>
      </c>
      <c r="C7" s="14">
        <v>45514</v>
      </c>
      <c r="D7" s="15" t="s">
        <v>27</v>
      </c>
      <c r="E7" s="16">
        <v>190</v>
      </c>
      <c r="F7" s="16">
        <v>192</v>
      </c>
      <c r="G7" s="16">
        <v>187</v>
      </c>
      <c r="H7" s="16">
        <v>185</v>
      </c>
      <c r="I7" s="16">
        <v>194</v>
      </c>
      <c r="J7" s="16">
        <v>191</v>
      </c>
      <c r="K7" s="17">
        <v>6</v>
      </c>
      <c r="L7" s="17">
        <v>1139</v>
      </c>
      <c r="M7" s="18">
        <v>189.83333333333334</v>
      </c>
      <c r="N7" s="19">
        <v>4</v>
      </c>
      <c r="O7" s="20">
        <v>193.83333333333334</v>
      </c>
    </row>
    <row r="9" spans="1:17" x14ac:dyDescent="0.25">
      <c r="K9" s="8">
        <f>SUM(K2:K8)</f>
        <v>26</v>
      </c>
      <c r="L9" s="8">
        <f>SUM(L2:L8)</f>
        <v>4958</v>
      </c>
      <c r="M9" s="7">
        <f>SUM(L9/K9)</f>
        <v>190.69230769230768</v>
      </c>
      <c r="N9" s="8">
        <f>SUM(N2:N8)</f>
        <v>17</v>
      </c>
      <c r="O9" s="11">
        <f>SUM(M9+N9)</f>
        <v>207.69230769230768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5" name="Range1_7_2"/>
    <protectedRange algorithmName="SHA-512" hashValue="ON39YdpmFHfN9f47KpiRvqrKx0V9+erV1CNkpWzYhW/Qyc6aT8rEyCrvauWSYGZK2ia3o7vd3akF07acHAFpOA==" saltValue="yVW9XmDwTqEnmpSGai0KYg==" spinCount="100000" sqref="B5 E5:J5" name="Range1_8"/>
    <protectedRange algorithmName="SHA-512" hashValue="ON39YdpmFHfN9f47KpiRvqrKx0V9+erV1CNkpWzYhW/Qyc6aT8rEyCrvauWSYGZK2ia3o7vd3akF07acHAFpOA==" saltValue="yVW9XmDwTqEnmpSGai0KYg==" spinCount="100000" sqref="D5" name="Range1_1_6"/>
  </protectedRanges>
  <hyperlinks>
    <hyperlink ref="Q1" location="'National Rankings'!A1" display="Back to Ranking" xr:uid="{3EFB2EF9-47B3-4741-A4DD-86FE21AA21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A4684E-03FB-4E75-B77A-DC8F793A57C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8241F-9240-41E7-841E-A921427DD280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44</v>
      </c>
      <c r="C2" s="14">
        <v>45343</v>
      </c>
      <c r="D2" s="15" t="s">
        <v>27</v>
      </c>
      <c r="E2" s="16">
        <v>195</v>
      </c>
      <c r="F2" s="16">
        <v>192</v>
      </c>
      <c r="G2" s="16">
        <v>196</v>
      </c>
      <c r="H2" s="16">
        <v>192</v>
      </c>
      <c r="I2" s="16"/>
      <c r="J2" s="16"/>
      <c r="K2" s="17">
        <v>4</v>
      </c>
      <c r="L2" s="17">
        <v>775</v>
      </c>
      <c r="M2" s="18">
        <v>193.75</v>
      </c>
      <c r="N2" s="19">
        <v>8</v>
      </c>
      <c r="O2" s="20">
        <v>201.75</v>
      </c>
    </row>
    <row r="3" spans="1:17" x14ac:dyDescent="0.25">
      <c r="A3" s="12" t="s">
        <v>23</v>
      </c>
      <c r="B3" s="13" t="s">
        <v>44</v>
      </c>
      <c r="C3" s="14">
        <v>45371</v>
      </c>
      <c r="D3" s="15" t="s">
        <v>27</v>
      </c>
      <c r="E3" s="16">
        <v>188</v>
      </c>
      <c r="F3" s="16">
        <v>193.001</v>
      </c>
      <c r="G3" s="16">
        <v>195</v>
      </c>
      <c r="H3" s="16">
        <v>185</v>
      </c>
      <c r="I3" s="16"/>
      <c r="J3" s="16"/>
      <c r="K3" s="17">
        <v>4</v>
      </c>
      <c r="L3" s="17">
        <v>761.00099999999998</v>
      </c>
      <c r="M3" s="18">
        <v>190.25024999999999</v>
      </c>
      <c r="N3" s="19">
        <v>5</v>
      </c>
      <c r="O3" s="20">
        <v>195.25024999999999</v>
      </c>
    </row>
    <row r="4" spans="1:17" x14ac:dyDescent="0.25">
      <c r="A4" s="12" t="s">
        <v>23</v>
      </c>
      <c r="B4" s="13" t="s">
        <v>44</v>
      </c>
      <c r="C4" s="14">
        <v>45399</v>
      </c>
      <c r="D4" s="15" t="s">
        <v>27</v>
      </c>
      <c r="E4" s="16">
        <v>189</v>
      </c>
      <c r="F4" s="16">
        <v>194.001</v>
      </c>
      <c r="G4" s="16">
        <v>193</v>
      </c>
      <c r="H4" s="16">
        <v>193</v>
      </c>
      <c r="I4" s="16"/>
      <c r="J4" s="16"/>
      <c r="K4" s="17">
        <v>4</v>
      </c>
      <c r="L4" s="17">
        <v>769.00099999999998</v>
      </c>
      <c r="M4" s="18">
        <v>192.25024999999999</v>
      </c>
      <c r="N4" s="19">
        <v>6</v>
      </c>
      <c r="O4" s="20">
        <v>198.25024999999999</v>
      </c>
    </row>
    <row r="5" spans="1:17" x14ac:dyDescent="0.25">
      <c r="A5" s="12" t="s">
        <v>23</v>
      </c>
      <c r="B5" s="13" t="s">
        <v>44</v>
      </c>
      <c r="C5" s="14">
        <v>45441</v>
      </c>
      <c r="D5" s="15" t="s">
        <v>27</v>
      </c>
      <c r="E5" s="16">
        <v>196</v>
      </c>
      <c r="F5" s="16">
        <v>191</v>
      </c>
      <c r="G5" s="16">
        <v>195</v>
      </c>
      <c r="H5" s="16">
        <v>192</v>
      </c>
      <c r="I5" s="16"/>
      <c r="J5" s="16"/>
      <c r="K5" s="17">
        <v>4</v>
      </c>
      <c r="L5" s="17">
        <v>774</v>
      </c>
      <c r="M5" s="18">
        <v>193.5</v>
      </c>
      <c r="N5" s="19">
        <v>4</v>
      </c>
      <c r="O5" s="20">
        <v>197.5</v>
      </c>
    </row>
    <row r="6" spans="1:17" x14ac:dyDescent="0.25">
      <c r="A6" s="12" t="s">
        <v>23</v>
      </c>
      <c r="B6" s="13" t="s">
        <v>44</v>
      </c>
      <c r="C6" s="14">
        <v>45497</v>
      </c>
      <c r="D6" s="15" t="s">
        <v>84</v>
      </c>
      <c r="E6" s="16">
        <v>191</v>
      </c>
      <c r="F6" s="16">
        <v>196</v>
      </c>
      <c r="G6" s="16">
        <v>197</v>
      </c>
      <c r="H6" s="16">
        <v>195</v>
      </c>
      <c r="I6" s="16"/>
      <c r="J6" s="16"/>
      <c r="K6" s="17">
        <v>4</v>
      </c>
      <c r="L6" s="17">
        <v>779</v>
      </c>
      <c r="M6" s="18">
        <v>194.75</v>
      </c>
      <c r="N6" s="19">
        <v>4</v>
      </c>
      <c r="O6" s="20">
        <v>198.75</v>
      </c>
    </row>
    <row r="7" spans="1:17" x14ac:dyDescent="0.25">
      <c r="A7" s="12" t="s">
        <v>23</v>
      </c>
      <c r="B7" s="13" t="s">
        <v>44</v>
      </c>
      <c r="C7" s="14">
        <v>45514</v>
      </c>
      <c r="D7" s="15" t="s">
        <v>27</v>
      </c>
      <c r="E7" s="16">
        <v>195</v>
      </c>
      <c r="F7" s="16">
        <v>193</v>
      </c>
      <c r="G7" s="16">
        <v>194</v>
      </c>
      <c r="H7" s="16">
        <v>197.001</v>
      </c>
      <c r="I7" s="16">
        <v>197</v>
      </c>
      <c r="J7" s="16">
        <v>193</v>
      </c>
      <c r="K7" s="17">
        <v>6</v>
      </c>
      <c r="L7" s="17">
        <v>1169.001</v>
      </c>
      <c r="M7" s="18">
        <v>194.83349999999999</v>
      </c>
      <c r="N7" s="19">
        <v>6</v>
      </c>
      <c r="O7" s="20">
        <v>200.83349999999999</v>
      </c>
    </row>
    <row r="8" spans="1:17" x14ac:dyDescent="0.25">
      <c r="A8" s="12" t="s">
        <v>23</v>
      </c>
      <c r="B8" s="13" t="s">
        <v>44</v>
      </c>
      <c r="C8" s="14">
        <v>45532</v>
      </c>
      <c r="D8" s="15" t="s">
        <v>84</v>
      </c>
      <c r="E8" s="16">
        <v>189</v>
      </c>
      <c r="F8" s="16">
        <v>190</v>
      </c>
      <c r="G8" s="16">
        <v>191</v>
      </c>
      <c r="H8" s="16">
        <v>195</v>
      </c>
      <c r="I8" s="16"/>
      <c r="J8" s="16"/>
      <c r="K8" s="17">
        <v>4</v>
      </c>
      <c r="L8" s="17">
        <v>765</v>
      </c>
      <c r="M8" s="18">
        <v>191.25</v>
      </c>
      <c r="N8" s="19">
        <v>4</v>
      </c>
      <c r="O8" s="20">
        <v>195.25</v>
      </c>
    </row>
    <row r="9" spans="1:17" x14ac:dyDescent="0.25">
      <c r="A9" s="12" t="s">
        <v>23</v>
      </c>
      <c r="B9" s="13" t="s">
        <v>44</v>
      </c>
      <c r="C9" s="14">
        <v>45528</v>
      </c>
      <c r="D9" s="15" t="s">
        <v>129</v>
      </c>
      <c r="E9" s="16">
        <v>195</v>
      </c>
      <c r="F9" s="16">
        <v>195</v>
      </c>
      <c r="G9" s="16">
        <v>196</v>
      </c>
      <c r="H9" s="16">
        <v>192</v>
      </c>
      <c r="I9" s="16"/>
      <c r="J9" s="16"/>
      <c r="K9" s="17">
        <v>4</v>
      </c>
      <c r="L9" s="17">
        <v>778</v>
      </c>
      <c r="M9" s="18">
        <v>194.5</v>
      </c>
      <c r="N9" s="19">
        <v>4</v>
      </c>
      <c r="O9" s="20">
        <v>198.5</v>
      </c>
    </row>
    <row r="10" spans="1:17" x14ac:dyDescent="0.25">
      <c r="A10" s="12" t="s">
        <v>23</v>
      </c>
      <c r="B10" s="13" t="s">
        <v>44</v>
      </c>
      <c r="C10" s="14">
        <v>45557</v>
      </c>
      <c r="D10" s="15" t="s">
        <v>27</v>
      </c>
      <c r="E10" s="16">
        <v>193</v>
      </c>
      <c r="F10" s="16">
        <v>191</v>
      </c>
      <c r="G10" s="16">
        <v>191</v>
      </c>
      <c r="H10" s="16">
        <v>196</v>
      </c>
      <c r="I10" s="16">
        <v>196</v>
      </c>
      <c r="J10" s="16">
        <v>188</v>
      </c>
      <c r="K10" s="17">
        <v>6</v>
      </c>
      <c r="L10" s="17">
        <v>1155</v>
      </c>
      <c r="M10" s="18">
        <v>192.5</v>
      </c>
      <c r="N10" s="19">
        <v>4</v>
      </c>
      <c r="O10" s="20">
        <v>196.5</v>
      </c>
    </row>
    <row r="11" spans="1:17" x14ac:dyDescent="0.25">
      <c r="A11" s="12" t="s">
        <v>23</v>
      </c>
      <c r="B11" s="13" t="s">
        <v>44</v>
      </c>
      <c r="C11" s="14">
        <v>45577</v>
      </c>
      <c r="D11" s="15" t="s">
        <v>27</v>
      </c>
      <c r="E11" s="16">
        <v>188</v>
      </c>
      <c r="F11" s="16">
        <v>197</v>
      </c>
      <c r="G11" s="16">
        <v>191</v>
      </c>
      <c r="H11" s="16">
        <v>196</v>
      </c>
      <c r="I11" s="16">
        <v>193</v>
      </c>
      <c r="J11" s="16">
        <v>196</v>
      </c>
      <c r="K11" s="17">
        <v>6</v>
      </c>
      <c r="L11" s="17">
        <v>1161</v>
      </c>
      <c r="M11" s="18">
        <v>193.5</v>
      </c>
      <c r="N11" s="19">
        <v>12</v>
      </c>
      <c r="O11" s="20">
        <v>205.5</v>
      </c>
    </row>
    <row r="12" spans="1:17" x14ac:dyDescent="0.25">
      <c r="A12" s="12" t="s">
        <v>23</v>
      </c>
      <c r="B12" s="13" t="s">
        <v>44</v>
      </c>
      <c r="C12" s="14">
        <v>45599</v>
      </c>
      <c r="D12" s="15" t="s">
        <v>84</v>
      </c>
      <c r="E12" s="16">
        <v>186</v>
      </c>
      <c r="F12" s="16">
        <v>193</v>
      </c>
      <c r="G12" s="16">
        <v>194</v>
      </c>
      <c r="H12" s="16">
        <v>189</v>
      </c>
      <c r="I12" s="16"/>
      <c r="J12" s="16"/>
      <c r="K12" s="17">
        <v>4</v>
      </c>
      <c r="L12" s="17">
        <v>762</v>
      </c>
      <c r="M12" s="18">
        <v>190.5</v>
      </c>
      <c r="N12" s="19">
        <v>2</v>
      </c>
      <c r="O12" s="20">
        <v>192.5</v>
      </c>
    </row>
    <row r="14" spans="1:17" x14ac:dyDescent="0.25">
      <c r="K14" s="8">
        <f>SUM(K2:K13)</f>
        <v>50</v>
      </c>
      <c r="L14" s="8">
        <f>SUM(L2:L13)</f>
        <v>9648.0030000000006</v>
      </c>
      <c r="M14" s="7">
        <f>SUM(L14/K14)</f>
        <v>192.96006</v>
      </c>
      <c r="N14" s="8">
        <f>SUM(N2:N13)</f>
        <v>59</v>
      </c>
      <c r="O14" s="11">
        <f>SUM(M14+N14)</f>
        <v>251.96006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5:J5 B5:C5" name="Range1_2_1"/>
    <protectedRange algorithmName="SHA-512" hashValue="ON39YdpmFHfN9f47KpiRvqrKx0V9+erV1CNkpWzYhW/Qyc6aT8rEyCrvauWSYGZK2ia3o7vd3akF07acHAFpOA==" saltValue="yVW9XmDwTqEnmpSGai0KYg==" spinCount="100000" sqref="D5" name="Range1_1_5"/>
    <protectedRange algorithmName="SHA-512" hashValue="ON39YdpmFHfN9f47KpiRvqrKx0V9+erV1CNkpWzYhW/Qyc6aT8rEyCrvauWSYGZK2ia3o7vd3akF07acHAFpOA==" saltValue="yVW9XmDwTqEnmpSGai0KYg==" spinCount="100000" sqref="B8:C8 E8 G8:J8" name="Range1_4"/>
    <protectedRange algorithmName="SHA-512" hashValue="ON39YdpmFHfN9f47KpiRvqrKx0V9+erV1CNkpWzYhW/Qyc6aT8rEyCrvauWSYGZK2ia3o7vd3akF07acHAFpOA==" saltValue="yVW9XmDwTqEnmpSGai0KYg==" spinCount="100000" sqref="D8" name="Range1_1_2"/>
    <protectedRange algorithmName="SHA-512" hashValue="ON39YdpmFHfN9f47KpiRvqrKx0V9+erV1CNkpWzYhW/Qyc6aT8rEyCrvauWSYGZK2ia3o7vd3akF07acHAFpOA==" saltValue="yVW9XmDwTqEnmpSGai0KYg==" spinCount="100000" sqref="F8" name="Range1_33_1"/>
    <protectedRange algorithmName="SHA-512" hashValue="ON39YdpmFHfN9f47KpiRvqrKx0V9+erV1CNkpWzYhW/Qyc6aT8rEyCrvauWSYGZK2ia3o7vd3akF07acHAFpOA==" saltValue="yVW9XmDwTqEnmpSGai0KYg==" spinCount="100000" sqref="B9:C9 E9:J9" name="Range1_13"/>
    <protectedRange algorithmName="SHA-512" hashValue="ON39YdpmFHfN9f47KpiRvqrKx0V9+erV1CNkpWzYhW/Qyc6aT8rEyCrvauWSYGZK2ia3o7vd3akF07acHAFpOA==" saltValue="yVW9XmDwTqEnmpSGai0KYg==" spinCount="100000" sqref="D9" name="Range1_1_13"/>
  </protectedRanges>
  <hyperlinks>
    <hyperlink ref="Q1" location="'National Rankings'!A1" display="Back to Ranking" xr:uid="{28FFB2F9-B306-48BB-8880-A10940CA495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D43285-C894-45B4-BD06-7108F751732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34D5F-CDCE-47BC-9794-F05DDA21E681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148</v>
      </c>
      <c r="C2" s="14">
        <v>45417</v>
      </c>
      <c r="D2" s="15" t="s">
        <v>149</v>
      </c>
      <c r="E2" s="16">
        <v>189</v>
      </c>
      <c r="F2" s="16">
        <v>187.00299999999999</v>
      </c>
      <c r="G2" s="16">
        <v>194</v>
      </c>
      <c r="H2" s="16">
        <v>189</v>
      </c>
      <c r="I2" s="16"/>
      <c r="J2" s="16"/>
      <c r="K2" s="17">
        <v>4</v>
      </c>
      <c r="L2" s="17">
        <v>759.00299999999993</v>
      </c>
      <c r="M2" s="18">
        <v>189.75074999999998</v>
      </c>
      <c r="N2" s="19">
        <v>6</v>
      </c>
      <c r="O2" s="20">
        <v>195.75074999999998</v>
      </c>
    </row>
    <row r="3" spans="1:17" x14ac:dyDescent="0.25">
      <c r="A3" s="12" t="s">
        <v>23</v>
      </c>
      <c r="B3" s="13" t="s">
        <v>148</v>
      </c>
      <c r="C3" s="14">
        <v>45452</v>
      </c>
      <c r="D3" s="15" t="s">
        <v>149</v>
      </c>
      <c r="E3" s="16">
        <v>190</v>
      </c>
      <c r="F3" s="16">
        <v>187</v>
      </c>
      <c r="G3" s="16">
        <v>182</v>
      </c>
      <c r="H3" s="16">
        <v>192</v>
      </c>
      <c r="I3" s="16">
        <v>182</v>
      </c>
      <c r="J3" s="16">
        <v>177</v>
      </c>
      <c r="K3" s="17">
        <v>6</v>
      </c>
      <c r="L3" s="17">
        <v>1110</v>
      </c>
      <c r="M3" s="18">
        <v>185</v>
      </c>
      <c r="N3" s="19">
        <v>4</v>
      </c>
      <c r="O3" s="20">
        <v>189</v>
      </c>
    </row>
    <row r="4" spans="1:17" x14ac:dyDescent="0.25">
      <c r="A4" s="12" t="s">
        <v>23</v>
      </c>
      <c r="B4" s="13" t="s">
        <v>148</v>
      </c>
      <c r="C4" s="14">
        <v>45494</v>
      </c>
      <c r="D4" s="15" t="s">
        <v>149</v>
      </c>
      <c r="E4" s="16">
        <v>193</v>
      </c>
      <c r="F4" s="16">
        <v>183</v>
      </c>
      <c r="G4" s="16">
        <v>190</v>
      </c>
      <c r="H4" s="16">
        <v>188</v>
      </c>
      <c r="I4" s="16"/>
      <c r="J4" s="16"/>
      <c r="K4" s="17">
        <v>4</v>
      </c>
      <c r="L4" s="17">
        <v>754</v>
      </c>
      <c r="M4" s="18">
        <v>188.5</v>
      </c>
      <c r="N4" s="19">
        <v>4</v>
      </c>
      <c r="O4" s="20">
        <v>192.5</v>
      </c>
    </row>
    <row r="5" spans="1:17" x14ac:dyDescent="0.25">
      <c r="A5" s="12" t="s">
        <v>23</v>
      </c>
      <c r="B5" s="13" t="s">
        <v>148</v>
      </c>
      <c r="C5" s="14">
        <v>45543</v>
      </c>
      <c r="D5" s="15" t="s">
        <v>149</v>
      </c>
      <c r="E5" s="16">
        <v>182</v>
      </c>
      <c r="F5" s="16">
        <v>183</v>
      </c>
      <c r="G5" s="16">
        <v>188</v>
      </c>
      <c r="H5" s="16">
        <v>187</v>
      </c>
      <c r="I5" s="16"/>
      <c r="J5" s="16"/>
      <c r="K5" s="17">
        <v>4</v>
      </c>
      <c r="L5" s="17">
        <v>740</v>
      </c>
      <c r="M5" s="18">
        <v>185</v>
      </c>
      <c r="N5" s="19">
        <v>3</v>
      </c>
      <c r="O5" s="20">
        <v>188</v>
      </c>
    </row>
    <row r="6" spans="1:17" x14ac:dyDescent="0.25">
      <c r="A6" s="12" t="s">
        <v>23</v>
      </c>
      <c r="B6" s="13" t="s">
        <v>148</v>
      </c>
      <c r="C6" s="14">
        <v>45564</v>
      </c>
      <c r="D6" s="15" t="s">
        <v>149</v>
      </c>
      <c r="E6" s="16">
        <v>183</v>
      </c>
      <c r="F6" s="16">
        <v>185</v>
      </c>
      <c r="G6" s="16">
        <v>185</v>
      </c>
      <c r="H6" s="16">
        <v>181</v>
      </c>
      <c r="I6" s="16"/>
      <c r="J6" s="16"/>
      <c r="K6" s="17">
        <v>4</v>
      </c>
      <c r="L6" s="17">
        <v>734</v>
      </c>
      <c r="M6" s="18">
        <v>183.5</v>
      </c>
      <c r="N6" s="19">
        <v>3</v>
      </c>
      <c r="O6" s="20">
        <v>186.5</v>
      </c>
    </row>
    <row r="8" spans="1:17" x14ac:dyDescent="0.25">
      <c r="K8" s="8">
        <f>SUM(K2:K7)</f>
        <v>22</v>
      </c>
      <c r="L8" s="8">
        <f>SUM(L2:L7)</f>
        <v>4097.0029999999997</v>
      </c>
      <c r="M8" s="7">
        <f>SUM(L8/K8)</f>
        <v>186.22740909090908</v>
      </c>
      <c r="N8" s="8">
        <f>SUM(N2:N7)</f>
        <v>20</v>
      </c>
      <c r="O8" s="11">
        <f>SUM(M8+N8)</f>
        <v>206.22740909090908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_1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B4:C4 E4:J4" name="Range1_7"/>
    <protectedRange algorithmName="SHA-512" hashValue="ON39YdpmFHfN9f47KpiRvqrKx0V9+erV1CNkpWzYhW/Qyc6aT8rEyCrvauWSYGZK2ia3o7vd3akF07acHAFpOA==" saltValue="yVW9XmDwTqEnmpSGai0KYg==" spinCount="100000" sqref="D4" name="Range1_1_5"/>
    <protectedRange algorithmName="SHA-512" hashValue="ON39YdpmFHfN9f47KpiRvqrKx0V9+erV1CNkpWzYhW/Qyc6aT8rEyCrvauWSYGZK2ia3o7vd3akF07acHAFpOA==" saltValue="yVW9XmDwTqEnmpSGai0KYg==" spinCount="100000" sqref="B5:C5 E5:J5" name="Range1_13"/>
    <protectedRange algorithmName="SHA-512" hashValue="ON39YdpmFHfN9f47KpiRvqrKx0V9+erV1CNkpWzYhW/Qyc6aT8rEyCrvauWSYGZK2ia3o7vd3akF07acHAFpOA==" saltValue="yVW9XmDwTqEnmpSGai0KYg==" spinCount="100000" sqref="D5" name="Range1_1_13"/>
    <protectedRange algorithmName="SHA-512" hashValue="ON39YdpmFHfN9f47KpiRvqrKx0V9+erV1CNkpWzYhW/Qyc6aT8rEyCrvauWSYGZK2ia3o7vd3akF07acHAFpOA==" saltValue="yVW9XmDwTqEnmpSGai0KYg==" spinCount="100000" sqref="E6:J6 B6:C6" name="Range1_17"/>
    <protectedRange algorithmName="SHA-512" hashValue="ON39YdpmFHfN9f47KpiRvqrKx0V9+erV1CNkpWzYhW/Qyc6aT8rEyCrvauWSYGZK2ia3o7vd3akF07acHAFpOA==" saltValue="yVW9XmDwTqEnmpSGai0KYg==" spinCount="100000" sqref="D6" name="Range1_1_17"/>
  </protectedRanges>
  <hyperlinks>
    <hyperlink ref="Q1" location="'National Rankings'!A1" display="Back to Ranking" xr:uid="{A82BC7D5-463D-45F6-AB2D-38A3D96A686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BBCA93-6467-441F-85FA-435F8D4EC2C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BDAC-F8CA-486C-AD6F-E48D2ED74AAE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213</v>
      </c>
      <c r="C2" s="14">
        <v>45493</v>
      </c>
      <c r="D2" s="15" t="s">
        <v>101</v>
      </c>
      <c r="E2" s="16">
        <v>175</v>
      </c>
      <c r="F2" s="16">
        <v>162</v>
      </c>
      <c r="G2" s="16"/>
      <c r="H2" s="16"/>
      <c r="I2" s="16"/>
      <c r="J2" s="16"/>
      <c r="K2" s="17">
        <v>2</v>
      </c>
      <c r="L2" s="17">
        <v>337</v>
      </c>
      <c r="M2" s="18">
        <v>168.5</v>
      </c>
      <c r="N2" s="19">
        <v>3</v>
      </c>
      <c r="O2" s="20">
        <v>171.5</v>
      </c>
    </row>
    <row r="3" spans="1:17" x14ac:dyDescent="0.25">
      <c r="A3" s="12" t="s">
        <v>23</v>
      </c>
      <c r="B3" s="13" t="s">
        <v>213</v>
      </c>
      <c r="C3" s="14">
        <v>45521</v>
      </c>
      <c r="D3" s="15" t="s">
        <v>101</v>
      </c>
      <c r="E3" s="16">
        <v>161</v>
      </c>
      <c r="F3" s="16">
        <v>162</v>
      </c>
      <c r="G3" s="16"/>
      <c r="H3" s="16"/>
      <c r="I3" s="16"/>
      <c r="J3" s="16"/>
      <c r="K3" s="17">
        <v>2</v>
      </c>
      <c r="L3" s="17">
        <v>323</v>
      </c>
      <c r="M3" s="18">
        <v>161.5</v>
      </c>
      <c r="N3" s="19">
        <v>3</v>
      </c>
      <c r="O3" s="20">
        <v>164.5</v>
      </c>
    </row>
    <row r="5" spans="1:17" x14ac:dyDescent="0.25">
      <c r="K5" s="8">
        <f>SUM(K2:K4)</f>
        <v>4</v>
      </c>
      <c r="L5" s="8">
        <f>SUM(L2:L4)</f>
        <v>660</v>
      </c>
      <c r="M5" s="7">
        <f>SUM(L5/K5)</f>
        <v>165</v>
      </c>
      <c r="N5" s="8">
        <f>SUM(N2:N4)</f>
        <v>6</v>
      </c>
      <c r="O5" s="11">
        <f>SUM(M5+N5)</f>
        <v>171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99478455-7A1D-4084-AE66-3E93B2CDDF7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5C89CD-247B-4005-BAA8-94550FA7226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3D3B-1301-4199-98AC-569C9093E6C1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261</v>
      </c>
      <c r="C2" s="14">
        <v>45566</v>
      </c>
      <c r="D2" s="15" t="s">
        <v>24</v>
      </c>
      <c r="E2" s="16">
        <v>172</v>
      </c>
      <c r="F2" s="16">
        <v>174</v>
      </c>
      <c r="G2" s="16">
        <v>174</v>
      </c>
      <c r="H2" s="16">
        <v>178</v>
      </c>
      <c r="I2" s="16"/>
      <c r="J2" s="16"/>
      <c r="K2" s="17">
        <v>4</v>
      </c>
      <c r="L2" s="17">
        <v>698</v>
      </c>
      <c r="M2" s="18">
        <v>174.5</v>
      </c>
      <c r="N2" s="19">
        <v>3</v>
      </c>
      <c r="O2" s="20">
        <v>177.5</v>
      </c>
    </row>
    <row r="4" spans="1:17" x14ac:dyDescent="0.25">
      <c r="K4" s="8">
        <f>SUM(K2:K3)</f>
        <v>4</v>
      </c>
      <c r="L4" s="8">
        <f>SUM(L2:L3)</f>
        <v>698</v>
      </c>
      <c r="M4" s="7">
        <f>SUM(L4/K4)</f>
        <v>174.5</v>
      </c>
      <c r="N4" s="8">
        <f>SUM(N2:N3)</f>
        <v>3</v>
      </c>
      <c r="O4" s="11">
        <f>SUM(M4+N4)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ED8AEFA-D193-4936-8A01-21E8187575A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439DC0-8547-4C87-8432-D2624ABE5C5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39AC-6E84-42A7-917B-D7D67371F80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195</v>
      </c>
      <c r="C2" s="14">
        <v>45458</v>
      </c>
      <c r="D2" s="15" t="s">
        <v>46</v>
      </c>
      <c r="E2" s="16">
        <v>169</v>
      </c>
      <c r="F2" s="16">
        <v>185</v>
      </c>
      <c r="G2" s="16">
        <v>172</v>
      </c>
      <c r="H2" s="16">
        <v>166</v>
      </c>
      <c r="I2" s="16"/>
      <c r="J2" s="16"/>
      <c r="K2" s="17">
        <v>4</v>
      </c>
      <c r="L2" s="17">
        <v>692</v>
      </c>
      <c r="M2" s="18">
        <v>173</v>
      </c>
      <c r="N2" s="19">
        <v>2</v>
      </c>
      <c r="O2" s="20">
        <v>175</v>
      </c>
    </row>
    <row r="4" spans="1:17" x14ac:dyDescent="0.25">
      <c r="K4" s="8">
        <f>SUM(K2:K3)</f>
        <v>4</v>
      </c>
      <c r="L4" s="8">
        <f>SUM(L2:L3)</f>
        <v>692</v>
      </c>
      <c r="M4" s="7">
        <f>SUM(L4/K4)</f>
        <v>173</v>
      </c>
      <c r="N4" s="8">
        <f>SUM(N2:N3)</f>
        <v>2</v>
      </c>
      <c r="O4" s="11">
        <f>SUM(M4+N4)</f>
        <v>175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DA72550-AD59-4F21-912D-22C51279D60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429454-ADF0-42F0-83D0-C3829F3E006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CEC7F-FFE7-471D-9D1A-914D23CA570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272</v>
      </c>
      <c r="C2" s="14">
        <v>45575</v>
      </c>
      <c r="D2" s="15" t="s">
        <v>24</v>
      </c>
      <c r="E2" s="16">
        <v>171</v>
      </c>
      <c r="F2" s="16">
        <v>172</v>
      </c>
      <c r="G2" s="16">
        <v>182</v>
      </c>
      <c r="H2" s="16"/>
      <c r="I2" s="16"/>
      <c r="J2" s="16"/>
      <c r="K2" s="17">
        <v>3</v>
      </c>
      <c r="L2" s="17">
        <v>525</v>
      </c>
      <c r="M2" s="18">
        <v>175</v>
      </c>
      <c r="N2" s="19">
        <v>2</v>
      </c>
      <c r="O2" s="20">
        <v>177</v>
      </c>
    </row>
    <row r="4" spans="1:17" x14ac:dyDescent="0.25">
      <c r="K4" s="8">
        <f>SUM(K2:K3)</f>
        <v>3</v>
      </c>
      <c r="L4" s="8">
        <f>SUM(L2:L3)</f>
        <v>525</v>
      </c>
      <c r="M4" s="7">
        <f>SUM(L4/K4)</f>
        <v>175</v>
      </c>
      <c r="N4" s="8">
        <f>SUM(N2:N3)</f>
        <v>2</v>
      </c>
      <c r="O4" s="11">
        <f>SUM(M4+N4)</f>
        <v>177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55A670A-C6C0-4514-B036-B70004B546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72FE29-C467-43F1-909B-71CE9A1E3CB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8030-1756-40B6-94CA-7461FF513707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110</v>
      </c>
      <c r="C2" s="14">
        <v>45388</v>
      </c>
      <c r="D2" s="15" t="s">
        <v>58</v>
      </c>
      <c r="E2" s="16">
        <v>179</v>
      </c>
      <c r="F2" s="16">
        <v>187</v>
      </c>
      <c r="G2" s="16">
        <v>181</v>
      </c>
      <c r="H2" s="16">
        <v>179</v>
      </c>
      <c r="I2" s="16"/>
      <c r="J2" s="16"/>
      <c r="K2" s="17">
        <v>4</v>
      </c>
      <c r="L2" s="17">
        <v>726</v>
      </c>
      <c r="M2" s="18">
        <v>181.5</v>
      </c>
      <c r="N2" s="19">
        <v>3</v>
      </c>
      <c r="O2" s="20">
        <v>184.5</v>
      </c>
    </row>
    <row r="3" spans="1:17" x14ac:dyDescent="0.25">
      <c r="A3" s="12" t="s">
        <v>23</v>
      </c>
      <c r="B3" s="13" t="s">
        <v>110</v>
      </c>
      <c r="C3" s="14">
        <v>45444</v>
      </c>
      <c r="D3" s="15" t="s">
        <v>58</v>
      </c>
      <c r="E3" s="16">
        <v>183</v>
      </c>
      <c r="F3" s="16">
        <v>185</v>
      </c>
      <c r="G3" s="16">
        <v>182</v>
      </c>
      <c r="H3" s="16">
        <v>186</v>
      </c>
      <c r="I3" s="16">
        <v>188</v>
      </c>
      <c r="J3" s="16">
        <v>182</v>
      </c>
      <c r="K3" s="17">
        <v>6</v>
      </c>
      <c r="L3" s="17">
        <v>1106</v>
      </c>
      <c r="M3" s="18">
        <v>184.33333333333334</v>
      </c>
      <c r="N3" s="19">
        <v>4</v>
      </c>
      <c r="O3" s="20">
        <v>188.33333333333334</v>
      </c>
    </row>
    <row r="4" spans="1:17" x14ac:dyDescent="0.25">
      <c r="A4" s="12" t="s">
        <v>23</v>
      </c>
      <c r="B4" s="13" t="s">
        <v>110</v>
      </c>
      <c r="C4" s="14">
        <v>45507</v>
      </c>
      <c r="D4" s="15" t="s">
        <v>58</v>
      </c>
      <c r="E4" s="16">
        <v>185</v>
      </c>
      <c r="F4" s="16">
        <v>180</v>
      </c>
      <c r="G4" s="16">
        <v>181</v>
      </c>
      <c r="H4" s="16">
        <v>181</v>
      </c>
      <c r="I4" s="16"/>
      <c r="J4" s="16"/>
      <c r="K4" s="17">
        <v>4</v>
      </c>
      <c r="L4" s="17">
        <v>727</v>
      </c>
      <c r="M4" s="18">
        <v>181.75</v>
      </c>
      <c r="N4" s="19">
        <v>2</v>
      </c>
      <c r="O4" s="20">
        <v>183.75</v>
      </c>
    </row>
    <row r="5" spans="1:17" x14ac:dyDescent="0.25">
      <c r="A5" s="12" t="s">
        <v>23</v>
      </c>
      <c r="B5" s="13" t="s">
        <v>110</v>
      </c>
      <c r="C5" s="14">
        <v>45542</v>
      </c>
      <c r="D5" s="15" t="s">
        <v>58</v>
      </c>
      <c r="E5" s="16">
        <v>187</v>
      </c>
      <c r="F5" s="16">
        <v>187</v>
      </c>
      <c r="G5" s="16">
        <v>183</v>
      </c>
      <c r="H5" s="16">
        <v>187</v>
      </c>
      <c r="I5" s="16">
        <v>182</v>
      </c>
      <c r="J5" s="16">
        <v>183</v>
      </c>
      <c r="K5" s="17">
        <v>6</v>
      </c>
      <c r="L5" s="17">
        <v>1109</v>
      </c>
      <c r="M5" s="18">
        <v>184.83333333333334</v>
      </c>
      <c r="N5" s="19">
        <v>6</v>
      </c>
      <c r="O5" s="20">
        <v>190.83333333333334</v>
      </c>
    </row>
    <row r="6" spans="1:17" x14ac:dyDescent="0.25">
      <c r="A6" s="12" t="s">
        <v>23</v>
      </c>
      <c r="B6" s="13" t="s">
        <v>110</v>
      </c>
      <c r="C6" s="14">
        <v>45598</v>
      </c>
      <c r="D6" s="15" t="s">
        <v>58</v>
      </c>
      <c r="E6" s="16">
        <v>187</v>
      </c>
      <c r="F6" s="16">
        <v>179</v>
      </c>
      <c r="G6" s="16">
        <v>187</v>
      </c>
      <c r="H6" s="16">
        <v>187</v>
      </c>
      <c r="I6" s="16"/>
      <c r="J6" s="16"/>
      <c r="K6" s="17">
        <v>4</v>
      </c>
      <c r="L6" s="17">
        <v>740</v>
      </c>
      <c r="M6" s="18">
        <v>185</v>
      </c>
      <c r="N6" s="19">
        <v>3</v>
      </c>
      <c r="O6" s="20">
        <v>188</v>
      </c>
    </row>
    <row r="8" spans="1:17" x14ac:dyDescent="0.25">
      <c r="K8" s="8">
        <f>SUM(K2:K7)</f>
        <v>24</v>
      </c>
      <c r="L8" s="8">
        <f>SUM(L2:L7)</f>
        <v>4408</v>
      </c>
      <c r="M8" s="7">
        <f>SUM(L8/K8)</f>
        <v>183.66666666666666</v>
      </c>
      <c r="N8" s="8">
        <f>SUM(N2:N7)</f>
        <v>18</v>
      </c>
      <c r="O8" s="11">
        <f>SUM(M8+N8)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12_1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E5:J5 B5:C5" name="Range1_18"/>
    <protectedRange algorithmName="SHA-512" hashValue="ON39YdpmFHfN9f47KpiRvqrKx0V9+erV1CNkpWzYhW/Qyc6aT8rEyCrvauWSYGZK2ia3o7vd3akF07acHAFpOA==" saltValue="yVW9XmDwTqEnmpSGai0KYg==" spinCount="100000" sqref="D5" name="Range1_1_17"/>
  </protectedRanges>
  <hyperlinks>
    <hyperlink ref="Q1" location="'National Rankings'!A1" display="Back to Ranking" xr:uid="{7C58DC11-B2C4-4AF3-AC1B-ED09E1D834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78D8AD-C071-4AC4-ADCA-C3559B43215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E3FB-8201-42BA-873B-6AA2A4B2E2B4}">
  <dimension ref="A1:Q1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82</v>
      </c>
      <c r="C2" s="14">
        <v>45367</v>
      </c>
      <c r="D2" s="15" t="s">
        <v>83</v>
      </c>
      <c r="E2" s="16">
        <v>185</v>
      </c>
      <c r="F2" s="16">
        <v>183</v>
      </c>
      <c r="G2" s="16">
        <v>182</v>
      </c>
      <c r="H2" s="16">
        <v>178</v>
      </c>
      <c r="I2" s="16"/>
      <c r="J2" s="16"/>
      <c r="K2" s="17">
        <v>4</v>
      </c>
      <c r="L2" s="17">
        <v>728</v>
      </c>
      <c r="M2" s="18">
        <v>182</v>
      </c>
      <c r="N2" s="19">
        <v>2</v>
      </c>
      <c r="O2" s="20">
        <v>184</v>
      </c>
    </row>
    <row r="3" spans="1:17" x14ac:dyDescent="0.25">
      <c r="A3" s="12" t="s">
        <v>23</v>
      </c>
      <c r="B3" s="13" t="s">
        <v>82</v>
      </c>
      <c r="C3" s="14">
        <v>45402</v>
      </c>
      <c r="D3" s="15" t="s">
        <v>83</v>
      </c>
      <c r="E3" s="16">
        <v>170</v>
      </c>
      <c r="F3" s="16">
        <v>171</v>
      </c>
      <c r="G3" s="16">
        <v>181</v>
      </c>
      <c r="H3" s="16">
        <v>181</v>
      </c>
      <c r="I3" s="16"/>
      <c r="J3" s="16"/>
      <c r="K3" s="17">
        <v>4</v>
      </c>
      <c r="L3" s="17">
        <v>703</v>
      </c>
      <c r="M3" s="18">
        <v>175.75</v>
      </c>
      <c r="N3" s="19">
        <v>2</v>
      </c>
      <c r="O3" s="20">
        <v>177.75</v>
      </c>
    </row>
    <row r="4" spans="1:17" x14ac:dyDescent="0.25">
      <c r="A4" s="12" t="s">
        <v>23</v>
      </c>
      <c r="B4" s="13" t="s">
        <v>82</v>
      </c>
      <c r="C4" s="14">
        <v>45430</v>
      </c>
      <c r="D4" s="15" t="s">
        <v>83</v>
      </c>
      <c r="E4" s="16">
        <v>191</v>
      </c>
      <c r="F4" s="16">
        <v>186</v>
      </c>
      <c r="G4" s="16">
        <v>190</v>
      </c>
      <c r="H4" s="16">
        <v>190</v>
      </c>
      <c r="I4" s="16"/>
      <c r="J4" s="16"/>
      <c r="K4" s="17">
        <v>4</v>
      </c>
      <c r="L4" s="17">
        <v>757</v>
      </c>
      <c r="M4" s="18">
        <v>189.25</v>
      </c>
      <c r="N4" s="19">
        <v>2</v>
      </c>
      <c r="O4" s="20">
        <v>191.25</v>
      </c>
    </row>
    <row r="5" spans="1:17" x14ac:dyDescent="0.25">
      <c r="A5" s="12" t="s">
        <v>23</v>
      </c>
      <c r="B5" s="13" t="s">
        <v>82</v>
      </c>
      <c r="C5" s="14">
        <v>45458</v>
      </c>
      <c r="D5" s="15" t="s">
        <v>83</v>
      </c>
      <c r="E5" s="16">
        <v>193</v>
      </c>
      <c r="F5" s="16">
        <v>187</v>
      </c>
      <c r="G5" s="16">
        <v>187</v>
      </c>
      <c r="H5" s="16">
        <v>193</v>
      </c>
      <c r="I5" s="16">
        <v>184</v>
      </c>
      <c r="J5" s="16">
        <v>189</v>
      </c>
      <c r="K5" s="17">
        <v>6</v>
      </c>
      <c r="L5" s="17">
        <v>1133</v>
      </c>
      <c r="M5" s="18">
        <v>188.83333333333334</v>
      </c>
      <c r="N5" s="19">
        <v>14</v>
      </c>
      <c r="O5" s="20">
        <v>202.83333333333334</v>
      </c>
    </row>
    <row r="6" spans="1:17" x14ac:dyDescent="0.25">
      <c r="A6" s="12" t="s">
        <v>23</v>
      </c>
      <c r="B6" s="13" t="s">
        <v>82</v>
      </c>
      <c r="C6" s="14">
        <v>45493</v>
      </c>
      <c r="D6" s="15" t="s">
        <v>83</v>
      </c>
      <c r="E6" s="16">
        <v>195.001</v>
      </c>
      <c r="F6" s="16">
        <v>192</v>
      </c>
      <c r="G6" s="16">
        <v>188</v>
      </c>
      <c r="H6" s="16">
        <v>192</v>
      </c>
      <c r="I6" s="16"/>
      <c r="J6" s="16"/>
      <c r="K6" s="17">
        <v>4</v>
      </c>
      <c r="L6" s="17">
        <v>767.00099999999998</v>
      </c>
      <c r="M6" s="18">
        <v>191.75024999999999</v>
      </c>
      <c r="N6" s="19">
        <v>3</v>
      </c>
      <c r="O6" s="20">
        <v>194.75024999999999</v>
      </c>
    </row>
    <row r="7" spans="1:17" x14ac:dyDescent="0.25">
      <c r="A7" s="12" t="s">
        <v>23</v>
      </c>
      <c r="B7" s="13" t="s">
        <v>82</v>
      </c>
      <c r="C7" s="14">
        <v>45521</v>
      </c>
      <c r="D7" s="15" t="s">
        <v>83</v>
      </c>
      <c r="E7" s="16">
        <v>195.001</v>
      </c>
      <c r="F7" s="16">
        <v>191</v>
      </c>
      <c r="G7" s="16">
        <v>189</v>
      </c>
      <c r="H7" s="16">
        <v>189</v>
      </c>
      <c r="I7" s="16"/>
      <c r="J7" s="16"/>
      <c r="K7" s="17">
        <v>4</v>
      </c>
      <c r="L7" s="17">
        <v>764.00099999999998</v>
      </c>
      <c r="M7" s="18">
        <v>191.00024999999999</v>
      </c>
      <c r="N7" s="19">
        <v>4</v>
      </c>
      <c r="O7" s="20">
        <v>195.00024999999999</v>
      </c>
    </row>
    <row r="8" spans="1:17" x14ac:dyDescent="0.25">
      <c r="A8" s="12" t="s">
        <v>23</v>
      </c>
      <c r="B8" s="13" t="s">
        <v>82</v>
      </c>
      <c r="C8" s="14">
        <v>45541</v>
      </c>
      <c r="D8" s="15" t="s">
        <v>83</v>
      </c>
      <c r="E8" s="16">
        <v>192</v>
      </c>
      <c r="F8" s="16">
        <v>193</v>
      </c>
      <c r="G8" s="16">
        <v>196</v>
      </c>
      <c r="H8" s="16">
        <v>188</v>
      </c>
      <c r="I8" s="16"/>
      <c r="J8" s="16"/>
      <c r="K8" s="17">
        <v>4</v>
      </c>
      <c r="L8" s="17">
        <v>769</v>
      </c>
      <c r="M8" s="18">
        <v>192.25</v>
      </c>
      <c r="N8" s="19">
        <v>11</v>
      </c>
      <c r="O8" s="20">
        <v>203.25</v>
      </c>
    </row>
    <row r="9" spans="1:17" x14ac:dyDescent="0.25">
      <c r="A9" s="12" t="s">
        <v>23</v>
      </c>
      <c r="B9" s="13" t="s">
        <v>82</v>
      </c>
      <c r="C9" s="14">
        <v>45584</v>
      </c>
      <c r="D9" s="15" t="s">
        <v>83</v>
      </c>
      <c r="E9" s="16">
        <v>194</v>
      </c>
      <c r="F9" s="16">
        <v>192</v>
      </c>
      <c r="G9" s="16">
        <v>195</v>
      </c>
      <c r="H9" s="16">
        <v>185</v>
      </c>
      <c r="I9" s="16">
        <v>187</v>
      </c>
      <c r="J9" s="16">
        <v>193</v>
      </c>
      <c r="K9" s="17">
        <v>6</v>
      </c>
      <c r="L9" s="17">
        <v>1146</v>
      </c>
      <c r="M9" s="18">
        <v>191</v>
      </c>
      <c r="N9" s="19">
        <v>10</v>
      </c>
      <c r="O9" s="20">
        <v>201</v>
      </c>
    </row>
    <row r="11" spans="1:17" x14ac:dyDescent="0.25">
      <c r="K11" s="8">
        <f>SUM(K2:K10)</f>
        <v>36</v>
      </c>
      <c r="L11" s="8">
        <f>SUM(L2:L10)</f>
        <v>6767.0020000000004</v>
      </c>
      <c r="M11" s="7">
        <f>SUM(L11/K11)</f>
        <v>187.97227777777778</v>
      </c>
      <c r="N11" s="8">
        <f>SUM(N2:N10)</f>
        <v>48</v>
      </c>
      <c r="O11" s="11">
        <f>SUM(M11+N11)</f>
        <v>235.97227777777778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 E6:J6" name="Range1_7"/>
    <protectedRange algorithmName="SHA-512" hashValue="ON39YdpmFHfN9f47KpiRvqrKx0V9+erV1CNkpWzYhW/Qyc6aT8rEyCrvauWSYGZK2ia3o7vd3akF07acHAFpOA==" saltValue="yVW9XmDwTqEnmpSGai0KYg==" spinCount="100000" sqref="D6" name="Range1_1_5"/>
    <protectedRange algorithmName="SHA-512" hashValue="ON39YdpmFHfN9f47KpiRvqrKx0V9+erV1CNkpWzYhW/Qyc6aT8rEyCrvauWSYGZK2ia3o7vd3akF07acHAFpOA==" saltValue="yVW9XmDwTqEnmpSGai0KYg==" spinCount="100000" sqref="B8:C8 E8:J8" name="Range1_13"/>
    <protectedRange algorithmName="SHA-512" hashValue="ON39YdpmFHfN9f47KpiRvqrKx0V9+erV1CNkpWzYhW/Qyc6aT8rEyCrvauWSYGZK2ia3o7vd3akF07acHAFpOA==" saltValue="yVW9XmDwTqEnmpSGai0KYg==" spinCount="100000" sqref="D8" name="Range1_1_13"/>
  </protectedRanges>
  <hyperlinks>
    <hyperlink ref="Q1" location="'National Rankings'!A1" display="Back to Ranking" xr:uid="{80817141-90C4-4A56-921E-996572B1953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B53100-6E8D-4CC3-A900-2EE933CA038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94BC-7C11-441F-9691-F0240F71D1C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263</v>
      </c>
      <c r="C2" s="14">
        <v>45577</v>
      </c>
      <c r="D2" s="15" t="s">
        <v>273</v>
      </c>
      <c r="E2" s="16">
        <v>181</v>
      </c>
      <c r="F2" s="16">
        <v>182</v>
      </c>
      <c r="G2" s="16">
        <v>173</v>
      </c>
      <c r="H2" s="16">
        <v>176</v>
      </c>
      <c r="I2" s="16"/>
      <c r="J2" s="16"/>
      <c r="K2" s="17">
        <v>4</v>
      </c>
      <c r="L2" s="17">
        <v>712</v>
      </c>
      <c r="M2" s="18">
        <v>178</v>
      </c>
      <c r="N2" s="19">
        <v>2</v>
      </c>
      <c r="O2" s="20">
        <v>180</v>
      </c>
    </row>
    <row r="4" spans="1:17" x14ac:dyDescent="0.25">
      <c r="K4" s="8">
        <f>SUM(K2:K3)</f>
        <v>4</v>
      </c>
      <c r="L4" s="8">
        <f>SUM(L2:L3)</f>
        <v>712</v>
      </c>
      <c r="M4" s="7">
        <f>SUM(L4/K4)</f>
        <v>178</v>
      </c>
      <c r="N4" s="8">
        <f>SUM(N2:N3)</f>
        <v>2</v>
      </c>
      <c r="O4" s="11">
        <f>SUM(M4+N4)</f>
        <v>180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7F6FC48-F706-4037-8231-925EA699BBC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966A9D-EFB2-4160-A957-09AD1A6922D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8C895-423D-44D7-9D44-B5A54DEC0415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274</v>
      </c>
      <c r="C2" s="14">
        <v>45585</v>
      </c>
      <c r="D2" s="15" t="s">
        <v>24</v>
      </c>
      <c r="E2" s="16">
        <v>180</v>
      </c>
      <c r="F2" s="16">
        <v>180</v>
      </c>
      <c r="G2" s="16">
        <v>188</v>
      </c>
      <c r="H2" s="16">
        <v>192</v>
      </c>
      <c r="I2" s="16">
        <v>191</v>
      </c>
      <c r="J2" s="16">
        <v>190</v>
      </c>
      <c r="K2" s="17">
        <v>6</v>
      </c>
      <c r="L2" s="17">
        <v>1121</v>
      </c>
      <c r="M2" s="18">
        <v>186.83333333333334</v>
      </c>
      <c r="N2" s="19">
        <v>8</v>
      </c>
      <c r="O2" s="20">
        <v>194.83333333333334</v>
      </c>
    </row>
    <row r="4" spans="1:17" x14ac:dyDescent="0.25">
      <c r="K4" s="8">
        <f>SUM(K2:K3)</f>
        <v>6</v>
      </c>
      <c r="L4" s="8">
        <f>SUM(L2:L3)</f>
        <v>1121</v>
      </c>
      <c r="M4" s="7">
        <f>SUM(L4/K4)</f>
        <v>186.83333333333334</v>
      </c>
      <c r="N4" s="8">
        <f>SUM(N2:N3)</f>
        <v>8</v>
      </c>
      <c r="O4" s="11">
        <f>SUM(M4+N4)</f>
        <v>194.83333333333334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7883FE40-9A83-4ECF-BE35-4048E0A36D3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7BECFF-7B7D-465B-AB64-4B42A978411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92EBC-6F38-4C67-9F28-A0D3323CFD0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31</v>
      </c>
      <c r="C2" s="14">
        <v>45329</v>
      </c>
      <c r="D2" s="15" t="s">
        <v>27</v>
      </c>
      <c r="E2" s="16">
        <v>185</v>
      </c>
      <c r="F2" s="16">
        <v>178</v>
      </c>
      <c r="G2" s="16">
        <v>189</v>
      </c>
      <c r="H2" s="16">
        <v>183</v>
      </c>
      <c r="I2" s="16"/>
      <c r="J2" s="16"/>
      <c r="K2" s="17">
        <v>4</v>
      </c>
      <c r="L2" s="17">
        <v>735</v>
      </c>
      <c r="M2" s="18">
        <v>183.75</v>
      </c>
      <c r="N2" s="19">
        <v>4</v>
      </c>
      <c r="O2" s="20">
        <v>187.75</v>
      </c>
    </row>
    <row r="4" spans="1:17" x14ac:dyDescent="0.25">
      <c r="K4" s="8">
        <f>SUM(K2:K3)</f>
        <v>4</v>
      </c>
      <c r="L4" s="8">
        <f>SUM(L2:L3)</f>
        <v>735</v>
      </c>
      <c r="M4" s="7">
        <f>SUM(L4/K4)</f>
        <v>183.75</v>
      </c>
      <c r="N4" s="8">
        <f>SUM(N2:N3)</f>
        <v>4</v>
      </c>
      <c r="O4" s="11">
        <f>SUM(M4+N4)</f>
        <v>187.75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4"/>
  </protectedRanges>
  <conditionalFormatting sqref="I2">
    <cfRule type="top10" dxfId="11" priority="1" rank="1"/>
  </conditionalFormatting>
  <conditionalFormatting sqref="J2">
    <cfRule type="top10" dxfId="10" priority="2" rank="1"/>
  </conditionalFormatting>
  <hyperlinks>
    <hyperlink ref="Q1" location="'National Rankings'!A1" display="Back to Ranking" xr:uid="{47AE0CAC-5FFF-4D5E-A1EC-E09175505F3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CBD973-3841-4872-8C46-C9FDA49F062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D240-E277-426B-91CF-0920A3E16807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256</v>
      </c>
      <c r="C2" s="14">
        <v>45563</v>
      </c>
      <c r="D2" s="15" t="s">
        <v>101</v>
      </c>
      <c r="E2" s="16">
        <v>181</v>
      </c>
      <c r="F2" s="16">
        <v>177</v>
      </c>
      <c r="G2" s="16">
        <v>182</v>
      </c>
      <c r="H2" s="16"/>
      <c r="I2" s="16"/>
      <c r="J2" s="16"/>
      <c r="K2" s="17">
        <v>3</v>
      </c>
      <c r="L2" s="17">
        <v>540</v>
      </c>
      <c r="M2" s="18">
        <v>180</v>
      </c>
      <c r="N2" s="19">
        <v>8</v>
      </c>
      <c r="O2" s="20">
        <v>188</v>
      </c>
    </row>
    <row r="4" spans="1:17" x14ac:dyDescent="0.25">
      <c r="K4" s="8">
        <f>SUM(K2:K3)</f>
        <v>3</v>
      </c>
      <c r="L4" s="8">
        <f>SUM(L2:L3)</f>
        <v>540</v>
      </c>
      <c r="M4" s="7">
        <f>SUM(L4/K4)</f>
        <v>180</v>
      </c>
      <c r="N4" s="8">
        <f>SUM(N2:N3)</f>
        <v>8</v>
      </c>
      <c r="O4" s="11">
        <f>SUM(M4+N4)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1D752BD-DF17-4084-9921-010BD30C42A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DBF988-ACE6-4E51-8397-0864A686B58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98C63-6704-40E7-B089-DD74E9CD0B28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199</v>
      </c>
      <c r="C2" s="14">
        <v>45465</v>
      </c>
      <c r="D2" s="15" t="s">
        <v>98</v>
      </c>
      <c r="E2" s="16">
        <v>196</v>
      </c>
      <c r="F2" s="16">
        <v>193</v>
      </c>
      <c r="G2" s="16">
        <v>196</v>
      </c>
      <c r="H2" s="16">
        <v>194</v>
      </c>
      <c r="I2" s="16">
        <v>191</v>
      </c>
      <c r="J2" s="16">
        <v>196</v>
      </c>
      <c r="K2" s="17">
        <v>6</v>
      </c>
      <c r="L2" s="17">
        <v>1166</v>
      </c>
      <c r="M2" s="18">
        <v>194.33333333333334</v>
      </c>
      <c r="N2" s="19">
        <v>4</v>
      </c>
      <c r="O2" s="20">
        <v>198.33333333333334</v>
      </c>
    </row>
    <row r="4" spans="1:17" x14ac:dyDescent="0.25">
      <c r="K4" s="8">
        <f>SUM(K2:K3)</f>
        <v>6</v>
      </c>
      <c r="L4" s="8">
        <f>SUM(L2:L3)</f>
        <v>1166</v>
      </c>
      <c r="M4" s="7">
        <f>SUM(L4/K4)</f>
        <v>194.33333333333334</v>
      </c>
      <c r="N4" s="8">
        <f>SUM(N2:N3)</f>
        <v>4</v>
      </c>
      <c r="O4" s="11">
        <f>SUM(M4+N4)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C6E1A09-05A3-457E-B9A1-24B07FE013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10CD5D-F9E8-4106-BBB4-6F949F4EA5A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4245-0024-4725-8CCE-4A7BEE9AA5C3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181</v>
      </c>
      <c r="C2" s="14" t="s">
        <v>176</v>
      </c>
      <c r="D2" s="15" t="s">
        <v>156</v>
      </c>
      <c r="E2" s="16">
        <v>182</v>
      </c>
      <c r="F2" s="16">
        <v>185</v>
      </c>
      <c r="G2" s="16">
        <v>178</v>
      </c>
      <c r="H2" s="16">
        <v>185</v>
      </c>
      <c r="I2" s="16"/>
      <c r="J2" s="16"/>
      <c r="K2" s="17">
        <v>4</v>
      </c>
      <c r="L2" s="17">
        <v>730</v>
      </c>
      <c r="M2" s="18">
        <v>182.5</v>
      </c>
      <c r="N2" s="19">
        <v>2</v>
      </c>
      <c r="O2" s="20">
        <f>SUM(M2:N2)</f>
        <v>184.5</v>
      </c>
    </row>
    <row r="3" spans="1:17" x14ac:dyDescent="0.25">
      <c r="A3" s="12" t="s">
        <v>23</v>
      </c>
      <c r="B3" s="13" t="s">
        <v>181</v>
      </c>
      <c r="C3" s="14">
        <v>45457</v>
      </c>
      <c r="D3" s="15" t="s">
        <v>156</v>
      </c>
      <c r="E3" s="16">
        <v>188</v>
      </c>
      <c r="F3" s="16">
        <v>189</v>
      </c>
      <c r="G3" s="16">
        <v>185</v>
      </c>
      <c r="H3" s="16">
        <v>182</v>
      </c>
      <c r="I3" s="16"/>
      <c r="J3" s="16"/>
      <c r="K3" s="17">
        <v>4</v>
      </c>
      <c r="L3" s="17">
        <v>744</v>
      </c>
      <c r="M3" s="18">
        <v>186</v>
      </c>
      <c r="N3" s="19">
        <v>2</v>
      </c>
      <c r="O3" s="20">
        <f>SUM(M3+N3)</f>
        <v>188</v>
      </c>
    </row>
    <row r="4" spans="1:17" x14ac:dyDescent="0.25">
      <c r="A4" s="12" t="s">
        <v>23</v>
      </c>
      <c r="B4" s="13" t="s">
        <v>181</v>
      </c>
      <c r="C4" s="14">
        <v>45492</v>
      </c>
      <c r="D4" s="15" t="s">
        <v>156</v>
      </c>
      <c r="E4" s="16">
        <v>183</v>
      </c>
      <c r="F4" s="16">
        <v>188</v>
      </c>
      <c r="G4" s="16">
        <v>188</v>
      </c>
      <c r="H4" s="16">
        <v>193</v>
      </c>
      <c r="I4" s="16"/>
      <c r="J4" s="16"/>
      <c r="K4" s="17">
        <v>4</v>
      </c>
      <c r="L4" s="17">
        <v>752.005</v>
      </c>
      <c r="M4" s="18">
        <v>188.00125</v>
      </c>
      <c r="N4" s="19">
        <v>2</v>
      </c>
      <c r="O4" s="20">
        <v>190</v>
      </c>
    </row>
    <row r="5" spans="1:17" x14ac:dyDescent="0.25">
      <c r="A5" s="12" t="s">
        <v>23</v>
      </c>
      <c r="B5" s="13" t="s">
        <v>181</v>
      </c>
      <c r="C5" s="14">
        <v>45507</v>
      </c>
      <c r="D5" s="15" t="s">
        <v>152</v>
      </c>
      <c r="E5" s="16">
        <v>190</v>
      </c>
      <c r="F5" s="16">
        <v>190</v>
      </c>
      <c r="G5" s="16">
        <v>188</v>
      </c>
      <c r="H5" s="16"/>
      <c r="I5" s="16"/>
      <c r="J5" s="16"/>
      <c r="K5" s="17">
        <v>3</v>
      </c>
      <c r="L5" s="17">
        <v>568</v>
      </c>
      <c r="M5" s="18">
        <v>189.33333333333334</v>
      </c>
      <c r="N5" s="19">
        <v>3</v>
      </c>
      <c r="O5" s="20">
        <v>192.33333333333334</v>
      </c>
    </row>
    <row r="6" spans="1:17" x14ac:dyDescent="0.25">
      <c r="A6" s="12" t="s">
        <v>23</v>
      </c>
      <c r="B6" s="13" t="s">
        <v>181</v>
      </c>
      <c r="C6" s="14">
        <v>45549</v>
      </c>
      <c r="D6" s="15" t="s">
        <v>152</v>
      </c>
      <c r="E6" s="16">
        <v>194</v>
      </c>
      <c r="F6" s="16">
        <v>197</v>
      </c>
      <c r="G6" s="16">
        <v>191</v>
      </c>
      <c r="H6" s="16">
        <v>190</v>
      </c>
      <c r="I6" s="16"/>
      <c r="J6" s="16"/>
      <c r="K6" s="17">
        <v>4</v>
      </c>
      <c r="L6" s="17">
        <v>772</v>
      </c>
      <c r="M6" s="18">
        <v>193</v>
      </c>
      <c r="N6" s="19">
        <v>6</v>
      </c>
      <c r="O6" s="20">
        <v>199</v>
      </c>
    </row>
    <row r="7" spans="1:17" x14ac:dyDescent="0.25">
      <c r="A7" s="12" t="s">
        <v>23</v>
      </c>
      <c r="B7" s="13" t="s">
        <v>181</v>
      </c>
      <c r="C7" s="14">
        <v>45555</v>
      </c>
      <c r="D7" s="15" t="s">
        <v>245</v>
      </c>
      <c r="E7" s="16">
        <v>193</v>
      </c>
      <c r="F7" s="16">
        <v>193</v>
      </c>
      <c r="G7" s="16">
        <v>193</v>
      </c>
      <c r="H7" s="16">
        <v>196</v>
      </c>
      <c r="I7" s="16"/>
      <c r="J7" s="16"/>
      <c r="K7" s="17">
        <v>4</v>
      </c>
      <c r="L7" s="17">
        <v>775</v>
      </c>
      <c r="M7" s="18">
        <v>193.75</v>
      </c>
      <c r="N7" s="19">
        <v>5</v>
      </c>
      <c r="O7" s="20">
        <v>198.75</v>
      </c>
    </row>
    <row r="8" spans="1:17" x14ac:dyDescent="0.25">
      <c r="A8" s="12" t="s">
        <v>23</v>
      </c>
      <c r="B8" s="13" t="s">
        <v>181</v>
      </c>
      <c r="C8" s="14">
        <v>45570</v>
      </c>
      <c r="D8" s="15" t="s">
        <v>245</v>
      </c>
      <c r="E8" s="16">
        <v>195</v>
      </c>
      <c r="F8" s="16">
        <v>195</v>
      </c>
      <c r="G8" s="16">
        <v>192</v>
      </c>
      <c r="H8" s="16">
        <v>190</v>
      </c>
      <c r="I8" s="16"/>
      <c r="J8" s="16"/>
      <c r="K8" s="17">
        <v>4</v>
      </c>
      <c r="L8" s="17">
        <v>772</v>
      </c>
      <c r="M8" s="18">
        <v>193</v>
      </c>
      <c r="N8" s="19">
        <v>4</v>
      </c>
      <c r="O8" s="20">
        <v>197</v>
      </c>
    </row>
    <row r="10" spans="1:17" x14ac:dyDescent="0.25">
      <c r="K10" s="8">
        <f>SUM(K2:K9)</f>
        <v>27</v>
      </c>
      <c r="L10" s="8">
        <f>SUM(L2:L9)</f>
        <v>5113.0050000000001</v>
      </c>
      <c r="M10" s="7">
        <f>SUM(L10/K10)</f>
        <v>189.37055555555557</v>
      </c>
      <c r="N10" s="8">
        <f>SUM(N2:N9)</f>
        <v>24</v>
      </c>
      <c r="O10" s="11">
        <f>SUM(M10+N10)</f>
        <v>213.37055555555557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7_2"/>
    <protectedRange algorithmName="SHA-512" hashValue="ON39YdpmFHfN9f47KpiRvqrKx0V9+erV1CNkpWzYhW/Qyc6aT8rEyCrvauWSYGZK2ia3o7vd3akF07acHAFpOA==" saltValue="yVW9XmDwTqEnmpSGai0KYg==" spinCount="100000" sqref="B2 E2:J2" name="Range1_8"/>
    <protectedRange algorithmName="SHA-512" hashValue="ON39YdpmFHfN9f47KpiRvqrKx0V9+erV1CNkpWzYhW/Qyc6aT8rEyCrvauWSYGZK2ia3o7vd3akF07acHAFpOA==" saltValue="yVW9XmDwTqEnmpSGai0KYg==" spinCount="100000" sqref="D2" name="Range1_1_6"/>
    <protectedRange algorithmName="SHA-512" hashValue="ON39YdpmFHfN9f47KpiRvqrKx0V9+erV1CNkpWzYhW/Qyc6aT8rEyCrvauWSYGZK2ia3o7vd3akF07acHAFpOA==" saltValue="yVW9XmDwTqEnmpSGai0KYg==" spinCount="100000" sqref="B6:C7 E6:J7" name="Range1_5"/>
    <protectedRange algorithmName="SHA-512" hashValue="ON39YdpmFHfN9f47KpiRvqrKx0V9+erV1CNkpWzYhW/Qyc6aT8rEyCrvauWSYGZK2ia3o7vd3akF07acHAFpOA==" saltValue="yVW9XmDwTqEnmpSGai0KYg==" spinCount="100000" sqref="D6:D7" name="Range1_1_3"/>
  </protectedRanges>
  <hyperlinks>
    <hyperlink ref="Q1" location="'National Rankings'!A1" display="Back to Ranking" xr:uid="{506D2B33-E075-4F1C-9CA1-B75AEFC4671E}"/>
  </hyperlinks>
  <pageMargins left="0.7" right="0.7" top="0.75" bottom="0.75" header="0.3" footer="0.3"/>
  <ignoredErrors>
    <ignoredError sqref="O2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2A1862-B5A0-43A6-9A0E-FDEFE6B004D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BE17E-1CD3-4869-B253-51BD24D6CE60}">
  <dimension ref="A1:Q13"/>
  <sheetViews>
    <sheetView workbookViewId="0"/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105</v>
      </c>
      <c r="C2" s="14">
        <v>45386</v>
      </c>
      <c r="D2" s="15" t="s">
        <v>102</v>
      </c>
      <c r="E2" s="16">
        <v>194</v>
      </c>
      <c r="F2" s="16">
        <v>192.01</v>
      </c>
      <c r="G2" s="16"/>
      <c r="H2" s="16"/>
      <c r="I2" s="16"/>
      <c r="J2" s="16"/>
      <c r="K2" s="17">
        <v>2</v>
      </c>
      <c r="L2" s="17">
        <v>386.01</v>
      </c>
      <c r="M2" s="18">
        <v>193.005</v>
      </c>
      <c r="N2" s="19">
        <v>7</v>
      </c>
      <c r="O2" s="20">
        <v>200.005</v>
      </c>
    </row>
    <row r="3" spans="1:17" x14ac:dyDescent="0.25">
      <c r="A3" s="12" t="s">
        <v>23</v>
      </c>
      <c r="B3" s="13" t="s">
        <v>105</v>
      </c>
      <c r="C3" s="14">
        <v>45407</v>
      </c>
      <c r="D3" s="15" t="s">
        <v>102</v>
      </c>
      <c r="E3" s="16">
        <v>193</v>
      </c>
      <c r="F3" s="16">
        <v>194</v>
      </c>
      <c r="G3" s="16"/>
      <c r="H3" s="16"/>
      <c r="I3" s="16"/>
      <c r="J3" s="16"/>
      <c r="K3" s="17">
        <v>2</v>
      </c>
      <c r="L3" s="17">
        <v>387</v>
      </c>
      <c r="M3" s="18">
        <v>193.5</v>
      </c>
      <c r="N3" s="19">
        <v>9</v>
      </c>
      <c r="O3" s="20">
        <v>202.5</v>
      </c>
    </row>
    <row r="4" spans="1:17" x14ac:dyDescent="0.25">
      <c r="A4" s="12" t="s">
        <v>23</v>
      </c>
      <c r="B4" s="13" t="s">
        <v>105</v>
      </c>
      <c r="C4" s="14">
        <v>45414</v>
      </c>
      <c r="D4" s="15" t="s">
        <v>102</v>
      </c>
      <c r="E4" s="16">
        <v>191</v>
      </c>
      <c r="F4" s="16">
        <v>193</v>
      </c>
      <c r="G4" s="16"/>
      <c r="H4" s="16"/>
      <c r="I4" s="16"/>
      <c r="J4" s="16"/>
      <c r="K4" s="17">
        <v>2</v>
      </c>
      <c r="L4" s="17">
        <v>384</v>
      </c>
      <c r="M4" s="18">
        <v>192</v>
      </c>
      <c r="N4" s="19">
        <v>4</v>
      </c>
      <c r="O4" s="20">
        <v>196</v>
      </c>
    </row>
    <row r="5" spans="1:17" x14ac:dyDescent="0.25">
      <c r="A5" s="12" t="s">
        <v>23</v>
      </c>
      <c r="B5" s="13" t="s">
        <v>105</v>
      </c>
      <c r="C5" s="14">
        <v>45421</v>
      </c>
      <c r="D5" s="15" t="s">
        <v>102</v>
      </c>
      <c r="E5" s="16">
        <v>194</v>
      </c>
      <c r="F5" s="16">
        <v>194</v>
      </c>
      <c r="G5" s="16"/>
      <c r="H5" s="16"/>
      <c r="I5" s="16"/>
      <c r="J5" s="16"/>
      <c r="K5" s="17">
        <v>2</v>
      </c>
      <c r="L5" s="17">
        <v>388</v>
      </c>
      <c r="M5" s="18">
        <v>194</v>
      </c>
      <c r="N5" s="19">
        <v>3</v>
      </c>
      <c r="O5" s="20">
        <v>197</v>
      </c>
    </row>
    <row r="6" spans="1:17" x14ac:dyDescent="0.25">
      <c r="A6" s="12" t="s">
        <v>23</v>
      </c>
      <c r="B6" s="13" t="s">
        <v>105</v>
      </c>
      <c r="C6" s="14">
        <v>45456</v>
      </c>
      <c r="D6" s="15" t="s">
        <v>102</v>
      </c>
      <c r="E6" s="16">
        <v>191</v>
      </c>
      <c r="F6" s="16">
        <v>191</v>
      </c>
      <c r="G6" s="16"/>
      <c r="H6" s="16"/>
      <c r="I6" s="16"/>
      <c r="J6" s="16"/>
      <c r="K6" s="17">
        <v>2</v>
      </c>
      <c r="L6" s="17">
        <v>382</v>
      </c>
      <c r="M6" s="18">
        <v>191</v>
      </c>
      <c r="N6" s="19">
        <v>4</v>
      </c>
      <c r="O6" s="20">
        <v>195</v>
      </c>
    </row>
    <row r="7" spans="1:17" x14ac:dyDescent="0.25">
      <c r="A7" s="12" t="s">
        <v>23</v>
      </c>
      <c r="B7" s="13" t="s">
        <v>105</v>
      </c>
      <c r="C7" s="14">
        <v>45458</v>
      </c>
      <c r="D7" s="15" t="s">
        <v>102</v>
      </c>
      <c r="E7" s="16">
        <v>178</v>
      </c>
      <c r="F7" s="16">
        <v>192</v>
      </c>
      <c r="G7" s="16">
        <v>191</v>
      </c>
      <c r="H7" s="16">
        <v>186</v>
      </c>
      <c r="I7" s="16"/>
      <c r="J7" s="16"/>
      <c r="K7" s="17">
        <v>4</v>
      </c>
      <c r="L7" s="17">
        <v>747</v>
      </c>
      <c r="M7" s="18">
        <v>186.75</v>
      </c>
      <c r="N7" s="19">
        <v>2</v>
      </c>
      <c r="O7" s="20">
        <v>188.75</v>
      </c>
    </row>
    <row r="8" spans="1:17" x14ac:dyDescent="0.25">
      <c r="A8" s="12" t="s">
        <v>23</v>
      </c>
      <c r="B8" s="13" t="s">
        <v>105</v>
      </c>
      <c r="C8" s="14">
        <v>45484</v>
      </c>
      <c r="D8" s="15" t="s">
        <v>102</v>
      </c>
      <c r="E8" s="16">
        <v>195</v>
      </c>
      <c r="F8" s="16">
        <v>197.01</v>
      </c>
      <c r="G8" s="16"/>
      <c r="H8" s="16"/>
      <c r="I8" s="16"/>
      <c r="J8" s="16"/>
      <c r="K8" s="17">
        <v>2</v>
      </c>
      <c r="L8" s="17">
        <v>392.01</v>
      </c>
      <c r="M8" s="18">
        <v>196.005</v>
      </c>
      <c r="N8" s="19">
        <v>7</v>
      </c>
      <c r="O8" s="20">
        <v>203.005</v>
      </c>
    </row>
    <row r="9" spans="1:17" x14ac:dyDescent="0.25">
      <c r="A9" s="12" t="s">
        <v>23</v>
      </c>
      <c r="B9" s="13" t="s">
        <v>105</v>
      </c>
      <c r="C9" s="14">
        <v>45486</v>
      </c>
      <c r="D9" s="15" t="s">
        <v>102</v>
      </c>
      <c r="E9" s="16">
        <v>195</v>
      </c>
      <c r="F9" s="16">
        <v>188</v>
      </c>
      <c r="G9" s="16">
        <v>193</v>
      </c>
      <c r="H9" s="16">
        <v>187</v>
      </c>
      <c r="I9" s="16"/>
      <c r="J9" s="16"/>
      <c r="K9" s="17">
        <v>4</v>
      </c>
      <c r="L9" s="17">
        <v>763</v>
      </c>
      <c r="M9" s="18">
        <v>190.75</v>
      </c>
      <c r="N9" s="19">
        <v>2</v>
      </c>
      <c r="O9" s="20">
        <v>192.75</v>
      </c>
    </row>
    <row r="10" spans="1:17" x14ac:dyDescent="0.25">
      <c r="A10" s="12" t="s">
        <v>23</v>
      </c>
      <c r="B10" s="13" t="s">
        <v>105</v>
      </c>
      <c r="C10" s="14">
        <v>45512</v>
      </c>
      <c r="D10" s="15" t="s">
        <v>102</v>
      </c>
      <c r="E10" s="16">
        <v>192</v>
      </c>
      <c r="F10" s="16">
        <v>192.01</v>
      </c>
      <c r="G10" s="16"/>
      <c r="H10" s="16"/>
      <c r="I10" s="16"/>
      <c r="J10" s="16"/>
      <c r="K10" s="17">
        <v>2</v>
      </c>
      <c r="L10" s="17">
        <v>384.01</v>
      </c>
      <c r="M10" s="18">
        <v>192.005</v>
      </c>
      <c r="N10" s="19">
        <v>6</v>
      </c>
      <c r="O10" s="20">
        <v>198.005</v>
      </c>
    </row>
    <row r="11" spans="1:17" x14ac:dyDescent="0.25">
      <c r="A11" s="12" t="s">
        <v>23</v>
      </c>
      <c r="B11" s="13" t="s">
        <v>105</v>
      </c>
      <c r="C11" s="14">
        <v>45535</v>
      </c>
      <c r="D11" s="15" t="s">
        <v>167</v>
      </c>
      <c r="E11" s="16">
        <v>190</v>
      </c>
      <c r="F11" s="50">
        <v>195</v>
      </c>
      <c r="G11" s="16">
        <v>161</v>
      </c>
      <c r="H11" s="16">
        <v>187</v>
      </c>
      <c r="I11" s="16">
        <v>195</v>
      </c>
      <c r="J11" s="16">
        <v>196</v>
      </c>
      <c r="K11" s="17">
        <v>6</v>
      </c>
      <c r="L11" s="17">
        <v>1124</v>
      </c>
      <c r="M11" s="18">
        <v>187.33333333333334</v>
      </c>
      <c r="N11" s="19">
        <v>8</v>
      </c>
      <c r="O11" s="20">
        <v>195.33333333333334</v>
      </c>
    </row>
    <row r="13" spans="1:17" x14ac:dyDescent="0.25">
      <c r="K13" s="8">
        <f>SUM(K2:K12)</f>
        <v>28</v>
      </c>
      <c r="L13" s="8">
        <f>SUM(L2:L12)</f>
        <v>5337.0300000000007</v>
      </c>
      <c r="M13" s="7">
        <f>SUM(L13/K13)</f>
        <v>190.6082142857143</v>
      </c>
      <c r="N13" s="8">
        <f>SUM(N2:N12)</f>
        <v>52</v>
      </c>
      <c r="O13" s="11">
        <f>SUM(M13+N13)</f>
        <v>242.6082142857143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F6:J6" name="Range1_15"/>
    <protectedRange algorithmName="SHA-512" hashValue="ON39YdpmFHfN9f47KpiRvqrKx0V9+erV1CNkpWzYhW/Qyc6aT8rEyCrvauWSYGZK2ia3o7vd3akF07acHAFpOA==" saltValue="yVW9XmDwTqEnmpSGai0KYg==" spinCount="100000" sqref="B11:C11 E11:J11" name="Range1_5"/>
    <protectedRange algorithmName="SHA-512" hashValue="ON39YdpmFHfN9f47KpiRvqrKx0V9+erV1CNkpWzYhW/Qyc6aT8rEyCrvauWSYGZK2ia3o7vd3akF07acHAFpOA==" saltValue="yVW9XmDwTqEnmpSGai0KYg==" spinCount="100000" sqref="D11" name="Range1_1_3"/>
  </protectedRanges>
  <hyperlinks>
    <hyperlink ref="Q1" location="'National Rankings'!A1" display="Back to Ranking" xr:uid="{09A5A240-3CF9-48B4-A3CD-D2A7559ADE5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80307B-0C12-41E2-9053-87CF2CEBB5B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DA8D4-3C72-4B53-AECB-C572B3EDC69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206</v>
      </c>
      <c r="C2" s="14">
        <v>45493</v>
      </c>
      <c r="D2" s="15" t="s">
        <v>27</v>
      </c>
      <c r="E2" s="16">
        <v>190</v>
      </c>
      <c r="F2" s="16">
        <v>193</v>
      </c>
      <c r="G2" s="16">
        <v>181</v>
      </c>
      <c r="H2" s="16">
        <v>192</v>
      </c>
      <c r="I2" s="16"/>
      <c r="J2" s="16"/>
      <c r="K2" s="17">
        <v>4</v>
      </c>
      <c r="L2" s="17">
        <v>756</v>
      </c>
      <c r="M2" s="18">
        <v>189</v>
      </c>
      <c r="N2" s="19">
        <v>3</v>
      </c>
      <c r="O2" s="20">
        <v>192</v>
      </c>
    </row>
    <row r="3" spans="1:17" x14ac:dyDescent="0.25">
      <c r="A3" s="12" t="s">
        <v>23</v>
      </c>
      <c r="B3" s="13" t="s">
        <v>206</v>
      </c>
      <c r="C3" s="14">
        <v>45626</v>
      </c>
      <c r="D3" s="15" t="s">
        <v>27</v>
      </c>
      <c r="E3" s="16">
        <v>187</v>
      </c>
      <c r="F3" s="16">
        <v>189</v>
      </c>
      <c r="G3" s="16">
        <v>184</v>
      </c>
      <c r="H3" s="16">
        <v>189</v>
      </c>
      <c r="I3" s="16"/>
      <c r="J3" s="16"/>
      <c r="K3" s="17">
        <v>4</v>
      </c>
      <c r="L3" s="17">
        <v>749</v>
      </c>
      <c r="M3" s="18">
        <v>187.25</v>
      </c>
      <c r="N3" s="19">
        <v>4</v>
      </c>
      <c r="O3" s="20">
        <v>191.25</v>
      </c>
    </row>
    <row r="5" spans="1:17" x14ac:dyDescent="0.25">
      <c r="K5" s="8">
        <f>SUM(K2:K4)</f>
        <v>8</v>
      </c>
      <c r="L5" s="8">
        <f>SUM(L2:L4)</f>
        <v>1505</v>
      </c>
      <c r="M5" s="7">
        <f>SUM(L5/K5)</f>
        <v>188.125</v>
      </c>
      <c r="N5" s="8">
        <f>SUM(N2:N4)</f>
        <v>7</v>
      </c>
      <c r="O5" s="11">
        <f>SUM(M5+N5)</f>
        <v>195.125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29713F4-AEAF-48F2-B459-8B43CB2C914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EF5F1F-F892-4956-B3C5-AB794D218F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3524F-3BCD-4C05-BC12-E921BA45EBBA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240</v>
      </c>
      <c r="C2" s="14">
        <v>45542</v>
      </c>
      <c r="D2" s="15" t="s">
        <v>57</v>
      </c>
      <c r="E2" s="16">
        <v>185</v>
      </c>
      <c r="F2" s="16">
        <v>173</v>
      </c>
      <c r="G2" s="16">
        <v>181</v>
      </c>
      <c r="H2" s="16">
        <v>180</v>
      </c>
      <c r="I2" s="16"/>
      <c r="J2" s="16"/>
      <c r="K2" s="17">
        <v>4</v>
      </c>
      <c r="L2" s="17">
        <v>719</v>
      </c>
      <c r="M2" s="18">
        <v>179.75</v>
      </c>
      <c r="N2" s="19">
        <v>3</v>
      </c>
      <c r="O2" s="20">
        <v>182.75</v>
      </c>
    </row>
    <row r="3" spans="1:17" x14ac:dyDescent="0.25">
      <c r="A3" s="12" t="s">
        <v>23</v>
      </c>
      <c r="B3" s="13" t="s">
        <v>278</v>
      </c>
      <c r="C3" s="14">
        <v>45598</v>
      </c>
      <c r="D3" s="15" t="s">
        <v>57</v>
      </c>
      <c r="E3" s="16">
        <v>162</v>
      </c>
      <c r="F3" s="16">
        <v>176</v>
      </c>
      <c r="G3" s="16">
        <v>184</v>
      </c>
      <c r="H3" s="16">
        <v>173</v>
      </c>
      <c r="I3" s="16">
        <v>184</v>
      </c>
      <c r="J3" s="16">
        <v>180</v>
      </c>
      <c r="K3" s="17">
        <v>6</v>
      </c>
      <c r="L3" s="17">
        <v>1059</v>
      </c>
      <c r="M3" s="18">
        <v>176.5</v>
      </c>
      <c r="N3" s="19">
        <v>4</v>
      </c>
      <c r="O3" s="20">
        <v>180.5</v>
      </c>
    </row>
    <row r="5" spans="1:17" x14ac:dyDescent="0.25">
      <c r="K5" s="8">
        <f>SUM(K2:K4)</f>
        <v>10</v>
      </c>
      <c r="L5" s="8">
        <f>SUM(L2:L4)</f>
        <v>1778</v>
      </c>
      <c r="M5" s="7">
        <f>SUM(L5/K5)</f>
        <v>177.8</v>
      </c>
      <c r="N5" s="8">
        <f>SUM(N2:N4)</f>
        <v>7</v>
      </c>
      <c r="O5" s="11">
        <f>SUM(M5+N5)</f>
        <v>184.8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DA556A7-4677-429E-A396-155FC7C934B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58FBDE-E428-4259-8FD8-0F7C7DCE2AA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99FE2-FCAA-4FE9-AB05-532D200051A4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69</v>
      </c>
      <c r="C2" s="14">
        <v>45367</v>
      </c>
      <c r="D2" s="15" t="s">
        <v>27</v>
      </c>
      <c r="E2" s="16">
        <v>193</v>
      </c>
      <c r="F2" s="16">
        <v>190</v>
      </c>
      <c r="G2" s="16">
        <v>183</v>
      </c>
      <c r="H2" s="16">
        <v>189</v>
      </c>
      <c r="I2" s="16"/>
      <c r="J2" s="16"/>
      <c r="K2" s="17">
        <v>4</v>
      </c>
      <c r="L2" s="17">
        <v>755</v>
      </c>
      <c r="M2" s="18">
        <v>188.75</v>
      </c>
      <c r="N2" s="19">
        <v>6</v>
      </c>
      <c r="O2" s="20">
        <v>194.75</v>
      </c>
    </row>
    <row r="3" spans="1:17" x14ac:dyDescent="0.25">
      <c r="A3" s="12" t="s">
        <v>23</v>
      </c>
      <c r="B3" s="13" t="s">
        <v>69</v>
      </c>
      <c r="C3" s="14">
        <v>45385</v>
      </c>
      <c r="D3" s="15" t="s">
        <v>27</v>
      </c>
      <c r="E3" s="16">
        <v>186</v>
      </c>
      <c r="F3" s="16">
        <v>190</v>
      </c>
      <c r="G3" s="16">
        <v>190</v>
      </c>
      <c r="H3" s="16">
        <v>191</v>
      </c>
      <c r="I3" s="16"/>
      <c r="J3" s="16"/>
      <c r="K3" s="17">
        <v>4</v>
      </c>
      <c r="L3" s="17">
        <v>757</v>
      </c>
      <c r="M3" s="18">
        <v>189.25</v>
      </c>
      <c r="N3" s="19">
        <v>3</v>
      </c>
      <c r="O3" s="20">
        <v>192.25</v>
      </c>
    </row>
    <row r="5" spans="1:17" x14ac:dyDescent="0.25">
      <c r="K5" s="8">
        <f>SUM(K2:K4)</f>
        <v>8</v>
      </c>
      <c r="L5" s="8">
        <f>SUM(L2:L4)</f>
        <v>1512</v>
      </c>
      <c r="M5" s="7">
        <f>SUM(L5/K5)</f>
        <v>189</v>
      </c>
      <c r="N5" s="8">
        <f>SUM(N2:N4)</f>
        <v>9</v>
      </c>
      <c r="O5" s="11">
        <f>SUM(M5+N5)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D312B66-B537-4549-99D8-3F2C8875EF0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9B1DAEA-B126-4798-8F88-666424114F6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A7C3D-7B52-4D34-94DA-8D5019C9CCB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221</v>
      </c>
      <c r="C2" s="14">
        <v>45514</v>
      </c>
      <c r="D2" s="15" t="s">
        <v>27</v>
      </c>
      <c r="E2" s="16">
        <v>193</v>
      </c>
      <c r="F2" s="16">
        <v>197</v>
      </c>
      <c r="G2" s="16">
        <v>194</v>
      </c>
      <c r="H2" s="16">
        <v>198</v>
      </c>
      <c r="I2" s="16">
        <v>0</v>
      </c>
      <c r="J2" s="16">
        <v>0</v>
      </c>
      <c r="K2" s="17">
        <v>6</v>
      </c>
      <c r="L2" s="17">
        <v>782</v>
      </c>
      <c r="M2" s="18">
        <v>130.33333333333334</v>
      </c>
      <c r="N2" s="19">
        <v>4</v>
      </c>
      <c r="O2" s="20">
        <v>134.33333333333334</v>
      </c>
    </row>
    <row r="4" spans="1:17" x14ac:dyDescent="0.25">
      <c r="K4" s="8">
        <f>SUM(K2:K3)</f>
        <v>6</v>
      </c>
      <c r="L4" s="8">
        <f>SUM(L2:L3)</f>
        <v>782</v>
      </c>
      <c r="M4" s="7">
        <f>SUM(L4/K4)</f>
        <v>130.33333333333334</v>
      </c>
      <c r="N4" s="8">
        <f>SUM(N2:N3)</f>
        <v>4</v>
      </c>
      <c r="O4" s="11">
        <f>SUM(M4+N4)</f>
        <v>134.33333333333334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2B553EC3-CB46-4875-A4C9-3690696464F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986B1C-8781-4312-A8F5-F82B7BECF42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F8972-0C12-4DCD-B581-28910B2EC31B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222</v>
      </c>
      <c r="C2" s="14">
        <v>45514</v>
      </c>
      <c r="D2" s="15" t="s">
        <v>27</v>
      </c>
      <c r="E2" s="16">
        <v>181</v>
      </c>
      <c r="F2" s="16">
        <v>181</v>
      </c>
      <c r="G2" s="16">
        <v>185</v>
      </c>
      <c r="H2" s="16">
        <v>190</v>
      </c>
      <c r="I2" s="16">
        <v>184</v>
      </c>
      <c r="J2" s="16">
        <v>184</v>
      </c>
      <c r="K2" s="17">
        <v>6</v>
      </c>
      <c r="L2" s="17">
        <v>1105</v>
      </c>
      <c r="M2" s="18">
        <v>184.16666666666666</v>
      </c>
      <c r="N2" s="19">
        <v>4</v>
      </c>
      <c r="O2" s="20">
        <v>188.16666666666666</v>
      </c>
    </row>
    <row r="4" spans="1:17" x14ac:dyDescent="0.25">
      <c r="K4" s="8">
        <f>SUM(K2:K3)</f>
        <v>6</v>
      </c>
      <c r="L4" s="8">
        <f>SUM(L2:L3)</f>
        <v>1105</v>
      </c>
      <c r="M4" s="7">
        <f>SUM(L4/K4)</f>
        <v>184.16666666666666</v>
      </c>
      <c r="N4" s="8">
        <f>SUM(N2:N3)</f>
        <v>4</v>
      </c>
      <c r="O4" s="11">
        <f>SUM(M4+N4)</f>
        <v>188.16666666666666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ED88D690-78D5-4D5F-827C-1895DA1B0CC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10EC37-448C-4BA0-8D2E-02245F60269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B917A-0964-4583-B04A-A0AA556F3090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158</v>
      </c>
      <c r="C2" s="14">
        <v>45430</v>
      </c>
      <c r="D2" s="15" t="s">
        <v>166</v>
      </c>
      <c r="E2" s="16">
        <v>194</v>
      </c>
      <c r="F2" s="16">
        <v>189</v>
      </c>
      <c r="G2" s="16">
        <v>190</v>
      </c>
      <c r="H2" s="16">
        <v>189</v>
      </c>
      <c r="I2" s="16"/>
      <c r="J2" s="16"/>
      <c r="K2" s="17">
        <v>4</v>
      </c>
      <c r="L2" s="17">
        <v>762</v>
      </c>
      <c r="M2" s="18">
        <v>190.5</v>
      </c>
      <c r="N2" s="19">
        <v>2</v>
      </c>
      <c r="O2" s="20">
        <v>192.5</v>
      </c>
    </row>
    <row r="3" spans="1:17" x14ac:dyDescent="0.25">
      <c r="A3" s="12" t="s">
        <v>23</v>
      </c>
      <c r="B3" s="13" t="s">
        <v>158</v>
      </c>
      <c r="C3" s="14">
        <v>45437</v>
      </c>
      <c r="D3" s="15" t="s">
        <v>175</v>
      </c>
      <c r="E3" s="16">
        <v>193</v>
      </c>
      <c r="F3" s="16">
        <v>191</v>
      </c>
      <c r="G3" s="16">
        <v>191</v>
      </c>
      <c r="H3" s="16">
        <v>188</v>
      </c>
      <c r="I3" s="16"/>
      <c r="J3" s="16"/>
      <c r="K3" s="17">
        <v>4</v>
      </c>
      <c r="L3" s="17">
        <v>763</v>
      </c>
      <c r="M3" s="18">
        <v>190.75</v>
      </c>
      <c r="N3" s="19">
        <v>3</v>
      </c>
      <c r="O3" s="20">
        <v>193.75</v>
      </c>
    </row>
    <row r="4" spans="1:17" x14ac:dyDescent="0.25">
      <c r="A4" s="12" t="s">
        <v>23</v>
      </c>
      <c r="B4" s="13" t="s">
        <v>158</v>
      </c>
      <c r="C4" s="14">
        <v>45458</v>
      </c>
      <c r="D4" s="15" t="s">
        <v>166</v>
      </c>
      <c r="E4" s="16">
        <v>193</v>
      </c>
      <c r="F4" s="16">
        <v>193</v>
      </c>
      <c r="G4" s="16">
        <v>187</v>
      </c>
      <c r="H4" s="16">
        <v>192</v>
      </c>
      <c r="I4" s="16"/>
      <c r="J4" s="16"/>
      <c r="K4" s="17">
        <v>4</v>
      </c>
      <c r="L4" s="17">
        <v>765</v>
      </c>
      <c r="M4" s="18">
        <v>191.25</v>
      </c>
      <c r="N4" s="19">
        <v>2</v>
      </c>
      <c r="O4" s="20">
        <v>193.25</v>
      </c>
    </row>
    <row r="6" spans="1:17" x14ac:dyDescent="0.25">
      <c r="K6" s="8">
        <f>SUM(K2:K5)</f>
        <v>12</v>
      </c>
      <c r="L6" s="8">
        <f>SUM(L2:L5)</f>
        <v>2290</v>
      </c>
      <c r="M6" s="7">
        <f>SUM(L6/K6)</f>
        <v>190.83333333333334</v>
      </c>
      <c r="N6" s="8">
        <f>SUM(N2:N5)</f>
        <v>7</v>
      </c>
      <c r="O6" s="11">
        <f>SUM(M6+N6)</f>
        <v>197.83333333333334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8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C3" name="Range1_7_2"/>
    <protectedRange algorithmName="SHA-512" hashValue="ON39YdpmFHfN9f47KpiRvqrKx0V9+erV1CNkpWzYhW/Qyc6aT8rEyCrvauWSYGZK2ia3o7vd3akF07acHAFpOA==" saltValue="yVW9XmDwTqEnmpSGai0KYg==" spinCount="100000" sqref="B3 E3:J3" name="Range1_8_1"/>
    <protectedRange algorithmName="SHA-512" hashValue="ON39YdpmFHfN9f47KpiRvqrKx0V9+erV1CNkpWzYhW/Qyc6aT8rEyCrvauWSYGZK2ia3o7vd3akF07acHAFpOA==" saltValue="yVW9XmDwTqEnmpSGai0KYg==" spinCount="100000" sqref="D3" name="Range1_1_6"/>
  </protectedRanges>
  <hyperlinks>
    <hyperlink ref="Q1" location="'National Rankings'!A1" display="Back to Ranking" xr:uid="{D5FD57EF-4D72-4948-BCC8-4DCC553D6D9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8F1E4C-E1F3-4106-A309-254A81269E4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5C309-32EA-4BEF-8748-75C593BDB71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207</v>
      </c>
      <c r="C2" s="14">
        <v>45494</v>
      </c>
      <c r="D2" s="15" t="s">
        <v>149</v>
      </c>
      <c r="E2" s="16">
        <v>175</v>
      </c>
      <c r="F2" s="16">
        <v>178</v>
      </c>
      <c r="G2" s="16">
        <v>181</v>
      </c>
      <c r="H2" s="16">
        <v>181</v>
      </c>
      <c r="I2" s="16"/>
      <c r="J2" s="16"/>
      <c r="K2" s="17">
        <v>4</v>
      </c>
      <c r="L2" s="17">
        <v>715</v>
      </c>
      <c r="M2" s="18">
        <v>178.75</v>
      </c>
      <c r="N2" s="19">
        <v>2</v>
      </c>
      <c r="O2" s="20">
        <v>180.75</v>
      </c>
    </row>
    <row r="4" spans="1:17" x14ac:dyDescent="0.25">
      <c r="K4" s="8">
        <f>SUM(K2:K3)</f>
        <v>4</v>
      </c>
      <c r="L4" s="8">
        <f>SUM(L2:L3)</f>
        <v>715</v>
      </c>
      <c r="M4" s="7">
        <f>SUM(L4/K4)</f>
        <v>178.75</v>
      </c>
      <c r="N4" s="8">
        <f>SUM(N2:N3)</f>
        <v>2</v>
      </c>
      <c r="O4" s="11">
        <f>SUM(M4+N4)</f>
        <v>180.75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05424B5-0611-484D-B714-438EA6504F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CB5FD8-C7D9-4591-80DC-1018C64FE3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3DBB4-6E44-4D72-B367-4A3507BAE8E5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131</v>
      </c>
      <c r="C2" s="14">
        <v>45413</v>
      </c>
      <c r="D2" s="15" t="s">
        <v>27</v>
      </c>
      <c r="E2" s="16">
        <v>155</v>
      </c>
      <c r="F2" s="16">
        <v>165</v>
      </c>
      <c r="G2" s="16">
        <v>158</v>
      </c>
      <c r="H2" s="16">
        <v>168</v>
      </c>
      <c r="I2" s="16"/>
      <c r="J2" s="16"/>
      <c r="K2" s="17">
        <v>4</v>
      </c>
      <c r="L2" s="17">
        <v>646</v>
      </c>
      <c r="M2" s="18">
        <v>161.5</v>
      </c>
      <c r="N2" s="19">
        <v>2</v>
      </c>
      <c r="O2" s="20">
        <v>163.5</v>
      </c>
    </row>
    <row r="3" spans="1:17" x14ac:dyDescent="0.25">
      <c r="A3" s="12" t="s">
        <v>23</v>
      </c>
      <c r="B3" s="13" t="s">
        <v>131</v>
      </c>
      <c r="C3" s="14">
        <v>45427</v>
      </c>
      <c r="D3" s="15" t="s">
        <v>27</v>
      </c>
      <c r="E3" s="16">
        <v>194</v>
      </c>
      <c r="F3" s="16">
        <v>195</v>
      </c>
      <c r="G3" s="16">
        <v>190</v>
      </c>
      <c r="H3" s="16">
        <v>194</v>
      </c>
      <c r="I3" s="16"/>
      <c r="J3" s="16"/>
      <c r="K3" s="17">
        <v>4</v>
      </c>
      <c r="L3" s="17">
        <v>773</v>
      </c>
      <c r="M3" s="18">
        <v>193.25</v>
      </c>
      <c r="N3" s="19">
        <v>8</v>
      </c>
      <c r="O3" s="20">
        <v>201.25</v>
      </c>
    </row>
    <row r="5" spans="1:17" x14ac:dyDescent="0.25">
      <c r="K5" s="8">
        <f>SUM(K2:K4)</f>
        <v>8</v>
      </c>
      <c r="L5" s="8">
        <f>SUM(L2:L4)</f>
        <v>1419</v>
      </c>
      <c r="M5" s="7">
        <f>SUM(L5/K5)</f>
        <v>177.375</v>
      </c>
      <c r="N5" s="8">
        <f>SUM(N2:N4)</f>
        <v>10</v>
      </c>
      <c r="O5" s="11">
        <f>SUM(M5+N5)</f>
        <v>187.375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5"/>
    <protectedRange algorithmName="SHA-512" hashValue="ON39YdpmFHfN9f47KpiRvqrKx0V9+erV1CNkpWzYhW/Qyc6aT8rEyCrvauWSYGZK2ia3o7vd3akF07acHAFpOA==" saltValue="yVW9XmDwTqEnmpSGai0KYg==" spinCount="100000" sqref="D3" name="Range1_1_3"/>
  </protectedRanges>
  <hyperlinks>
    <hyperlink ref="Q1" location="'National Rankings'!A1" display="Back to Ranking" xr:uid="{62D48585-5723-4350-ACCF-A13190685D8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EF9498-BA8C-4FDD-9B78-CD84F55C9F0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8AF7C-6E7A-4F7E-88AE-6847EA525AFD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60</v>
      </c>
      <c r="C2" s="14">
        <v>45361</v>
      </c>
      <c r="D2" s="15" t="s">
        <v>66</v>
      </c>
      <c r="E2" s="16">
        <v>186</v>
      </c>
      <c r="F2" s="16">
        <v>182</v>
      </c>
      <c r="G2" s="16">
        <v>187</v>
      </c>
      <c r="H2" s="16">
        <v>193</v>
      </c>
      <c r="I2" s="16"/>
      <c r="J2" s="16"/>
      <c r="K2" s="17">
        <v>4</v>
      </c>
      <c r="L2" s="17">
        <v>748</v>
      </c>
      <c r="M2" s="18">
        <v>187</v>
      </c>
      <c r="N2" s="19">
        <v>5</v>
      </c>
      <c r="O2" s="20">
        <v>192</v>
      </c>
    </row>
    <row r="3" spans="1:17" x14ac:dyDescent="0.25">
      <c r="A3" s="12" t="s">
        <v>23</v>
      </c>
      <c r="B3" s="13" t="s">
        <v>60</v>
      </c>
      <c r="C3" s="14">
        <v>45375</v>
      </c>
      <c r="D3" s="15" t="s">
        <v>66</v>
      </c>
      <c r="E3" s="16">
        <v>185</v>
      </c>
      <c r="F3" s="16">
        <v>189</v>
      </c>
      <c r="G3" s="16">
        <v>191</v>
      </c>
      <c r="H3" s="16">
        <v>190</v>
      </c>
      <c r="I3" s="16"/>
      <c r="J3" s="16"/>
      <c r="K3" s="17">
        <v>4</v>
      </c>
      <c r="L3" s="17">
        <v>755</v>
      </c>
      <c r="M3" s="18">
        <v>188.75</v>
      </c>
      <c r="N3" s="19">
        <v>4</v>
      </c>
      <c r="O3" s="20">
        <v>192.75</v>
      </c>
    </row>
    <row r="4" spans="1:17" x14ac:dyDescent="0.25">
      <c r="A4" s="12" t="s">
        <v>23</v>
      </c>
      <c r="B4" s="13" t="s">
        <v>60</v>
      </c>
      <c r="C4" s="14">
        <v>45452</v>
      </c>
      <c r="D4" s="15" t="s">
        <v>66</v>
      </c>
      <c r="E4" s="16">
        <v>188</v>
      </c>
      <c r="F4" s="16">
        <v>191</v>
      </c>
      <c r="G4" s="16">
        <v>185</v>
      </c>
      <c r="H4" s="16">
        <v>188</v>
      </c>
      <c r="I4" s="16"/>
      <c r="J4" s="16"/>
      <c r="K4" s="17">
        <v>4</v>
      </c>
      <c r="L4" s="17">
        <v>752</v>
      </c>
      <c r="M4" s="18">
        <v>188</v>
      </c>
      <c r="N4" s="19">
        <v>4</v>
      </c>
      <c r="O4" s="20">
        <v>192</v>
      </c>
    </row>
    <row r="5" spans="1:17" x14ac:dyDescent="0.25">
      <c r="A5" s="12" t="s">
        <v>23</v>
      </c>
      <c r="B5" s="13" t="s">
        <v>60</v>
      </c>
      <c r="C5" s="14">
        <v>45466</v>
      </c>
      <c r="D5" s="15" t="s">
        <v>66</v>
      </c>
      <c r="E5" s="16">
        <v>188</v>
      </c>
      <c r="F5" s="16">
        <v>186</v>
      </c>
      <c r="G5" s="16">
        <v>190</v>
      </c>
      <c r="H5" s="16">
        <v>191</v>
      </c>
      <c r="I5" s="16"/>
      <c r="J5" s="16"/>
      <c r="K5" s="17">
        <v>4</v>
      </c>
      <c r="L5" s="17">
        <v>755</v>
      </c>
      <c r="M5" s="18">
        <v>188.75</v>
      </c>
      <c r="N5" s="19">
        <v>5</v>
      </c>
      <c r="O5" s="20">
        <v>193.75</v>
      </c>
    </row>
    <row r="6" spans="1:17" x14ac:dyDescent="0.25">
      <c r="A6" s="12" t="s">
        <v>23</v>
      </c>
      <c r="B6" s="13" t="s">
        <v>60</v>
      </c>
      <c r="C6" s="14">
        <v>45487</v>
      </c>
      <c r="D6" s="15" t="s">
        <v>66</v>
      </c>
      <c r="E6" s="16">
        <v>192</v>
      </c>
      <c r="F6" s="16">
        <v>192</v>
      </c>
      <c r="G6" s="16">
        <v>192</v>
      </c>
      <c r="H6" s="16">
        <v>182</v>
      </c>
      <c r="I6" s="16"/>
      <c r="J6" s="16"/>
      <c r="K6" s="17">
        <v>4</v>
      </c>
      <c r="L6" s="17">
        <v>758</v>
      </c>
      <c r="M6" s="18">
        <v>189.5</v>
      </c>
      <c r="N6" s="19">
        <v>6</v>
      </c>
      <c r="O6" s="20">
        <v>195.5</v>
      </c>
    </row>
    <row r="7" spans="1:17" x14ac:dyDescent="0.25">
      <c r="A7" s="12" t="s">
        <v>23</v>
      </c>
      <c r="B7" s="13" t="s">
        <v>60</v>
      </c>
      <c r="C7" s="14">
        <v>45515</v>
      </c>
      <c r="D7" s="15" t="s">
        <v>66</v>
      </c>
      <c r="E7" s="16">
        <v>187</v>
      </c>
      <c r="F7" s="16">
        <v>191.001</v>
      </c>
      <c r="G7" s="16">
        <v>185</v>
      </c>
      <c r="H7" s="16">
        <v>185</v>
      </c>
      <c r="I7" s="16"/>
      <c r="J7" s="16"/>
      <c r="K7" s="17">
        <v>4</v>
      </c>
      <c r="L7" s="17">
        <v>748.00099999999998</v>
      </c>
      <c r="M7" s="18">
        <v>187.00024999999999</v>
      </c>
      <c r="N7" s="19">
        <v>3</v>
      </c>
      <c r="O7" s="20">
        <v>190.00024999999999</v>
      </c>
    </row>
    <row r="8" spans="1:17" x14ac:dyDescent="0.25">
      <c r="A8" s="12" t="s">
        <v>23</v>
      </c>
      <c r="B8" s="13" t="s">
        <v>60</v>
      </c>
      <c r="C8" s="14">
        <v>45550</v>
      </c>
      <c r="D8" s="15" t="s">
        <v>66</v>
      </c>
      <c r="E8" s="16">
        <v>183</v>
      </c>
      <c r="F8" s="16">
        <v>184</v>
      </c>
      <c r="G8" s="16">
        <v>183</v>
      </c>
      <c r="H8" s="16">
        <v>181</v>
      </c>
      <c r="I8" s="16"/>
      <c r="J8" s="16"/>
      <c r="K8" s="17">
        <v>4</v>
      </c>
      <c r="L8" s="17">
        <v>731</v>
      </c>
      <c r="M8" s="18">
        <v>182.75</v>
      </c>
      <c r="N8" s="19">
        <v>2</v>
      </c>
      <c r="O8" s="20">
        <v>184.75</v>
      </c>
    </row>
    <row r="9" spans="1:17" x14ac:dyDescent="0.25">
      <c r="A9" s="12" t="s">
        <v>23</v>
      </c>
      <c r="B9" s="13" t="s">
        <v>60</v>
      </c>
      <c r="C9" s="14">
        <v>45592</v>
      </c>
      <c r="D9" s="15" t="s">
        <v>66</v>
      </c>
      <c r="E9" s="16">
        <v>186</v>
      </c>
      <c r="F9" s="16">
        <v>186</v>
      </c>
      <c r="G9" s="16">
        <v>191</v>
      </c>
      <c r="H9" s="16">
        <v>185</v>
      </c>
      <c r="I9" s="16"/>
      <c r="J9" s="16"/>
      <c r="K9" s="17">
        <v>4</v>
      </c>
      <c r="L9" s="17">
        <v>748</v>
      </c>
      <c r="M9" s="18">
        <v>187</v>
      </c>
      <c r="N9" s="19">
        <v>2</v>
      </c>
      <c r="O9" s="20">
        <v>189</v>
      </c>
    </row>
    <row r="11" spans="1:17" x14ac:dyDescent="0.25">
      <c r="K11" s="8">
        <f>SUM(K2:K10)</f>
        <v>32</v>
      </c>
      <c r="L11" s="8">
        <f>SUM(L2:L10)</f>
        <v>5995.0010000000002</v>
      </c>
      <c r="M11" s="7">
        <f>SUM(L11/K11)</f>
        <v>187.34378125000001</v>
      </c>
      <c r="N11" s="8">
        <f>SUM(N2:N10)</f>
        <v>31</v>
      </c>
      <c r="O11" s="11">
        <f>SUM(M11+N11)</f>
        <v>218.34378125000001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EC029DC-9E95-44C1-8F7E-9510CC6A7FC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1D8D39-5AA8-4F39-B591-E97C9BA65B5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F9C9-83D7-4FA1-9650-27F76200650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203</v>
      </c>
      <c r="C2" s="14">
        <v>45482</v>
      </c>
      <c r="D2" s="15" t="s">
        <v>167</v>
      </c>
      <c r="E2" s="16">
        <v>190</v>
      </c>
      <c r="F2" s="16">
        <v>188</v>
      </c>
      <c r="G2" s="16">
        <v>188</v>
      </c>
      <c r="H2" s="16"/>
      <c r="I2" s="16"/>
      <c r="J2" s="16"/>
      <c r="K2" s="17">
        <v>3</v>
      </c>
      <c r="L2" s="17">
        <v>566</v>
      </c>
      <c r="M2" s="18">
        <v>188.66666666666666</v>
      </c>
      <c r="N2" s="19">
        <v>5</v>
      </c>
      <c r="O2" s="20">
        <v>193.66666666666666</v>
      </c>
    </row>
    <row r="4" spans="1:17" x14ac:dyDescent="0.25">
      <c r="K4" s="8">
        <f>SUM(K2:K3)</f>
        <v>3</v>
      </c>
      <c r="L4" s="8">
        <f>SUM(L2:L3)</f>
        <v>566</v>
      </c>
      <c r="M4" s="7">
        <f>SUM(L4/K4)</f>
        <v>188.66666666666666</v>
      </c>
      <c r="N4" s="8">
        <f>SUM(N2:N3)</f>
        <v>5</v>
      </c>
      <c r="O4" s="11">
        <f>SUM(M4+N4)</f>
        <v>193.66666666666666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0B2FB16-4032-4963-BAC0-69F34EC185E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88DEB5-9AF3-4057-8366-4F907460271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B8897-C93D-4F55-96E5-D099F460B96D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193</v>
      </c>
      <c r="C2" s="14">
        <v>45458</v>
      </c>
      <c r="D2" s="15" t="s">
        <v>27</v>
      </c>
      <c r="E2" s="16">
        <v>189</v>
      </c>
      <c r="F2" s="16">
        <v>186</v>
      </c>
      <c r="G2" s="16">
        <v>183</v>
      </c>
      <c r="H2" s="16">
        <v>162</v>
      </c>
      <c r="I2" s="16"/>
      <c r="J2" s="16"/>
      <c r="K2" s="17">
        <v>4</v>
      </c>
      <c r="L2" s="17">
        <v>720</v>
      </c>
      <c r="M2" s="18">
        <v>180</v>
      </c>
      <c r="N2" s="19">
        <v>3</v>
      </c>
      <c r="O2" s="20">
        <v>183</v>
      </c>
    </row>
    <row r="3" spans="1:17" x14ac:dyDescent="0.25">
      <c r="A3" s="12" t="s">
        <v>23</v>
      </c>
      <c r="B3" s="13" t="s">
        <v>193</v>
      </c>
      <c r="C3" s="14">
        <v>45462</v>
      </c>
      <c r="D3" s="15" t="s">
        <v>27</v>
      </c>
      <c r="E3" s="16">
        <v>186</v>
      </c>
      <c r="F3" s="16">
        <v>190</v>
      </c>
      <c r="G3" s="16">
        <v>188</v>
      </c>
      <c r="H3" s="16">
        <v>182</v>
      </c>
      <c r="I3" s="16"/>
      <c r="J3" s="16"/>
      <c r="K3" s="17">
        <v>4</v>
      </c>
      <c r="L3" s="17">
        <v>746</v>
      </c>
      <c r="M3" s="18">
        <v>186.5</v>
      </c>
      <c r="N3" s="19">
        <v>2</v>
      </c>
      <c r="O3" s="20">
        <v>188.5</v>
      </c>
    </row>
    <row r="4" spans="1:17" x14ac:dyDescent="0.25">
      <c r="A4" s="12" t="s">
        <v>23</v>
      </c>
      <c r="B4" s="13" t="s">
        <v>193</v>
      </c>
      <c r="C4" s="14">
        <v>45476</v>
      </c>
      <c r="D4" s="15" t="s">
        <v>27</v>
      </c>
      <c r="E4" s="16">
        <v>180</v>
      </c>
      <c r="F4" s="16">
        <v>172</v>
      </c>
      <c r="G4" s="16">
        <v>175</v>
      </c>
      <c r="H4" s="16">
        <v>175</v>
      </c>
      <c r="I4" s="16"/>
      <c r="J4" s="16"/>
      <c r="K4" s="17">
        <v>4</v>
      </c>
      <c r="L4" s="17">
        <v>702</v>
      </c>
      <c r="M4" s="18">
        <v>175.5</v>
      </c>
      <c r="N4" s="19">
        <v>2</v>
      </c>
      <c r="O4" s="20">
        <v>177.5</v>
      </c>
    </row>
    <row r="5" spans="1:17" x14ac:dyDescent="0.25">
      <c r="A5" s="12" t="s">
        <v>23</v>
      </c>
      <c r="B5" s="13" t="s">
        <v>193</v>
      </c>
      <c r="C5" s="14">
        <v>45490</v>
      </c>
      <c r="D5" s="15" t="s">
        <v>27</v>
      </c>
      <c r="E5" s="16">
        <v>173</v>
      </c>
      <c r="F5" s="16">
        <v>172</v>
      </c>
      <c r="G5" s="16">
        <v>174</v>
      </c>
      <c r="H5" s="16">
        <v>90</v>
      </c>
      <c r="I5" s="16"/>
      <c r="J5" s="16"/>
      <c r="K5" s="17">
        <v>4</v>
      </c>
      <c r="L5" s="17">
        <v>609</v>
      </c>
      <c r="M5" s="18">
        <v>152.25</v>
      </c>
      <c r="N5" s="19">
        <v>2</v>
      </c>
      <c r="O5" s="20">
        <v>154.25</v>
      </c>
    </row>
    <row r="7" spans="1:17" x14ac:dyDescent="0.25">
      <c r="K7" s="8">
        <f>SUM(K2:K6)</f>
        <v>16</v>
      </c>
      <c r="L7" s="8">
        <f>SUM(L2:L6)</f>
        <v>2777</v>
      </c>
      <c r="M7" s="7">
        <f>SUM(L7/K7)</f>
        <v>173.5625</v>
      </c>
      <c r="N7" s="8">
        <f>SUM(N2:N6)</f>
        <v>9</v>
      </c>
      <c r="O7" s="11">
        <f>SUM(M7+N7)</f>
        <v>182.5625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21_1"/>
    <protectedRange algorithmName="SHA-512" hashValue="ON39YdpmFHfN9f47KpiRvqrKx0V9+erV1CNkpWzYhW/Qyc6aT8rEyCrvauWSYGZK2ia3o7vd3akF07acHAFpOA==" saltValue="yVW9XmDwTqEnmpSGai0KYg==" spinCount="100000" sqref="D2" name="Range1_1_16_1"/>
    <protectedRange algorithmName="SHA-512" hashValue="ON39YdpmFHfN9f47KpiRvqrKx0V9+erV1CNkpWzYhW/Qyc6aT8rEyCrvauWSYGZK2ia3o7vd3akF07acHAFpOA==" saltValue="yVW9XmDwTqEnmpSGai0KYg==" spinCount="100000" sqref="C4" name="Range1_19"/>
    <protectedRange algorithmName="SHA-512" hashValue="ON39YdpmFHfN9f47KpiRvqrKx0V9+erV1CNkpWzYhW/Qyc6aT8rEyCrvauWSYGZK2ia3o7vd3akF07acHAFpOA==" saltValue="yVW9XmDwTqEnmpSGai0KYg==" spinCount="100000" sqref="B4 E4:J4" name="Range1_20"/>
    <protectedRange algorithmName="SHA-512" hashValue="ON39YdpmFHfN9f47KpiRvqrKx0V9+erV1CNkpWzYhW/Qyc6aT8rEyCrvauWSYGZK2ia3o7vd3akF07acHAFpOA==" saltValue="yVW9XmDwTqEnmpSGai0KYg==" spinCount="100000" sqref="D4" name="Range1_1_15"/>
  </protectedRanges>
  <hyperlinks>
    <hyperlink ref="Q1" location="'National Rankings'!A1" display="Back to Ranking" xr:uid="{AE8C2B3E-3919-4485-A25D-DCB5DA49926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8AC2C8-C0CB-4461-8506-1F8D46D8823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7AC7E-4732-4F16-B5ED-162CF672B896}">
  <dimension ref="A1:Q15"/>
  <sheetViews>
    <sheetView workbookViewId="0">
      <selection activeCell="K16" sqref="K1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61</v>
      </c>
      <c r="C2" s="14">
        <v>45357</v>
      </c>
      <c r="D2" s="15" t="s">
        <v>27</v>
      </c>
      <c r="E2" s="16">
        <v>198</v>
      </c>
      <c r="F2" s="16">
        <v>197</v>
      </c>
      <c r="G2" s="16">
        <v>197</v>
      </c>
      <c r="H2" s="16">
        <v>196</v>
      </c>
      <c r="I2" s="16"/>
      <c r="J2" s="16"/>
      <c r="K2" s="17">
        <v>4</v>
      </c>
      <c r="L2" s="17">
        <v>788</v>
      </c>
      <c r="M2" s="18">
        <v>197</v>
      </c>
      <c r="N2" s="19">
        <v>7</v>
      </c>
      <c r="O2" s="20">
        <v>204</v>
      </c>
    </row>
    <row r="3" spans="1:17" x14ac:dyDescent="0.25">
      <c r="A3" s="12" t="s">
        <v>23</v>
      </c>
      <c r="B3" s="13" t="s">
        <v>61</v>
      </c>
      <c r="C3" s="14">
        <v>45392</v>
      </c>
      <c r="D3" s="15" t="s">
        <v>27</v>
      </c>
      <c r="E3" s="16">
        <v>195</v>
      </c>
      <c r="F3" s="16">
        <v>193</v>
      </c>
      <c r="G3" s="16">
        <v>192</v>
      </c>
      <c r="H3" s="16">
        <v>190</v>
      </c>
      <c r="I3" s="16"/>
      <c r="J3" s="16"/>
      <c r="K3" s="17">
        <v>4</v>
      </c>
      <c r="L3" s="17">
        <v>770</v>
      </c>
      <c r="M3" s="18">
        <v>192.5</v>
      </c>
      <c r="N3" s="19">
        <v>4</v>
      </c>
      <c r="O3" s="20">
        <v>196.5</v>
      </c>
    </row>
    <row r="4" spans="1:17" x14ac:dyDescent="0.25">
      <c r="A4" s="12" t="s">
        <v>23</v>
      </c>
      <c r="B4" s="13" t="s">
        <v>61</v>
      </c>
      <c r="C4" s="14">
        <v>45448</v>
      </c>
      <c r="D4" s="15" t="s">
        <v>27</v>
      </c>
      <c r="E4" s="16">
        <v>199.001</v>
      </c>
      <c r="F4" s="16">
        <v>194</v>
      </c>
      <c r="G4" s="16">
        <v>194</v>
      </c>
      <c r="H4" s="16">
        <v>195</v>
      </c>
      <c r="I4" s="16"/>
      <c r="J4" s="16"/>
      <c r="K4" s="17">
        <v>4</v>
      </c>
      <c r="L4" s="17">
        <v>782.00099999999998</v>
      </c>
      <c r="M4" s="18">
        <v>195.50024999999999</v>
      </c>
      <c r="N4" s="19">
        <v>6</v>
      </c>
      <c r="O4" s="20">
        <v>201.50024999999999</v>
      </c>
    </row>
    <row r="5" spans="1:17" x14ac:dyDescent="0.25">
      <c r="A5" s="12" t="s">
        <v>23</v>
      </c>
      <c r="B5" s="13" t="s">
        <v>61</v>
      </c>
      <c r="C5" s="14">
        <v>45455</v>
      </c>
      <c r="D5" s="15" t="s">
        <v>27</v>
      </c>
      <c r="E5" s="16">
        <v>198</v>
      </c>
      <c r="F5" s="16">
        <v>198</v>
      </c>
      <c r="G5" s="16">
        <v>198</v>
      </c>
      <c r="H5" s="16">
        <v>197</v>
      </c>
      <c r="I5" s="16"/>
      <c r="J5" s="16"/>
      <c r="K5" s="17">
        <v>4</v>
      </c>
      <c r="L5" s="17">
        <v>791</v>
      </c>
      <c r="M5" s="18">
        <v>197.75</v>
      </c>
      <c r="N5" s="19">
        <v>6</v>
      </c>
      <c r="O5" s="20">
        <v>203.75</v>
      </c>
    </row>
    <row r="6" spans="1:17" x14ac:dyDescent="0.25">
      <c r="A6" s="12" t="s">
        <v>23</v>
      </c>
      <c r="B6" s="13" t="s">
        <v>61</v>
      </c>
      <c r="C6" s="14">
        <v>45462</v>
      </c>
      <c r="D6" s="15" t="s">
        <v>27</v>
      </c>
      <c r="E6" s="16">
        <v>197</v>
      </c>
      <c r="F6" s="16">
        <v>195</v>
      </c>
      <c r="G6" s="16">
        <v>196</v>
      </c>
      <c r="H6" s="16">
        <v>199</v>
      </c>
      <c r="I6" s="16"/>
      <c r="J6" s="16"/>
      <c r="K6" s="17">
        <v>4</v>
      </c>
      <c r="L6" s="17">
        <v>787</v>
      </c>
      <c r="M6" s="18">
        <v>196.75</v>
      </c>
      <c r="N6" s="19">
        <v>4</v>
      </c>
      <c r="O6" s="20">
        <v>200.75</v>
      </c>
    </row>
    <row r="7" spans="1:17" x14ac:dyDescent="0.25">
      <c r="A7" s="12" t="s">
        <v>23</v>
      </c>
      <c r="B7" s="13" t="s">
        <v>61</v>
      </c>
      <c r="C7" s="14">
        <v>45476</v>
      </c>
      <c r="D7" s="15" t="s">
        <v>27</v>
      </c>
      <c r="E7" s="16">
        <v>199</v>
      </c>
      <c r="F7" s="16">
        <v>196</v>
      </c>
      <c r="G7" s="16">
        <v>195</v>
      </c>
      <c r="H7" s="16">
        <v>195</v>
      </c>
      <c r="I7" s="16"/>
      <c r="J7" s="16"/>
      <c r="K7" s="17">
        <v>4</v>
      </c>
      <c r="L7" s="17">
        <v>785</v>
      </c>
      <c r="M7" s="18">
        <v>196.25</v>
      </c>
      <c r="N7" s="19">
        <v>9</v>
      </c>
      <c r="O7" s="20">
        <v>205.25</v>
      </c>
    </row>
    <row r="8" spans="1:17" x14ac:dyDescent="0.25">
      <c r="A8" s="12" t="s">
        <v>23</v>
      </c>
      <c r="B8" s="13" t="s">
        <v>61</v>
      </c>
      <c r="C8" s="14">
        <v>45504</v>
      </c>
      <c r="D8" s="15" t="s">
        <v>27</v>
      </c>
      <c r="E8" s="16">
        <v>198</v>
      </c>
      <c r="F8" s="16">
        <v>199</v>
      </c>
      <c r="G8" s="16">
        <v>191</v>
      </c>
      <c r="H8" s="16">
        <v>198</v>
      </c>
      <c r="I8" s="16"/>
      <c r="J8" s="16"/>
      <c r="K8" s="17">
        <v>4</v>
      </c>
      <c r="L8" s="17">
        <v>786</v>
      </c>
      <c r="M8" s="18">
        <v>196.5</v>
      </c>
      <c r="N8" s="19">
        <v>11</v>
      </c>
      <c r="O8" s="20">
        <v>207.5</v>
      </c>
    </row>
    <row r="9" spans="1:17" x14ac:dyDescent="0.25">
      <c r="A9" s="12" t="s">
        <v>23</v>
      </c>
      <c r="B9" s="13" t="s">
        <v>61</v>
      </c>
      <c r="C9" s="14">
        <v>45511</v>
      </c>
      <c r="D9" s="15" t="s">
        <v>27</v>
      </c>
      <c r="E9" s="16">
        <v>195</v>
      </c>
      <c r="F9" s="16">
        <v>196</v>
      </c>
      <c r="G9" s="16">
        <v>196</v>
      </c>
      <c r="H9" s="16">
        <v>196</v>
      </c>
      <c r="I9" s="16"/>
      <c r="J9" s="16"/>
      <c r="K9" s="17">
        <v>4</v>
      </c>
      <c r="L9" s="17">
        <v>783</v>
      </c>
      <c r="M9" s="18">
        <v>195.75</v>
      </c>
      <c r="N9" s="19">
        <v>4</v>
      </c>
      <c r="O9" s="20">
        <v>199.75</v>
      </c>
    </row>
    <row r="10" spans="1:17" x14ac:dyDescent="0.25">
      <c r="A10" s="12" t="s">
        <v>23</v>
      </c>
      <c r="B10" s="13" t="s">
        <v>61</v>
      </c>
      <c r="C10" s="14">
        <v>45518</v>
      </c>
      <c r="D10" s="15" t="s">
        <v>27</v>
      </c>
      <c r="E10" s="16">
        <v>196</v>
      </c>
      <c r="F10" s="16">
        <v>196</v>
      </c>
      <c r="G10" s="16">
        <v>196</v>
      </c>
      <c r="H10" s="16">
        <v>197</v>
      </c>
      <c r="I10" s="16"/>
      <c r="J10" s="16"/>
      <c r="K10" s="17">
        <v>4</v>
      </c>
      <c r="L10" s="17">
        <v>785</v>
      </c>
      <c r="M10" s="18">
        <v>196.25</v>
      </c>
      <c r="N10" s="19">
        <v>4</v>
      </c>
      <c r="O10" s="20">
        <v>200.25</v>
      </c>
    </row>
    <row r="11" spans="1:17" x14ac:dyDescent="0.25">
      <c r="A11" s="12" t="s">
        <v>23</v>
      </c>
      <c r="B11" s="13" t="s">
        <v>61</v>
      </c>
      <c r="C11" s="14">
        <v>45567</v>
      </c>
      <c r="D11" s="15" t="s">
        <v>27</v>
      </c>
      <c r="E11" s="16">
        <v>193</v>
      </c>
      <c r="F11" s="16">
        <v>199</v>
      </c>
      <c r="G11" s="16">
        <v>195</v>
      </c>
      <c r="H11" s="16">
        <v>198</v>
      </c>
      <c r="I11" s="16"/>
      <c r="J11" s="16"/>
      <c r="K11" s="17">
        <v>4</v>
      </c>
      <c r="L11" s="17">
        <v>785</v>
      </c>
      <c r="M11" s="18">
        <v>196.25</v>
      </c>
      <c r="N11" s="19">
        <v>6</v>
      </c>
      <c r="O11" s="20">
        <v>202.25</v>
      </c>
    </row>
    <row r="12" spans="1:17" x14ac:dyDescent="0.25">
      <c r="A12" s="12" t="s">
        <v>23</v>
      </c>
      <c r="B12" s="13" t="s">
        <v>61</v>
      </c>
      <c r="C12" s="14">
        <v>45574</v>
      </c>
      <c r="D12" s="15" t="s">
        <v>27</v>
      </c>
      <c r="E12" s="16">
        <v>195</v>
      </c>
      <c r="F12" s="16">
        <v>195</v>
      </c>
      <c r="G12" s="16">
        <v>197.001</v>
      </c>
      <c r="H12" s="16">
        <v>196</v>
      </c>
      <c r="I12" s="16"/>
      <c r="J12" s="16"/>
      <c r="K12" s="17">
        <v>4</v>
      </c>
      <c r="L12" s="17">
        <v>783.00099999999998</v>
      </c>
      <c r="M12" s="18">
        <v>195.75024999999999</v>
      </c>
      <c r="N12" s="19">
        <v>6</v>
      </c>
      <c r="O12" s="20">
        <v>201.75024999999999</v>
      </c>
    </row>
    <row r="13" spans="1:17" x14ac:dyDescent="0.25">
      <c r="A13" s="12" t="s">
        <v>23</v>
      </c>
      <c r="B13" s="13" t="s">
        <v>61</v>
      </c>
      <c r="C13" s="14">
        <v>45602</v>
      </c>
      <c r="D13" s="15" t="s">
        <v>27</v>
      </c>
      <c r="E13" s="16">
        <v>194</v>
      </c>
      <c r="F13" s="16">
        <v>197</v>
      </c>
      <c r="G13" s="16">
        <v>196</v>
      </c>
      <c r="H13" s="16">
        <v>191</v>
      </c>
      <c r="I13" s="16"/>
      <c r="J13" s="16"/>
      <c r="K13" s="17">
        <v>4</v>
      </c>
      <c r="L13" s="17">
        <v>778</v>
      </c>
      <c r="M13" s="18">
        <v>194.5</v>
      </c>
      <c r="N13" s="19">
        <v>2</v>
      </c>
      <c r="O13" s="20">
        <v>196.5</v>
      </c>
    </row>
    <row r="15" spans="1:17" x14ac:dyDescent="0.25">
      <c r="K15" s="8">
        <f>SUM(K2:K14)</f>
        <v>48</v>
      </c>
      <c r="L15" s="8">
        <f>SUM(L2:L14)</f>
        <v>9403.0020000000004</v>
      </c>
      <c r="M15" s="7">
        <f>SUM(L15/K15)</f>
        <v>195.89587500000002</v>
      </c>
      <c r="N15" s="8">
        <f>SUM(N2:N14)</f>
        <v>69</v>
      </c>
      <c r="O15" s="11">
        <f>SUM(M15+N15)</f>
        <v>264.89587500000005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5:C5 E5:J5" name="Range1_21"/>
    <protectedRange algorithmName="SHA-512" hashValue="ON39YdpmFHfN9f47KpiRvqrKx0V9+erV1CNkpWzYhW/Qyc6aT8rEyCrvauWSYGZK2ia3o7vd3akF07acHAFpOA==" saltValue="yVW9XmDwTqEnmpSGai0KYg==" spinCount="100000" sqref="D5" name="Range1_1_16"/>
  </protectedRanges>
  <hyperlinks>
    <hyperlink ref="Q1" location="'National Rankings'!A1" display="Back to Ranking" xr:uid="{2A387EE8-15A3-47B3-8608-03C07268D41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2BFB58-F947-45C6-AEA5-5AFCD87C066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295EF-91B0-4D01-8B84-283053FE0A21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36</v>
      </c>
      <c r="C2" s="14">
        <v>45346</v>
      </c>
      <c r="D2" s="15" t="s">
        <v>46</v>
      </c>
      <c r="E2" s="16">
        <v>184</v>
      </c>
      <c r="F2" s="16">
        <v>175</v>
      </c>
      <c r="G2" s="16">
        <v>173</v>
      </c>
      <c r="H2" s="16">
        <v>174</v>
      </c>
      <c r="I2" s="16"/>
      <c r="J2" s="16"/>
      <c r="K2" s="17">
        <v>4</v>
      </c>
      <c r="L2" s="17">
        <v>706</v>
      </c>
      <c r="M2" s="18">
        <v>176.5</v>
      </c>
      <c r="N2" s="19">
        <v>5</v>
      </c>
      <c r="O2" s="20">
        <v>181.5</v>
      </c>
    </row>
    <row r="3" spans="1:17" x14ac:dyDescent="0.25">
      <c r="A3" s="12" t="s">
        <v>23</v>
      </c>
      <c r="B3" s="13" t="s">
        <v>36</v>
      </c>
      <c r="C3" s="14">
        <v>45514</v>
      </c>
      <c r="D3" s="15" t="s">
        <v>46</v>
      </c>
      <c r="E3" s="16">
        <v>188</v>
      </c>
      <c r="F3" s="16">
        <v>186</v>
      </c>
      <c r="G3" s="16">
        <v>184</v>
      </c>
      <c r="H3" s="16">
        <v>187</v>
      </c>
      <c r="I3" s="16"/>
      <c r="J3" s="16"/>
      <c r="K3" s="17">
        <v>4</v>
      </c>
      <c r="L3" s="17">
        <v>745</v>
      </c>
      <c r="M3" s="18">
        <v>186.25</v>
      </c>
      <c r="N3" s="19">
        <v>6</v>
      </c>
      <c r="O3" s="20">
        <v>192.25</v>
      </c>
    </row>
    <row r="4" spans="1:17" x14ac:dyDescent="0.25">
      <c r="A4" s="12" t="s">
        <v>23</v>
      </c>
      <c r="B4" s="13" t="s">
        <v>36</v>
      </c>
      <c r="C4" s="14">
        <v>45525</v>
      </c>
      <c r="D4" s="15" t="s">
        <v>46</v>
      </c>
      <c r="E4" s="16">
        <v>172</v>
      </c>
      <c r="F4" s="16">
        <v>181</v>
      </c>
      <c r="G4" s="16">
        <v>175</v>
      </c>
      <c r="H4" s="16">
        <v>181</v>
      </c>
      <c r="I4" s="16"/>
      <c r="J4" s="16"/>
      <c r="K4" s="17">
        <v>4</v>
      </c>
      <c r="L4" s="17">
        <v>709</v>
      </c>
      <c r="M4" s="18">
        <v>177.25</v>
      </c>
      <c r="N4" s="19">
        <v>5</v>
      </c>
      <c r="O4" s="20">
        <v>182.25</v>
      </c>
    </row>
    <row r="6" spans="1:17" x14ac:dyDescent="0.25">
      <c r="K6" s="8">
        <f>SUM(K2:K5)</f>
        <v>12</v>
      </c>
      <c r="L6" s="8">
        <f>SUM(L2:L5)</f>
        <v>2160</v>
      </c>
      <c r="M6" s="7">
        <f>SUM(L6/K6)</f>
        <v>180</v>
      </c>
      <c r="N6" s="8">
        <f>SUM(N2:N5)</f>
        <v>16</v>
      </c>
      <c r="O6" s="11">
        <f>SUM(M6+N6)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C4" name="Range1_2_1_1"/>
    <protectedRange algorithmName="SHA-512" hashValue="ON39YdpmFHfN9f47KpiRvqrKx0V9+erV1CNkpWzYhW/Qyc6aT8rEyCrvauWSYGZK2ia3o7vd3akF07acHAFpOA==" saltValue="yVW9XmDwTqEnmpSGai0KYg==" spinCount="100000" sqref="D4" name="Range1_1_3_1_1"/>
  </protectedRanges>
  <hyperlinks>
    <hyperlink ref="Q1" location="'National Rankings'!A1" display="Back to Ranking" xr:uid="{8BA4189C-3B10-4AE8-80D4-AC654A2CB2E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B970ED-9BA7-40C9-8E16-9C68877BACF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7D671-4348-4217-89FC-8D3BBDBAA08D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200</v>
      </c>
      <c r="C2" s="14">
        <v>45113</v>
      </c>
      <c r="D2" s="15" t="s">
        <v>57</v>
      </c>
      <c r="E2" s="16">
        <v>183</v>
      </c>
      <c r="F2" s="16">
        <v>189</v>
      </c>
      <c r="G2" s="16">
        <v>192</v>
      </c>
      <c r="H2" s="16">
        <v>193</v>
      </c>
      <c r="I2" s="16"/>
      <c r="J2" s="16"/>
      <c r="K2" s="17">
        <v>4</v>
      </c>
      <c r="L2" s="17">
        <v>757</v>
      </c>
      <c r="M2" s="18">
        <v>189.25</v>
      </c>
      <c r="N2" s="19">
        <v>2</v>
      </c>
      <c r="O2" s="20">
        <v>191.25</v>
      </c>
    </row>
    <row r="4" spans="1:17" x14ac:dyDescent="0.25">
      <c r="K4" s="8">
        <f>SUM(K2:K3)</f>
        <v>4</v>
      </c>
      <c r="L4" s="8">
        <f>SUM(L2:L3)</f>
        <v>757</v>
      </c>
      <c r="M4" s="7">
        <f>SUM(L4/K4)</f>
        <v>189.25</v>
      </c>
      <c r="N4" s="8">
        <f>SUM(N2:N3)</f>
        <v>2</v>
      </c>
      <c r="O4" s="11">
        <f>SUM(M4+N4)</f>
        <v>191.25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557FCCA-6473-4421-904D-19BF5D780FB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D82402-5DA0-4E21-934B-ED120406FC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B6CC9-72BB-4275-B9F6-F11245AC02EA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106</v>
      </c>
      <c r="C2" s="14">
        <v>45388</v>
      </c>
      <c r="D2" s="15" t="s">
        <v>111</v>
      </c>
      <c r="E2" s="16">
        <v>181</v>
      </c>
      <c r="F2" s="16">
        <v>175</v>
      </c>
      <c r="G2" s="16">
        <v>169</v>
      </c>
      <c r="H2" s="16">
        <v>168</v>
      </c>
      <c r="I2" s="16"/>
      <c r="J2" s="16"/>
      <c r="K2" s="17">
        <v>4</v>
      </c>
      <c r="L2" s="17">
        <v>693</v>
      </c>
      <c r="M2" s="18">
        <v>173.25</v>
      </c>
      <c r="N2" s="19">
        <v>3</v>
      </c>
      <c r="O2" s="20">
        <v>176.25</v>
      </c>
    </row>
    <row r="3" spans="1:17" x14ac:dyDescent="0.25">
      <c r="A3" s="12" t="s">
        <v>23</v>
      </c>
      <c r="B3" s="13" t="s">
        <v>106</v>
      </c>
      <c r="C3" s="14">
        <v>45429</v>
      </c>
      <c r="D3" s="15" t="s">
        <v>156</v>
      </c>
      <c r="E3" s="16">
        <v>194</v>
      </c>
      <c r="F3" s="16">
        <v>194</v>
      </c>
      <c r="G3" s="16">
        <v>195</v>
      </c>
      <c r="H3" s="16"/>
      <c r="I3" s="16"/>
      <c r="J3" s="16"/>
      <c r="K3" s="17">
        <v>3</v>
      </c>
      <c r="L3" s="17">
        <v>583</v>
      </c>
      <c r="M3" s="18">
        <v>194.33333333333334</v>
      </c>
      <c r="N3" s="19">
        <v>4</v>
      </c>
      <c r="O3" s="20">
        <v>198.333333333333</v>
      </c>
    </row>
    <row r="4" spans="1:17" x14ac:dyDescent="0.25">
      <c r="A4" s="12" t="s">
        <v>23</v>
      </c>
      <c r="B4" s="13" t="s">
        <v>106</v>
      </c>
      <c r="C4" s="14" t="s">
        <v>176</v>
      </c>
      <c r="D4" s="15" t="s">
        <v>156</v>
      </c>
      <c r="E4" s="16">
        <v>174</v>
      </c>
      <c r="F4" s="16">
        <v>191</v>
      </c>
      <c r="G4" s="16">
        <v>173</v>
      </c>
      <c r="H4" s="16">
        <v>169</v>
      </c>
      <c r="I4" s="16"/>
      <c r="J4" s="16"/>
      <c r="K4" s="17">
        <v>4</v>
      </c>
      <c r="L4" s="17">
        <v>707</v>
      </c>
      <c r="M4" s="18">
        <v>176.75</v>
      </c>
      <c r="N4" s="19">
        <v>4</v>
      </c>
      <c r="O4" s="20">
        <f>SUM(M4:N4)</f>
        <v>180.75</v>
      </c>
    </row>
    <row r="5" spans="1:17" x14ac:dyDescent="0.25">
      <c r="A5" s="12" t="s">
        <v>23</v>
      </c>
      <c r="B5" s="13" t="s">
        <v>106</v>
      </c>
      <c r="C5" s="14">
        <v>45457</v>
      </c>
      <c r="D5" s="15" t="s">
        <v>156</v>
      </c>
      <c r="E5" s="16">
        <v>187</v>
      </c>
      <c r="F5" s="16">
        <v>188</v>
      </c>
      <c r="G5" s="16">
        <v>189</v>
      </c>
      <c r="H5" s="16">
        <v>188</v>
      </c>
      <c r="I5" s="16"/>
      <c r="J5" s="16"/>
      <c r="K5" s="17">
        <v>4</v>
      </c>
      <c r="L5" s="17">
        <v>752</v>
      </c>
      <c r="M5" s="18">
        <v>188</v>
      </c>
      <c r="N5" s="19">
        <v>3</v>
      </c>
      <c r="O5" s="20">
        <f>SUM(M5+N5)</f>
        <v>191</v>
      </c>
    </row>
    <row r="6" spans="1:17" x14ac:dyDescent="0.25">
      <c r="A6" s="12" t="s">
        <v>23</v>
      </c>
      <c r="B6" s="13" t="s">
        <v>106</v>
      </c>
      <c r="C6" s="14">
        <v>45492</v>
      </c>
      <c r="D6" s="15" t="s">
        <v>156</v>
      </c>
      <c r="E6" s="16">
        <v>186</v>
      </c>
      <c r="F6" s="16">
        <v>183</v>
      </c>
      <c r="G6" s="16">
        <v>188</v>
      </c>
      <c r="H6" s="16">
        <v>195</v>
      </c>
      <c r="I6" s="16"/>
      <c r="J6" s="16"/>
      <c r="K6" s="17">
        <v>4</v>
      </c>
      <c r="L6" s="17">
        <v>752</v>
      </c>
      <c r="M6" s="18">
        <v>188</v>
      </c>
      <c r="N6" s="19">
        <v>2</v>
      </c>
      <c r="O6" s="20">
        <v>190</v>
      </c>
    </row>
    <row r="7" spans="1:17" x14ac:dyDescent="0.25">
      <c r="A7" s="12" t="s">
        <v>23</v>
      </c>
      <c r="B7" s="13" t="s">
        <v>106</v>
      </c>
      <c r="C7" s="14">
        <v>45507</v>
      </c>
      <c r="D7" s="15" t="s">
        <v>152</v>
      </c>
      <c r="E7" s="16">
        <v>177</v>
      </c>
      <c r="F7" s="16">
        <v>191</v>
      </c>
      <c r="G7" s="16">
        <v>185</v>
      </c>
      <c r="H7" s="16"/>
      <c r="I7" s="16"/>
      <c r="J7" s="16"/>
      <c r="K7" s="17">
        <v>3</v>
      </c>
      <c r="L7" s="17">
        <v>553</v>
      </c>
      <c r="M7" s="18">
        <v>184.33333333333334</v>
      </c>
      <c r="N7" s="19">
        <v>2</v>
      </c>
      <c r="O7" s="20">
        <v>186.33333333333334</v>
      </c>
    </row>
    <row r="8" spans="1:17" x14ac:dyDescent="0.25">
      <c r="A8" s="12" t="s">
        <v>23</v>
      </c>
      <c r="B8" s="13" t="s">
        <v>106</v>
      </c>
      <c r="C8" s="14">
        <v>45520</v>
      </c>
      <c r="D8" s="15" t="s">
        <v>229</v>
      </c>
      <c r="E8" s="16">
        <v>188.001</v>
      </c>
      <c r="F8" s="16">
        <v>190</v>
      </c>
      <c r="G8" s="16">
        <v>183</v>
      </c>
      <c r="H8" s="16">
        <v>188</v>
      </c>
      <c r="I8" s="16"/>
      <c r="J8" s="16"/>
      <c r="K8" s="17">
        <v>4</v>
      </c>
      <c r="L8" s="17">
        <v>749.00099999999998</v>
      </c>
      <c r="M8" s="18">
        <v>187.25024999999999</v>
      </c>
      <c r="N8" s="19">
        <v>3</v>
      </c>
      <c r="O8" s="20">
        <v>190.25024999999999</v>
      </c>
    </row>
    <row r="10" spans="1:17" x14ac:dyDescent="0.25">
      <c r="K10" s="8">
        <f>SUM(K2:K9)</f>
        <v>26</v>
      </c>
      <c r="L10" s="8">
        <f>SUM(L2:L9)</f>
        <v>4789.0010000000002</v>
      </c>
      <c r="M10" s="7">
        <f>SUM(L10/K10)</f>
        <v>184.19234615384616</v>
      </c>
      <c r="N10" s="8">
        <f>SUM(N2:N9)</f>
        <v>21</v>
      </c>
      <c r="O10" s="11">
        <f>SUM(M10+N10)</f>
        <v>205.19234615384616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5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C4" name="Range1_7_2"/>
    <protectedRange algorithmName="SHA-512" hashValue="ON39YdpmFHfN9f47KpiRvqrKx0V9+erV1CNkpWzYhW/Qyc6aT8rEyCrvauWSYGZK2ia3o7vd3akF07acHAFpOA==" saltValue="yVW9XmDwTqEnmpSGai0KYg==" spinCount="100000" sqref="B4 E4:J4" name="Range1_8"/>
    <protectedRange algorithmName="SHA-512" hashValue="ON39YdpmFHfN9f47KpiRvqrKx0V9+erV1CNkpWzYhW/Qyc6aT8rEyCrvauWSYGZK2ia3o7vd3akF07acHAFpOA==" saltValue="yVW9XmDwTqEnmpSGai0KYg==" spinCount="100000" sqref="D4" name="Range1_1_6"/>
    <protectedRange algorithmName="SHA-512" hashValue="ON39YdpmFHfN9f47KpiRvqrKx0V9+erV1CNkpWzYhW/Qyc6aT8rEyCrvauWSYGZK2ia3o7vd3akF07acHAFpOA==" saltValue="yVW9XmDwTqEnmpSGai0KYg==" spinCount="100000" sqref="B5:C5 E5:J5" name="Range1_21"/>
    <protectedRange algorithmName="SHA-512" hashValue="ON39YdpmFHfN9f47KpiRvqrKx0V9+erV1CNkpWzYhW/Qyc6aT8rEyCrvauWSYGZK2ia3o7vd3akF07acHAFpOA==" saltValue="yVW9XmDwTqEnmpSGai0KYg==" spinCount="100000" sqref="D5" name="Range1_1_16"/>
  </protectedRanges>
  <hyperlinks>
    <hyperlink ref="Q1" location="'National Rankings'!A1" display="Back to Ranking" xr:uid="{4C396C16-DC29-4622-9F77-752D92797CFE}"/>
  </hyperlinks>
  <pageMargins left="0.7" right="0.7" top="0.75" bottom="0.75" header="0.3" footer="0.3"/>
  <ignoredErrors>
    <ignoredError sqref="O4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C899E2-5741-487E-A3D6-E09BE332C68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4F4C7-4203-4A30-8C66-6C128216343E}">
  <dimension ref="A1:Q13"/>
  <sheetViews>
    <sheetView workbookViewId="0">
      <selection activeCell="K14" sqref="K1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188</v>
      </c>
      <c r="C2" s="14">
        <v>45451</v>
      </c>
      <c r="D2" s="15" t="s">
        <v>24</v>
      </c>
      <c r="E2" s="16">
        <v>183</v>
      </c>
      <c r="F2" s="16">
        <v>193</v>
      </c>
      <c r="G2" s="16">
        <v>188</v>
      </c>
      <c r="H2" s="16">
        <v>185</v>
      </c>
      <c r="I2" s="16"/>
      <c r="J2" s="16"/>
      <c r="K2" s="17">
        <v>4</v>
      </c>
      <c r="L2" s="17">
        <v>749</v>
      </c>
      <c r="M2" s="18">
        <v>187.25</v>
      </c>
      <c r="N2" s="19">
        <v>4</v>
      </c>
      <c r="O2" s="20">
        <v>191.25</v>
      </c>
    </row>
    <row r="3" spans="1:17" x14ac:dyDescent="0.25">
      <c r="A3" s="12" t="s">
        <v>23</v>
      </c>
      <c r="B3" s="13" t="s">
        <v>188</v>
      </c>
      <c r="C3" s="14">
        <v>45465</v>
      </c>
      <c r="D3" s="15" t="s">
        <v>24</v>
      </c>
      <c r="E3" s="16">
        <v>186</v>
      </c>
      <c r="F3" s="16">
        <v>189</v>
      </c>
      <c r="G3" s="16">
        <v>192</v>
      </c>
      <c r="H3" s="16">
        <v>179</v>
      </c>
      <c r="I3" s="16"/>
      <c r="J3" s="16"/>
      <c r="K3" s="17">
        <v>4</v>
      </c>
      <c r="L3" s="17">
        <v>746</v>
      </c>
      <c r="M3" s="18">
        <v>186.5</v>
      </c>
      <c r="N3" s="19">
        <v>7</v>
      </c>
      <c r="O3" s="20">
        <v>193.5</v>
      </c>
    </row>
    <row r="4" spans="1:17" x14ac:dyDescent="0.25">
      <c r="A4" s="12" t="s">
        <v>23</v>
      </c>
      <c r="B4" s="13" t="s">
        <v>188</v>
      </c>
      <c r="C4" s="14">
        <v>45472</v>
      </c>
      <c r="D4" s="15" t="s">
        <v>24</v>
      </c>
      <c r="E4" s="16">
        <v>188.001</v>
      </c>
      <c r="F4" s="16">
        <v>190</v>
      </c>
      <c r="G4" s="16">
        <v>181</v>
      </c>
      <c r="H4" s="16">
        <v>190</v>
      </c>
      <c r="I4" s="16">
        <v>184</v>
      </c>
      <c r="J4" s="16">
        <v>187</v>
      </c>
      <c r="K4" s="17">
        <v>6</v>
      </c>
      <c r="L4" s="17">
        <v>1120.001</v>
      </c>
      <c r="M4" s="18">
        <v>186.66683333333333</v>
      </c>
      <c r="N4" s="19">
        <v>12</v>
      </c>
      <c r="O4" s="20">
        <v>198.66683333333333</v>
      </c>
    </row>
    <row r="5" spans="1:17" x14ac:dyDescent="0.25">
      <c r="A5" s="12" t="s">
        <v>23</v>
      </c>
      <c r="B5" s="13" t="s">
        <v>188</v>
      </c>
      <c r="C5" s="14">
        <v>45486</v>
      </c>
      <c r="D5" s="15" t="s">
        <v>24</v>
      </c>
      <c r="E5" s="16">
        <v>187</v>
      </c>
      <c r="F5" s="16">
        <v>190</v>
      </c>
      <c r="G5" s="16">
        <v>195</v>
      </c>
      <c r="H5" s="16">
        <v>195</v>
      </c>
      <c r="I5" s="16"/>
      <c r="J5" s="16"/>
      <c r="K5" s="17">
        <v>4</v>
      </c>
      <c r="L5" s="17">
        <v>767</v>
      </c>
      <c r="M5" s="18">
        <v>191.75</v>
      </c>
      <c r="N5" s="19">
        <v>6</v>
      </c>
      <c r="O5" s="20">
        <v>197.75</v>
      </c>
    </row>
    <row r="6" spans="1:17" x14ac:dyDescent="0.25">
      <c r="A6" s="12" t="s">
        <v>23</v>
      </c>
      <c r="B6" s="13" t="s">
        <v>188</v>
      </c>
      <c r="C6" s="14">
        <v>45486</v>
      </c>
      <c r="D6" s="15" t="s">
        <v>24</v>
      </c>
      <c r="E6" s="16">
        <v>191</v>
      </c>
      <c r="F6" s="16">
        <v>192</v>
      </c>
      <c r="G6" s="16">
        <v>196</v>
      </c>
      <c r="H6" s="16">
        <v>193</v>
      </c>
      <c r="I6" s="16"/>
      <c r="J6" s="16"/>
      <c r="K6" s="17">
        <v>4</v>
      </c>
      <c r="L6" s="17">
        <v>772</v>
      </c>
      <c r="M6" s="18">
        <v>193</v>
      </c>
      <c r="N6" s="19">
        <v>13</v>
      </c>
      <c r="O6" s="20">
        <v>206</v>
      </c>
    </row>
    <row r="7" spans="1:17" x14ac:dyDescent="0.25">
      <c r="A7" s="12" t="s">
        <v>23</v>
      </c>
      <c r="B7" s="13" t="s">
        <v>188</v>
      </c>
      <c r="C7" s="14">
        <v>45528</v>
      </c>
      <c r="D7" s="15" t="s">
        <v>24</v>
      </c>
      <c r="E7" s="16">
        <v>190</v>
      </c>
      <c r="F7" s="16">
        <v>184</v>
      </c>
      <c r="G7" s="16">
        <v>194</v>
      </c>
      <c r="H7" s="16">
        <v>192</v>
      </c>
      <c r="I7" s="16"/>
      <c r="J7" s="16"/>
      <c r="K7" s="17">
        <v>4</v>
      </c>
      <c r="L7" s="17">
        <v>760</v>
      </c>
      <c r="M7" s="18">
        <v>190</v>
      </c>
      <c r="N7" s="19">
        <v>8</v>
      </c>
      <c r="O7" s="20">
        <v>198</v>
      </c>
    </row>
    <row r="8" spans="1:17" x14ac:dyDescent="0.25">
      <c r="A8" s="12" t="s">
        <v>23</v>
      </c>
      <c r="B8" s="13" t="s">
        <v>188</v>
      </c>
      <c r="C8" s="14">
        <v>45549</v>
      </c>
      <c r="D8" s="15" t="s">
        <v>24</v>
      </c>
      <c r="E8" s="16">
        <v>194</v>
      </c>
      <c r="F8" s="16">
        <v>194</v>
      </c>
      <c r="G8" s="16">
        <v>191</v>
      </c>
      <c r="H8" s="16">
        <v>187</v>
      </c>
      <c r="I8" s="16"/>
      <c r="J8" s="16"/>
      <c r="K8" s="17">
        <v>4</v>
      </c>
      <c r="L8" s="17">
        <v>766</v>
      </c>
      <c r="M8" s="18">
        <v>191.5</v>
      </c>
      <c r="N8" s="19">
        <v>11</v>
      </c>
      <c r="O8" s="20">
        <v>202.5</v>
      </c>
    </row>
    <row r="9" spans="1:17" x14ac:dyDescent="0.25">
      <c r="A9" s="12" t="s">
        <v>23</v>
      </c>
      <c r="B9" s="13" t="s">
        <v>188</v>
      </c>
      <c r="C9" s="14">
        <v>45577</v>
      </c>
      <c r="D9" s="15" t="s">
        <v>24</v>
      </c>
      <c r="E9" s="16">
        <v>187</v>
      </c>
      <c r="F9" s="16">
        <v>186</v>
      </c>
      <c r="G9" s="16">
        <v>186</v>
      </c>
      <c r="H9" s="16">
        <v>189</v>
      </c>
      <c r="I9" s="16"/>
      <c r="J9" s="16"/>
      <c r="K9" s="17">
        <v>4</v>
      </c>
      <c r="L9" s="17">
        <v>748</v>
      </c>
      <c r="M9" s="18">
        <v>187</v>
      </c>
      <c r="N9" s="19">
        <v>2</v>
      </c>
      <c r="O9" s="20">
        <v>189</v>
      </c>
    </row>
    <row r="10" spans="1:17" x14ac:dyDescent="0.25">
      <c r="A10" s="12" t="s">
        <v>23</v>
      </c>
      <c r="B10" s="13" t="s">
        <v>188</v>
      </c>
      <c r="C10" s="14">
        <v>45591</v>
      </c>
      <c r="D10" s="15" t="s">
        <v>24</v>
      </c>
      <c r="E10" s="16">
        <v>192</v>
      </c>
      <c r="F10" s="16">
        <v>191</v>
      </c>
      <c r="G10" s="16">
        <v>194</v>
      </c>
      <c r="H10" s="16">
        <v>194</v>
      </c>
      <c r="I10" s="16"/>
      <c r="J10" s="16"/>
      <c r="K10" s="17">
        <v>4</v>
      </c>
      <c r="L10" s="17">
        <v>771</v>
      </c>
      <c r="M10" s="18">
        <v>192.75</v>
      </c>
      <c r="N10" s="19">
        <v>13</v>
      </c>
      <c r="O10" s="20">
        <v>205.75</v>
      </c>
    </row>
    <row r="11" spans="1:17" x14ac:dyDescent="0.25">
      <c r="A11" s="64" t="s">
        <v>23</v>
      </c>
      <c r="B11" s="65" t="s">
        <v>188</v>
      </c>
      <c r="C11" s="66">
        <v>45605</v>
      </c>
      <c r="D11" s="67" t="s">
        <v>24</v>
      </c>
      <c r="E11" s="68">
        <v>194</v>
      </c>
      <c r="F11" s="68">
        <v>190</v>
      </c>
      <c r="G11" s="68">
        <v>189.001</v>
      </c>
      <c r="H11" s="68">
        <v>186</v>
      </c>
      <c r="I11" s="68">
        <v>187</v>
      </c>
      <c r="J11" s="68">
        <v>189</v>
      </c>
      <c r="K11" s="69">
        <v>6</v>
      </c>
      <c r="L11" s="69">
        <v>1135.001</v>
      </c>
      <c r="M11" s="70">
        <v>189.16683333333333</v>
      </c>
      <c r="N11" s="71">
        <v>8</v>
      </c>
      <c r="O11" s="72">
        <v>197.16683333333333</v>
      </c>
    </row>
    <row r="13" spans="1:17" x14ac:dyDescent="0.25">
      <c r="K13" s="8">
        <f>SUM(K2:K12)</f>
        <v>44</v>
      </c>
      <c r="L13" s="8">
        <f>SUM(L2:L12)</f>
        <v>8334.0020000000004</v>
      </c>
      <c r="M13" s="7">
        <f>SUM(L13/K13)</f>
        <v>189.40913636363638</v>
      </c>
      <c r="N13" s="8">
        <f>SUM(N2:N12)</f>
        <v>84</v>
      </c>
      <c r="O13" s="11">
        <f>SUM(M13+N13)</f>
        <v>273.40913636363638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6:J6" name="Range1_21"/>
    <protectedRange algorithmName="SHA-512" hashValue="ON39YdpmFHfN9f47KpiRvqrKx0V9+erV1CNkpWzYhW/Qyc6aT8rEyCrvauWSYGZK2ia3o7vd3akF07acHAFpOA==" saltValue="yVW9XmDwTqEnmpSGai0KYg==" spinCount="100000" sqref="D6" name="Range1_1_14"/>
  </protectedRanges>
  <hyperlinks>
    <hyperlink ref="Q1" location="'National Rankings'!A1" display="Back to Ranking" xr:uid="{6E70BCCF-A19C-4C60-B9C8-03314BA1A70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FB4AA8-8ABB-46EE-A8E3-FD8149918F7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01A22-874E-4632-909A-E53CDF549D89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230</v>
      </c>
      <c r="C2" s="14">
        <v>45517</v>
      </c>
      <c r="D2" s="15" t="s">
        <v>167</v>
      </c>
      <c r="E2" s="16">
        <v>189</v>
      </c>
      <c r="F2" s="16">
        <v>194</v>
      </c>
      <c r="G2" s="16">
        <v>194</v>
      </c>
      <c r="H2" s="16"/>
      <c r="I2" s="16"/>
      <c r="J2" s="16"/>
      <c r="K2" s="17">
        <v>3</v>
      </c>
      <c r="L2" s="17">
        <v>577</v>
      </c>
      <c r="M2" s="18">
        <v>192.33333333333334</v>
      </c>
      <c r="N2" s="19">
        <v>2</v>
      </c>
      <c r="O2" s="20">
        <v>194.33333333333334</v>
      </c>
    </row>
    <row r="3" spans="1:17" x14ac:dyDescent="0.25">
      <c r="A3" s="12" t="s">
        <v>23</v>
      </c>
      <c r="B3" s="13" t="s">
        <v>230</v>
      </c>
      <c r="C3" s="14">
        <v>45573</v>
      </c>
      <c r="D3" s="15" t="s">
        <v>167</v>
      </c>
      <c r="E3" s="16">
        <v>192</v>
      </c>
      <c r="F3" s="16">
        <v>197</v>
      </c>
      <c r="G3" s="16">
        <v>199</v>
      </c>
      <c r="H3" s="16"/>
      <c r="I3" s="16"/>
      <c r="J3" s="16"/>
      <c r="K3" s="17">
        <v>3</v>
      </c>
      <c r="L3" s="17">
        <v>588</v>
      </c>
      <c r="M3" s="18">
        <v>196</v>
      </c>
      <c r="N3" s="19">
        <v>5</v>
      </c>
      <c r="O3" s="20">
        <v>201</v>
      </c>
    </row>
    <row r="5" spans="1:17" x14ac:dyDescent="0.25">
      <c r="K5" s="8">
        <f>SUM(K2:K4)</f>
        <v>6</v>
      </c>
      <c r="L5" s="8">
        <f>SUM(L2:L4)</f>
        <v>1165</v>
      </c>
      <c r="M5" s="7">
        <f>SUM(L5/K5)</f>
        <v>194.16666666666666</v>
      </c>
      <c r="N5" s="8">
        <f>SUM(N2:N4)</f>
        <v>7</v>
      </c>
      <c r="O5" s="11">
        <f>SUM(M5+N5)</f>
        <v>201.16666666666666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6CF5049-B1CB-444D-A5DE-A48F7A0538A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57344D-C4F1-4570-8311-A42B54B6803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E0015-09E1-4DA4-B6F3-61B2E075C356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132</v>
      </c>
      <c r="C2" s="14">
        <v>45417</v>
      </c>
      <c r="D2" s="15" t="s">
        <v>149</v>
      </c>
      <c r="E2" s="16">
        <v>182</v>
      </c>
      <c r="F2" s="16">
        <v>180</v>
      </c>
      <c r="G2" s="16">
        <v>187</v>
      </c>
      <c r="H2" s="16">
        <v>185</v>
      </c>
      <c r="I2" s="16"/>
      <c r="J2" s="16"/>
      <c r="K2" s="17">
        <v>4</v>
      </c>
      <c r="L2" s="17">
        <v>734</v>
      </c>
      <c r="M2" s="18">
        <v>183.5</v>
      </c>
      <c r="N2" s="19">
        <v>2</v>
      </c>
      <c r="O2" s="20">
        <v>185.5</v>
      </c>
    </row>
    <row r="3" spans="1:17" x14ac:dyDescent="0.25">
      <c r="A3" s="12" t="s">
        <v>23</v>
      </c>
      <c r="B3" s="13" t="s">
        <v>132</v>
      </c>
      <c r="C3" s="14">
        <v>45494</v>
      </c>
      <c r="D3" s="15" t="s">
        <v>149</v>
      </c>
      <c r="E3" s="16">
        <v>184</v>
      </c>
      <c r="F3" s="16">
        <v>189</v>
      </c>
      <c r="G3" s="16">
        <v>182</v>
      </c>
      <c r="H3" s="16">
        <v>183</v>
      </c>
      <c r="I3" s="16"/>
      <c r="J3" s="16"/>
      <c r="K3" s="17">
        <v>4</v>
      </c>
      <c r="L3" s="17">
        <v>738</v>
      </c>
      <c r="M3" s="18">
        <v>184.5</v>
      </c>
      <c r="N3" s="19">
        <v>2</v>
      </c>
      <c r="O3" s="20">
        <v>186.5</v>
      </c>
    </row>
    <row r="4" spans="1:17" x14ac:dyDescent="0.25">
      <c r="A4" s="12" t="s">
        <v>23</v>
      </c>
      <c r="B4" s="13" t="s">
        <v>132</v>
      </c>
      <c r="C4" s="14">
        <v>45508</v>
      </c>
      <c r="D4" s="15" t="s">
        <v>149</v>
      </c>
      <c r="E4" s="16">
        <v>185</v>
      </c>
      <c r="F4" s="16">
        <v>183</v>
      </c>
      <c r="G4" s="16">
        <v>185</v>
      </c>
      <c r="H4" s="16">
        <v>186</v>
      </c>
      <c r="I4" s="16"/>
      <c r="J4" s="16"/>
      <c r="K4" s="17">
        <v>4</v>
      </c>
      <c r="L4" s="17">
        <v>739</v>
      </c>
      <c r="M4" s="18">
        <v>184.75</v>
      </c>
      <c r="N4" s="19">
        <v>3</v>
      </c>
      <c r="O4" s="20">
        <v>187.75</v>
      </c>
    </row>
    <row r="6" spans="1:17" x14ac:dyDescent="0.25">
      <c r="K6" s="8">
        <f>SUM(K2:K5)</f>
        <v>12</v>
      </c>
      <c r="L6" s="8">
        <f>SUM(L2:L5)</f>
        <v>2211</v>
      </c>
      <c r="M6" s="7">
        <f>SUM(L6/K6)</f>
        <v>184.25</v>
      </c>
      <c r="N6" s="8">
        <f>SUM(N2:N5)</f>
        <v>7</v>
      </c>
      <c r="O6" s="11">
        <f>SUM(M6+N6)</f>
        <v>191.25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D635316-63B9-499E-AC7F-DC98D8B9322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578FA7-87F6-4365-9FD1-E2EBD28CD34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0237-6C1C-411B-95CF-503B06AD8D3E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216</v>
      </c>
      <c r="C2" s="14">
        <v>45508</v>
      </c>
      <c r="D2" s="15" t="s">
        <v>149</v>
      </c>
      <c r="E2" s="16">
        <v>167</v>
      </c>
      <c r="F2" s="16">
        <v>175</v>
      </c>
      <c r="G2" s="16">
        <v>176</v>
      </c>
      <c r="H2" s="16">
        <v>174</v>
      </c>
      <c r="I2" s="16"/>
      <c r="J2" s="16"/>
      <c r="K2" s="17">
        <v>4</v>
      </c>
      <c r="L2" s="17">
        <v>692</v>
      </c>
      <c r="M2" s="18">
        <v>173</v>
      </c>
      <c r="N2" s="19">
        <v>2</v>
      </c>
      <c r="O2" s="20">
        <v>175</v>
      </c>
    </row>
    <row r="3" spans="1:17" x14ac:dyDescent="0.25">
      <c r="A3" s="12" t="s">
        <v>23</v>
      </c>
      <c r="B3" s="13" t="s">
        <v>216</v>
      </c>
      <c r="C3" s="14">
        <v>45543</v>
      </c>
      <c r="D3" s="15" t="s">
        <v>149</v>
      </c>
      <c r="E3" s="16">
        <v>175</v>
      </c>
      <c r="F3" s="16">
        <v>172</v>
      </c>
      <c r="G3" s="16">
        <v>182</v>
      </c>
      <c r="H3" s="16">
        <v>173</v>
      </c>
      <c r="I3" s="16"/>
      <c r="J3" s="16"/>
      <c r="K3" s="17">
        <v>4</v>
      </c>
      <c r="L3" s="17">
        <v>702</v>
      </c>
      <c r="M3" s="18">
        <v>175.5</v>
      </c>
      <c r="N3" s="19">
        <v>2</v>
      </c>
      <c r="O3" s="20">
        <v>177.5</v>
      </c>
    </row>
    <row r="5" spans="1:17" x14ac:dyDescent="0.25">
      <c r="K5" s="8">
        <f>SUM(K2:K4)</f>
        <v>8</v>
      </c>
      <c r="L5" s="8">
        <f>SUM(L2:L4)</f>
        <v>1394</v>
      </c>
      <c r="M5" s="7">
        <f>SUM(L5/K5)</f>
        <v>174.25</v>
      </c>
      <c r="N5" s="8">
        <f>SUM(N2:N4)</f>
        <v>4</v>
      </c>
      <c r="O5" s="11">
        <f>SUM(M5+N5)</f>
        <v>178.25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31C477DD-B170-4BEB-BF1F-9B4093DB4E8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E6A3D7-E789-495C-A172-3B774E677F6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4051-6792-4791-96E4-EF2C37EE58A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257</v>
      </c>
      <c r="C2" s="14">
        <v>45564</v>
      </c>
      <c r="D2" s="15" t="s">
        <v>98</v>
      </c>
      <c r="E2" s="16">
        <v>192</v>
      </c>
      <c r="F2" s="16">
        <v>193</v>
      </c>
      <c r="G2" s="16">
        <v>190</v>
      </c>
      <c r="H2" s="16">
        <v>192</v>
      </c>
      <c r="I2" s="16"/>
      <c r="J2" s="16"/>
      <c r="K2" s="17">
        <v>4</v>
      </c>
      <c r="L2" s="17">
        <v>767</v>
      </c>
      <c r="M2" s="18">
        <v>191.75</v>
      </c>
      <c r="N2" s="19">
        <v>4</v>
      </c>
      <c r="O2" s="20">
        <v>195.75</v>
      </c>
    </row>
    <row r="4" spans="1:17" x14ac:dyDescent="0.25">
      <c r="K4" s="8">
        <f>SUM(K2:K3)</f>
        <v>4</v>
      </c>
      <c r="L4" s="8">
        <f>SUM(L2:L3)</f>
        <v>767</v>
      </c>
      <c r="M4" s="7">
        <f>SUM(L4/K4)</f>
        <v>191.75</v>
      </c>
      <c r="N4" s="8">
        <f>SUM(N2:N3)</f>
        <v>4</v>
      </c>
      <c r="O4" s="11">
        <f>SUM(M4+N4)</f>
        <v>195.75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61E885C1-D6F8-4537-A6F5-CDEE47E7C24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90C513-8CED-4F4F-836A-8EA9E3FD3E1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4D36-467D-4E1A-9010-BF28FE6A48D6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87</v>
      </c>
      <c r="C2" s="14">
        <v>45375</v>
      </c>
      <c r="D2" s="15" t="s">
        <v>98</v>
      </c>
      <c r="E2" s="16">
        <v>183</v>
      </c>
      <c r="F2" s="16">
        <v>172</v>
      </c>
      <c r="G2" s="16">
        <v>172</v>
      </c>
      <c r="H2" s="16">
        <v>180</v>
      </c>
      <c r="I2" s="16"/>
      <c r="J2" s="16"/>
      <c r="K2" s="17">
        <v>4</v>
      </c>
      <c r="L2" s="17">
        <v>707</v>
      </c>
      <c r="M2" s="18">
        <v>176.75</v>
      </c>
      <c r="N2" s="19">
        <v>3</v>
      </c>
      <c r="O2" s="20">
        <v>179.75</v>
      </c>
    </row>
    <row r="3" spans="1:17" x14ac:dyDescent="0.25">
      <c r="A3" s="12" t="s">
        <v>23</v>
      </c>
      <c r="B3" s="13" t="s">
        <v>87</v>
      </c>
      <c r="C3" s="14">
        <v>45410</v>
      </c>
      <c r="D3" s="15" t="s">
        <v>98</v>
      </c>
      <c r="E3" s="16">
        <v>180</v>
      </c>
      <c r="F3" s="16">
        <v>184</v>
      </c>
      <c r="G3" s="16">
        <v>183</v>
      </c>
      <c r="H3" s="16">
        <v>178</v>
      </c>
      <c r="I3" s="16"/>
      <c r="J3" s="16"/>
      <c r="K3" s="17">
        <v>4</v>
      </c>
      <c r="L3" s="17">
        <v>725</v>
      </c>
      <c r="M3" s="18">
        <v>181.25</v>
      </c>
      <c r="N3" s="19">
        <v>4</v>
      </c>
      <c r="O3" s="20">
        <v>185.25</v>
      </c>
    </row>
    <row r="4" spans="1:17" x14ac:dyDescent="0.25">
      <c r="A4" s="12" t="s">
        <v>23</v>
      </c>
      <c r="B4" s="13" t="s">
        <v>87</v>
      </c>
      <c r="C4" s="14">
        <v>45430</v>
      </c>
      <c r="D4" s="15" t="s">
        <v>98</v>
      </c>
      <c r="E4" s="16">
        <v>177</v>
      </c>
      <c r="F4" s="16">
        <v>184</v>
      </c>
      <c r="G4" s="16">
        <v>184</v>
      </c>
      <c r="H4" s="16">
        <v>185</v>
      </c>
      <c r="I4" s="16"/>
      <c r="J4" s="16"/>
      <c r="K4" s="17">
        <v>4</v>
      </c>
      <c r="L4" s="17">
        <v>730</v>
      </c>
      <c r="M4" s="18">
        <v>182.5</v>
      </c>
      <c r="N4" s="19">
        <v>2</v>
      </c>
      <c r="O4" s="20">
        <v>184.5</v>
      </c>
    </row>
    <row r="5" spans="1:17" x14ac:dyDescent="0.25">
      <c r="A5" s="12" t="s">
        <v>23</v>
      </c>
      <c r="B5" s="13" t="s">
        <v>87</v>
      </c>
      <c r="C5" s="14">
        <v>45465</v>
      </c>
      <c r="D5" s="15" t="s">
        <v>98</v>
      </c>
      <c r="E5" s="16">
        <v>183</v>
      </c>
      <c r="F5" s="16">
        <v>176</v>
      </c>
      <c r="G5" s="16">
        <v>176</v>
      </c>
      <c r="H5" s="16">
        <v>179</v>
      </c>
      <c r="I5" s="16">
        <v>164</v>
      </c>
      <c r="J5" s="16">
        <v>175</v>
      </c>
      <c r="K5" s="17">
        <v>6</v>
      </c>
      <c r="L5" s="17">
        <v>1053</v>
      </c>
      <c r="M5" s="18">
        <v>175.5</v>
      </c>
      <c r="N5" s="19">
        <v>4</v>
      </c>
      <c r="O5" s="20">
        <v>179.5</v>
      </c>
    </row>
    <row r="6" spans="1:17" x14ac:dyDescent="0.25">
      <c r="A6" s="12" t="s">
        <v>23</v>
      </c>
      <c r="B6" s="13" t="s">
        <v>87</v>
      </c>
      <c r="C6" s="14">
        <v>45500</v>
      </c>
      <c r="D6" s="15" t="s">
        <v>98</v>
      </c>
      <c r="E6" s="16">
        <v>174</v>
      </c>
      <c r="F6" s="16">
        <v>179</v>
      </c>
      <c r="G6" s="16">
        <v>179</v>
      </c>
      <c r="H6" s="16">
        <v>187</v>
      </c>
      <c r="I6" s="16">
        <v>171</v>
      </c>
      <c r="J6" s="16">
        <v>168</v>
      </c>
      <c r="K6" s="17">
        <v>6</v>
      </c>
      <c r="L6" s="17">
        <v>1058</v>
      </c>
      <c r="M6" s="18">
        <v>176.33333333333334</v>
      </c>
      <c r="N6" s="19">
        <v>4</v>
      </c>
      <c r="O6" s="20">
        <v>180.33333333333334</v>
      </c>
    </row>
    <row r="7" spans="1:17" x14ac:dyDescent="0.25">
      <c r="A7" s="12" t="s">
        <v>23</v>
      </c>
      <c r="B7" s="13" t="s">
        <v>87</v>
      </c>
      <c r="C7" s="14">
        <v>45528</v>
      </c>
      <c r="D7" s="15" t="s">
        <v>98</v>
      </c>
      <c r="E7" s="16">
        <v>180</v>
      </c>
      <c r="F7" s="16">
        <v>182</v>
      </c>
      <c r="G7" s="16">
        <v>185</v>
      </c>
      <c r="H7" s="16">
        <v>176</v>
      </c>
      <c r="I7" s="16"/>
      <c r="J7" s="16"/>
      <c r="K7" s="17">
        <v>4</v>
      </c>
      <c r="L7" s="17">
        <v>723</v>
      </c>
      <c r="M7" s="18">
        <v>180.75</v>
      </c>
      <c r="N7" s="19">
        <v>3</v>
      </c>
      <c r="O7" s="20">
        <v>183.75</v>
      </c>
    </row>
    <row r="8" spans="1:17" x14ac:dyDescent="0.25">
      <c r="A8" s="12" t="s">
        <v>23</v>
      </c>
      <c r="B8" s="13" t="s">
        <v>87</v>
      </c>
      <c r="C8" s="14">
        <v>45564</v>
      </c>
      <c r="D8" s="15" t="s">
        <v>98</v>
      </c>
      <c r="E8" s="16">
        <v>180</v>
      </c>
      <c r="F8" s="16">
        <v>178</v>
      </c>
      <c r="G8" s="16">
        <v>174</v>
      </c>
      <c r="H8" s="16">
        <v>176</v>
      </c>
      <c r="I8" s="16"/>
      <c r="J8" s="16"/>
      <c r="K8" s="17">
        <v>4</v>
      </c>
      <c r="L8" s="17">
        <v>708</v>
      </c>
      <c r="M8" s="18">
        <v>177</v>
      </c>
      <c r="N8" s="19">
        <v>2</v>
      </c>
      <c r="O8" s="20">
        <v>179</v>
      </c>
    </row>
    <row r="9" spans="1:17" x14ac:dyDescent="0.25">
      <c r="A9" s="12" t="s">
        <v>23</v>
      </c>
      <c r="B9" s="13" t="s">
        <v>87</v>
      </c>
      <c r="C9" s="14">
        <v>45578</v>
      </c>
      <c r="D9" s="15" t="s">
        <v>98</v>
      </c>
      <c r="E9" s="16">
        <v>177</v>
      </c>
      <c r="F9" s="16">
        <v>174</v>
      </c>
      <c r="G9" s="16">
        <v>172</v>
      </c>
      <c r="H9" s="16">
        <v>173</v>
      </c>
      <c r="I9" s="16"/>
      <c r="J9" s="16"/>
      <c r="K9" s="17">
        <v>4</v>
      </c>
      <c r="L9" s="17">
        <v>696</v>
      </c>
      <c r="M9" s="18">
        <v>174</v>
      </c>
      <c r="N9" s="19">
        <v>3</v>
      </c>
      <c r="O9" s="20">
        <v>177</v>
      </c>
    </row>
    <row r="11" spans="1:17" x14ac:dyDescent="0.25">
      <c r="K11" s="8">
        <f>SUM(K2:K10)</f>
        <v>36</v>
      </c>
      <c r="L11" s="8">
        <f>SUM(L2:L10)</f>
        <v>6400</v>
      </c>
      <c r="M11" s="7">
        <f>SUM(L11/K11)</f>
        <v>177.77777777777777</v>
      </c>
      <c r="N11" s="8">
        <f>SUM(N2:N10)</f>
        <v>25</v>
      </c>
      <c r="O11" s="11">
        <f>SUM(M11+N11)</f>
        <v>202.77777777777777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6:J6 B6" name="Range1_21"/>
    <protectedRange algorithmName="SHA-512" hashValue="ON39YdpmFHfN9f47KpiRvqrKx0V9+erV1CNkpWzYhW/Qyc6aT8rEyCrvauWSYGZK2ia3o7vd3akF07acHAFpOA==" saltValue="yVW9XmDwTqEnmpSGai0KYg==" spinCount="100000" sqref="D6" name="Range1_1_14"/>
  </protectedRanges>
  <hyperlinks>
    <hyperlink ref="Q1" location="'National Rankings'!A1" display="Back to Ranking" xr:uid="{AFD97276-0C5B-4282-9D6C-60622E6F965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2091EA-F6EB-4D32-AD32-2F5BA65A172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10D2-3780-414E-968D-9DE16EA51F39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125</v>
      </c>
      <c r="C2" s="14">
        <v>45401</v>
      </c>
      <c r="D2" s="15" t="s">
        <v>128</v>
      </c>
      <c r="E2" s="16">
        <v>189</v>
      </c>
      <c r="F2" s="16">
        <v>196</v>
      </c>
      <c r="G2" s="16">
        <v>196</v>
      </c>
      <c r="H2" s="16">
        <v>186.01</v>
      </c>
      <c r="I2" s="16"/>
      <c r="J2" s="16"/>
      <c r="K2" s="17">
        <v>4</v>
      </c>
      <c r="L2" s="17">
        <v>767.01</v>
      </c>
      <c r="M2" s="18">
        <v>191.7525</v>
      </c>
      <c r="N2" s="19">
        <v>13</v>
      </c>
      <c r="O2" s="20">
        <v>204.7525</v>
      </c>
    </row>
    <row r="3" spans="1:17" x14ac:dyDescent="0.25">
      <c r="A3" s="12" t="s">
        <v>23</v>
      </c>
      <c r="B3" s="13" t="s">
        <v>125</v>
      </c>
      <c r="C3" s="14">
        <v>45429</v>
      </c>
      <c r="D3" s="15" t="s">
        <v>128</v>
      </c>
      <c r="E3" s="16">
        <v>190</v>
      </c>
      <c r="F3" s="16">
        <v>196</v>
      </c>
      <c r="G3" s="16">
        <v>193.01</v>
      </c>
      <c r="H3" s="16">
        <v>188</v>
      </c>
      <c r="I3" s="16"/>
      <c r="J3" s="16"/>
      <c r="K3" s="17">
        <v>4</v>
      </c>
      <c r="L3" s="17">
        <v>767.01</v>
      </c>
      <c r="M3" s="18">
        <v>191.7525</v>
      </c>
      <c r="N3" s="19">
        <v>7</v>
      </c>
      <c r="O3" s="20">
        <v>198.7525</v>
      </c>
    </row>
    <row r="4" spans="1:17" x14ac:dyDescent="0.25">
      <c r="A4" s="12" t="s">
        <v>23</v>
      </c>
      <c r="B4" s="13" t="s">
        <v>125</v>
      </c>
      <c r="C4" s="14">
        <v>45450</v>
      </c>
      <c r="D4" s="15" t="s">
        <v>128</v>
      </c>
      <c r="E4" s="16">
        <v>186</v>
      </c>
      <c r="F4" s="16">
        <v>191</v>
      </c>
      <c r="G4" s="16">
        <v>192</v>
      </c>
      <c r="H4" s="16">
        <v>192</v>
      </c>
      <c r="I4" s="16"/>
      <c r="J4" s="16"/>
      <c r="K4" s="17">
        <v>4</v>
      </c>
      <c r="L4" s="17">
        <v>761</v>
      </c>
      <c r="M4" s="18">
        <v>190.25</v>
      </c>
      <c r="N4" s="19">
        <v>13</v>
      </c>
      <c r="O4" s="20">
        <v>203.25</v>
      </c>
    </row>
    <row r="5" spans="1:17" x14ac:dyDescent="0.25">
      <c r="A5" s="12" t="s">
        <v>23</v>
      </c>
      <c r="B5" s="13" t="s">
        <v>125</v>
      </c>
      <c r="C5" s="14">
        <v>45485</v>
      </c>
      <c r="D5" s="15" t="s">
        <v>128</v>
      </c>
      <c r="E5" s="16">
        <v>189</v>
      </c>
      <c r="F5" s="16">
        <v>193</v>
      </c>
      <c r="G5" s="16">
        <v>188.001</v>
      </c>
      <c r="H5" s="16">
        <v>187</v>
      </c>
      <c r="I5" s="16"/>
      <c r="J5" s="16"/>
      <c r="K5" s="17">
        <v>4</v>
      </c>
      <c r="L5" s="17">
        <v>757.00099999999998</v>
      </c>
      <c r="M5" s="18">
        <v>189.25024999999999</v>
      </c>
      <c r="N5" s="19">
        <v>9</v>
      </c>
      <c r="O5" s="20">
        <v>198.25024999999999</v>
      </c>
    </row>
    <row r="7" spans="1:17" x14ac:dyDescent="0.25">
      <c r="K7" s="8">
        <f>SUM(K2:K6)</f>
        <v>16</v>
      </c>
      <c r="L7" s="8">
        <f>SUM(L2:L6)</f>
        <v>3052.0209999999997</v>
      </c>
      <c r="M7" s="7">
        <f>SUM(L7/K7)</f>
        <v>190.75131249999998</v>
      </c>
      <c r="N7" s="8">
        <f>SUM(N2:N6)</f>
        <v>42</v>
      </c>
      <c r="O7" s="11">
        <f>SUM(M7+N7)</f>
        <v>232.75131249999998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" name="Range1_7_2"/>
    <protectedRange algorithmName="SHA-512" hashValue="ON39YdpmFHfN9f47KpiRvqrKx0V9+erV1CNkpWzYhW/Qyc6aT8rEyCrvauWSYGZK2ia3o7vd3akF07acHAFpOA==" saltValue="yVW9XmDwTqEnmpSGai0KYg==" spinCount="100000" sqref="B3 E3:J3" name="Range1_8"/>
    <protectedRange algorithmName="SHA-512" hashValue="ON39YdpmFHfN9f47KpiRvqrKx0V9+erV1CNkpWzYhW/Qyc6aT8rEyCrvauWSYGZK2ia3o7vd3akF07acHAFpOA==" saltValue="yVW9XmDwTqEnmpSGai0KYg==" spinCount="100000" sqref="D3" name="Range1_1_6"/>
  </protectedRanges>
  <hyperlinks>
    <hyperlink ref="Q1" location="'National Rankings'!A1" display="Back to Ranking" xr:uid="{3D50CD92-67F5-4F80-B515-BD43CCE7038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BECC74-A639-49C6-A376-0F46A273198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00451-C24F-4B83-9AE4-A4821ED3F29B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126</v>
      </c>
      <c r="C2" s="14">
        <v>45401</v>
      </c>
      <c r="D2" s="15" t="s">
        <v>128</v>
      </c>
      <c r="E2" s="16">
        <v>188</v>
      </c>
      <c r="F2" s="16">
        <v>186</v>
      </c>
      <c r="G2" s="16">
        <v>187</v>
      </c>
      <c r="H2" s="16">
        <v>186</v>
      </c>
      <c r="I2" s="16"/>
      <c r="J2" s="16"/>
      <c r="K2" s="17">
        <v>4</v>
      </c>
      <c r="L2" s="17">
        <v>747</v>
      </c>
      <c r="M2" s="18">
        <v>186.75</v>
      </c>
      <c r="N2" s="19">
        <v>4</v>
      </c>
      <c r="O2" s="20">
        <v>190.75</v>
      </c>
    </row>
    <row r="3" spans="1:17" x14ac:dyDescent="0.25">
      <c r="A3" s="12" t="s">
        <v>23</v>
      </c>
      <c r="B3" s="13" t="s">
        <v>126</v>
      </c>
      <c r="C3" s="14">
        <v>45429</v>
      </c>
      <c r="D3" s="15" t="s">
        <v>128</v>
      </c>
      <c r="E3" s="16">
        <v>189</v>
      </c>
      <c r="F3" s="16">
        <v>179</v>
      </c>
      <c r="G3" s="16">
        <v>181</v>
      </c>
      <c r="H3" s="16">
        <v>181</v>
      </c>
      <c r="I3" s="16"/>
      <c r="J3" s="16"/>
      <c r="K3" s="17">
        <v>4</v>
      </c>
      <c r="L3" s="17">
        <v>730</v>
      </c>
      <c r="M3" s="18">
        <v>182.5</v>
      </c>
      <c r="N3" s="19">
        <v>2</v>
      </c>
      <c r="O3" s="20">
        <v>184.5</v>
      </c>
    </row>
    <row r="4" spans="1:17" x14ac:dyDescent="0.25">
      <c r="A4" s="12" t="s">
        <v>23</v>
      </c>
      <c r="B4" s="13" t="s">
        <v>177</v>
      </c>
      <c r="C4" s="14">
        <v>45440</v>
      </c>
      <c r="D4" s="15" t="s">
        <v>100</v>
      </c>
      <c r="E4" s="16">
        <v>185</v>
      </c>
      <c r="F4" s="16">
        <v>191</v>
      </c>
      <c r="G4" s="16">
        <v>190</v>
      </c>
      <c r="H4" s="16"/>
      <c r="I4" s="16"/>
      <c r="J4" s="16"/>
      <c r="K4" s="17">
        <v>3</v>
      </c>
      <c r="L4" s="17">
        <v>566</v>
      </c>
      <c r="M4" s="18">
        <v>188.66666666666666</v>
      </c>
      <c r="N4" s="19">
        <v>6</v>
      </c>
      <c r="O4" s="20">
        <v>194.66666666666666</v>
      </c>
    </row>
    <row r="5" spans="1:17" x14ac:dyDescent="0.25">
      <c r="A5" s="12" t="s">
        <v>23</v>
      </c>
      <c r="B5" s="13" t="s">
        <v>126</v>
      </c>
      <c r="C5" s="14">
        <v>45450</v>
      </c>
      <c r="D5" s="15" t="s">
        <v>128</v>
      </c>
      <c r="E5" s="16">
        <v>184</v>
      </c>
      <c r="F5" s="16">
        <v>190</v>
      </c>
      <c r="G5" s="16">
        <v>187</v>
      </c>
      <c r="H5" s="16">
        <v>190</v>
      </c>
      <c r="I5" s="16"/>
      <c r="J5" s="16"/>
      <c r="K5" s="17">
        <v>4</v>
      </c>
      <c r="L5" s="17">
        <v>751</v>
      </c>
      <c r="M5" s="18">
        <v>187.75</v>
      </c>
      <c r="N5" s="19">
        <v>4</v>
      </c>
      <c r="O5" s="20">
        <v>191.75</v>
      </c>
    </row>
    <row r="6" spans="1:17" x14ac:dyDescent="0.25">
      <c r="A6" s="12" t="s">
        <v>23</v>
      </c>
      <c r="B6" s="13" t="s">
        <v>126</v>
      </c>
      <c r="C6" s="14">
        <v>45480</v>
      </c>
      <c r="D6" s="15" t="s">
        <v>84</v>
      </c>
      <c r="E6" s="16">
        <v>180</v>
      </c>
      <c r="F6" s="16">
        <v>184</v>
      </c>
      <c r="G6" s="16">
        <v>182</v>
      </c>
      <c r="H6" s="16">
        <v>181</v>
      </c>
      <c r="I6" s="16">
        <v>174</v>
      </c>
      <c r="J6" s="16">
        <v>181</v>
      </c>
      <c r="K6" s="17">
        <v>6</v>
      </c>
      <c r="L6" s="17">
        <v>1082</v>
      </c>
      <c r="M6" s="18">
        <v>180.33333333333334</v>
      </c>
      <c r="N6" s="19">
        <v>8</v>
      </c>
      <c r="O6" s="20">
        <v>188.33333333333334</v>
      </c>
    </row>
    <row r="7" spans="1:17" x14ac:dyDescent="0.25">
      <c r="A7" s="12" t="s">
        <v>23</v>
      </c>
      <c r="B7" s="13" t="s">
        <v>126</v>
      </c>
      <c r="C7" s="14">
        <v>45485</v>
      </c>
      <c r="D7" s="15" t="s">
        <v>128</v>
      </c>
      <c r="E7" s="16">
        <v>190</v>
      </c>
      <c r="F7" s="16">
        <v>181</v>
      </c>
      <c r="G7" s="16">
        <v>188</v>
      </c>
      <c r="H7" s="16">
        <v>187.001</v>
      </c>
      <c r="I7" s="16"/>
      <c r="J7" s="16"/>
      <c r="K7" s="17">
        <v>4</v>
      </c>
      <c r="L7" s="17">
        <v>746.00099999999998</v>
      </c>
      <c r="M7" s="18">
        <v>186.50024999999999</v>
      </c>
      <c r="N7" s="19">
        <v>8</v>
      </c>
      <c r="O7" s="20">
        <v>194.50024999999999</v>
      </c>
    </row>
    <row r="9" spans="1:17" x14ac:dyDescent="0.25">
      <c r="K9" s="8">
        <f>SUM(K2:K8)</f>
        <v>25</v>
      </c>
      <c r="L9" s="8">
        <f>SUM(L2:L8)</f>
        <v>4622.0010000000002</v>
      </c>
      <c r="M9" s="7">
        <f>SUM(L9/K9)</f>
        <v>184.88004000000001</v>
      </c>
      <c r="N9" s="8">
        <f>SUM(N2:N8)</f>
        <v>32</v>
      </c>
      <c r="O9" s="11">
        <f>SUM(M9+N9)</f>
        <v>216.88004000000001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:C4" name="Range1_7_2"/>
    <protectedRange algorithmName="SHA-512" hashValue="ON39YdpmFHfN9f47KpiRvqrKx0V9+erV1CNkpWzYhW/Qyc6aT8rEyCrvauWSYGZK2ia3o7vd3akF07acHAFpOA==" saltValue="yVW9XmDwTqEnmpSGai0KYg==" spinCount="100000" sqref="B3:B4 E3:J4" name="Range1_8"/>
    <protectedRange algorithmName="SHA-512" hashValue="ON39YdpmFHfN9f47KpiRvqrKx0V9+erV1CNkpWzYhW/Qyc6aT8rEyCrvauWSYGZK2ia3o7vd3akF07acHAFpOA==" saltValue="yVW9XmDwTqEnmpSGai0KYg==" spinCount="100000" sqref="D3:D4" name="Range1_1_6"/>
  </protectedRanges>
  <hyperlinks>
    <hyperlink ref="Q1" location="'National Rankings'!A1" display="Back to Ranking" xr:uid="{11A3AE7D-D9BC-481D-95C1-05B695FAE7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AD1652-A52A-4682-A801-3B87FE1C10A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35DB-5190-408B-A9A8-715F5436FDAD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86</v>
      </c>
      <c r="C2" s="14">
        <v>45374</v>
      </c>
      <c r="D2" s="15" t="s">
        <v>98</v>
      </c>
      <c r="E2" s="16">
        <v>183</v>
      </c>
      <c r="F2" s="16">
        <v>186</v>
      </c>
      <c r="G2" s="16">
        <v>181</v>
      </c>
      <c r="H2" s="16">
        <v>183</v>
      </c>
      <c r="I2" s="16"/>
      <c r="J2" s="16"/>
      <c r="K2" s="17">
        <v>4</v>
      </c>
      <c r="L2" s="17">
        <v>733</v>
      </c>
      <c r="M2" s="18">
        <v>183.25</v>
      </c>
      <c r="N2" s="19">
        <v>4</v>
      </c>
      <c r="O2" s="20">
        <v>187.25</v>
      </c>
    </row>
    <row r="3" spans="1:17" x14ac:dyDescent="0.25">
      <c r="A3" s="12" t="s">
        <v>23</v>
      </c>
      <c r="B3" s="13" t="s">
        <v>86</v>
      </c>
      <c r="C3" s="14">
        <v>45410</v>
      </c>
      <c r="D3" s="15" t="s">
        <v>98</v>
      </c>
      <c r="E3" s="16">
        <v>177</v>
      </c>
      <c r="F3" s="16">
        <v>181</v>
      </c>
      <c r="G3" s="16">
        <v>183</v>
      </c>
      <c r="H3" s="16">
        <v>178</v>
      </c>
      <c r="I3" s="16"/>
      <c r="J3" s="16"/>
      <c r="K3" s="17">
        <v>4</v>
      </c>
      <c r="L3" s="17">
        <v>719</v>
      </c>
      <c r="M3" s="18">
        <v>179.75</v>
      </c>
      <c r="N3" s="19">
        <v>3</v>
      </c>
      <c r="O3" s="20">
        <v>182.75</v>
      </c>
    </row>
    <row r="4" spans="1:17" x14ac:dyDescent="0.25">
      <c r="A4" s="12" t="s">
        <v>23</v>
      </c>
      <c r="B4" s="13" t="s">
        <v>86</v>
      </c>
      <c r="C4" s="14">
        <v>45431</v>
      </c>
      <c r="D4" s="15" t="s">
        <v>98</v>
      </c>
      <c r="E4" s="16">
        <v>182</v>
      </c>
      <c r="F4" s="16">
        <v>178</v>
      </c>
      <c r="G4" s="16">
        <v>177</v>
      </c>
      <c r="H4" s="16">
        <v>179</v>
      </c>
      <c r="I4" s="16"/>
      <c r="J4" s="16"/>
      <c r="K4" s="17">
        <v>4</v>
      </c>
      <c r="L4" s="17">
        <v>716</v>
      </c>
      <c r="M4" s="18">
        <v>179</v>
      </c>
      <c r="N4" s="19">
        <v>4</v>
      </c>
      <c r="O4" s="20">
        <v>183</v>
      </c>
    </row>
    <row r="5" spans="1:17" x14ac:dyDescent="0.25">
      <c r="A5" s="12" t="s">
        <v>23</v>
      </c>
      <c r="B5" s="13" t="s">
        <v>86</v>
      </c>
      <c r="C5" s="14">
        <v>45466</v>
      </c>
      <c r="D5" s="15" t="s">
        <v>98</v>
      </c>
      <c r="E5" s="16">
        <v>180</v>
      </c>
      <c r="F5" s="16">
        <v>180</v>
      </c>
      <c r="G5" s="16">
        <v>177</v>
      </c>
      <c r="H5" s="16">
        <v>178</v>
      </c>
      <c r="I5" s="16"/>
      <c r="J5" s="16"/>
      <c r="K5" s="17">
        <v>4</v>
      </c>
      <c r="L5" s="17">
        <v>715</v>
      </c>
      <c r="M5" s="18">
        <v>178.75</v>
      </c>
      <c r="N5" s="19">
        <v>4</v>
      </c>
      <c r="O5" s="20">
        <v>182.75</v>
      </c>
    </row>
    <row r="6" spans="1:17" x14ac:dyDescent="0.25">
      <c r="A6" s="12" t="s">
        <v>23</v>
      </c>
      <c r="B6" s="13" t="s">
        <v>86</v>
      </c>
      <c r="C6" s="14">
        <v>45501</v>
      </c>
      <c r="D6" s="15" t="s">
        <v>98</v>
      </c>
      <c r="E6" s="16">
        <v>191</v>
      </c>
      <c r="F6" s="16">
        <v>182</v>
      </c>
      <c r="G6" s="16">
        <v>142</v>
      </c>
      <c r="H6" s="16">
        <v>175</v>
      </c>
      <c r="I6" s="16"/>
      <c r="J6" s="16"/>
      <c r="K6" s="17">
        <v>4</v>
      </c>
      <c r="L6" s="17">
        <v>690</v>
      </c>
      <c r="M6" s="18">
        <v>172.5</v>
      </c>
      <c r="N6" s="19">
        <v>3</v>
      </c>
      <c r="O6" s="20">
        <v>175.5</v>
      </c>
    </row>
    <row r="7" spans="1:17" x14ac:dyDescent="0.25">
      <c r="A7" s="12" t="s">
        <v>23</v>
      </c>
      <c r="B7" s="13" t="s">
        <v>86</v>
      </c>
      <c r="C7" s="14">
        <v>45529</v>
      </c>
      <c r="D7" s="15" t="s">
        <v>98</v>
      </c>
      <c r="E7" s="16">
        <v>186</v>
      </c>
      <c r="F7" s="16">
        <v>190.001</v>
      </c>
      <c r="G7" s="16">
        <v>188</v>
      </c>
      <c r="H7" s="16">
        <v>193</v>
      </c>
      <c r="I7" s="16"/>
      <c r="J7" s="16"/>
      <c r="K7" s="17">
        <v>4</v>
      </c>
      <c r="L7" s="17">
        <v>757.00099999999998</v>
      </c>
      <c r="M7" s="18">
        <v>189.25024999999999</v>
      </c>
      <c r="N7" s="19">
        <v>8</v>
      </c>
      <c r="O7" s="20">
        <v>197.25024999999999</v>
      </c>
    </row>
    <row r="8" spans="1:17" x14ac:dyDescent="0.25">
      <c r="A8" s="12" t="s">
        <v>23</v>
      </c>
      <c r="B8" s="13" t="s">
        <v>86</v>
      </c>
      <c r="C8" s="14">
        <v>45564</v>
      </c>
      <c r="D8" s="15" t="s">
        <v>98</v>
      </c>
      <c r="E8" s="16">
        <v>178</v>
      </c>
      <c r="F8" s="16">
        <v>186</v>
      </c>
      <c r="G8" s="16">
        <v>185</v>
      </c>
      <c r="H8" s="16">
        <v>193</v>
      </c>
      <c r="I8" s="16"/>
      <c r="J8" s="16"/>
      <c r="K8" s="17">
        <v>4</v>
      </c>
      <c r="L8" s="17">
        <v>742</v>
      </c>
      <c r="M8" s="18">
        <v>185.5</v>
      </c>
      <c r="N8" s="19">
        <v>2</v>
      </c>
      <c r="O8" s="20">
        <v>187.5</v>
      </c>
    </row>
    <row r="9" spans="1:17" x14ac:dyDescent="0.25">
      <c r="A9" s="12" t="s">
        <v>23</v>
      </c>
      <c r="B9" s="13" t="s">
        <v>86</v>
      </c>
      <c r="C9" s="14">
        <v>45578</v>
      </c>
      <c r="D9" s="15" t="s">
        <v>98</v>
      </c>
      <c r="E9" s="16">
        <v>181</v>
      </c>
      <c r="F9" s="16">
        <v>184</v>
      </c>
      <c r="G9" s="16">
        <v>179</v>
      </c>
      <c r="H9" s="16">
        <v>172</v>
      </c>
      <c r="I9" s="16"/>
      <c r="J9" s="16"/>
      <c r="K9" s="17">
        <v>4</v>
      </c>
      <c r="L9" s="17">
        <v>716</v>
      </c>
      <c r="M9" s="18">
        <v>179</v>
      </c>
      <c r="N9" s="19">
        <v>8</v>
      </c>
      <c r="O9" s="20">
        <v>187</v>
      </c>
    </row>
    <row r="11" spans="1:17" x14ac:dyDescent="0.25">
      <c r="K11" s="8">
        <f>SUM(K2:K10)</f>
        <v>32</v>
      </c>
      <c r="L11" s="8">
        <f>SUM(L2:L10)</f>
        <v>5788.0010000000002</v>
      </c>
      <c r="M11" s="7">
        <f>SUM(L11/K11)</f>
        <v>180.87503125000001</v>
      </c>
      <c r="N11" s="8">
        <f>SUM(N2:N10)</f>
        <v>36</v>
      </c>
      <c r="O11" s="11">
        <f>SUM(M11+N11)</f>
        <v>216.87503125000001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B4:C4" name="Range1_8"/>
    <protectedRange algorithmName="SHA-512" hashValue="ON39YdpmFHfN9f47KpiRvqrKx0V9+erV1CNkpWzYhW/Qyc6aT8rEyCrvauWSYGZK2ia3o7vd3akF07acHAFpOA==" saltValue="yVW9XmDwTqEnmpSGai0KYg==" spinCount="100000" sqref="D4" name="Range1_1_7"/>
    <protectedRange algorithmName="SHA-512" hashValue="ON39YdpmFHfN9f47KpiRvqrKx0V9+erV1CNkpWzYhW/Qyc6aT8rEyCrvauWSYGZK2ia3o7vd3akF07acHAFpOA==" saltValue="yVW9XmDwTqEnmpSGai0KYg==" spinCount="100000" sqref="B7:C7 E7:J7" name="Range1_2_1_1"/>
    <protectedRange algorithmName="SHA-512" hashValue="ON39YdpmFHfN9f47KpiRvqrKx0V9+erV1CNkpWzYhW/Qyc6aT8rEyCrvauWSYGZK2ia3o7vd3akF07acHAFpOA==" saltValue="yVW9XmDwTqEnmpSGai0KYg==" spinCount="100000" sqref="D7" name="Range1_1_3_1_1"/>
    <protectedRange algorithmName="SHA-512" hashValue="ON39YdpmFHfN9f47KpiRvqrKx0V9+erV1CNkpWzYhW/Qyc6aT8rEyCrvauWSYGZK2ia3o7vd3akF07acHAFpOA==" saltValue="yVW9XmDwTqEnmpSGai0KYg==" spinCount="100000" sqref="E9:J9 B9:C9" name="Range1_34_1_1"/>
    <protectedRange algorithmName="SHA-512" hashValue="ON39YdpmFHfN9f47KpiRvqrKx0V9+erV1CNkpWzYhW/Qyc6aT8rEyCrvauWSYGZK2ia3o7vd3akF07acHAFpOA==" saltValue="yVW9XmDwTqEnmpSGai0KYg==" spinCount="100000" sqref="D9" name="Range1_1_20_1_1"/>
  </protectedRanges>
  <hyperlinks>
    <hyperlink ref="Q1" location="'National Rankings'!A1" display="Back to Ranking" xr:uid="{726AD01F-BF69-4534-BFDC-E306A98E3C6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025BA23-AF00-4635-8760-600C9046888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44A3A-47FC-4995-853C-4A2238A8EA4B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20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49</v>
      </c>
      <c r="C2" s="14">
        <v>45353</v>
      </c>
      <c r="D2" s="15" t="s">
        <v>58</v>
      </c>
      <c r="E2" s="16">
        <v>192</v>
      </c>
      <c r="F2" s="16">
        <v>191</v>
      </c>
      <c r="G2" s="16">
        <v>179</v>
      </c>
      <c r="H2" s="16">
        <v>188</v>
      </c>
      <c r="I2" s="16"/>
      <c r="J2" s="16"/>
      <c r="K2" s="17">
        <v>4</v>
      </c>
      <c r="L2" s="17">
        <v>750</v>
      </c>
      <c r="M2" s="18">
        <v>187.5</v>
      </c>
      <c r="N2" s="19">
        <v>8</v>
      </c>
      <c r="O2" s="20">
        <v>195.5</v>
      </c>
    </row>
    <row r="3" spans="1:17" x14ac:dyDescent="0.25">
      <c r="A3" s="12" t="s">
        <v>23</v>
      </c>
      <c r="B3" s="13" t="s">
        <v>49</v>
      </c>
      <c r="C3" s="14">
        <v>45444</v>
      </c>
      <c r="D3" s="15" t="s">
        <v>58</v>
      </c>
      <c r="E3" s="16">
        <v>190</v>
      </c>
      <c r="F3" s="16">
        <v>193</v>
      </c>
      <c r="G3" s="16">
        <v>185</v>
      </c>
      <c r="H3" s="16">
        <v>183</v>
      </c>
      <c r="I3" s="16">
        <v>190</v>
      </c>
      <c r="J3" s="16">
        <v>193</v>
      </c>
      <c r="K3" s="17">
        <v>6</v>
      </c>
      <c r="L3" s="17">
        <v>1134</v>
      </c>
      <c r="M3" s="18">
        <v>189</v>
      </c>
      <c r="N3" s="19">
        <v>20</v>
      </c>
      <c r="O3" s="20">
        <v>209</v>
      </c>
    </row>
    <row r="4" spans="1:17" x14ac:dyDescent="0.25">
      <c r="A4" s="12" t="s">
        <v>23</v>
      </c>
      <c r="B4" s="13" t="s">
        <v>49</v>
      </c>
      <c r="C4" s="14">
        <v>45479</v>
      </c>
      <c r="D4" s="15" t="s">
        <v>58</v>
      </c>
      <c r="E4" s="16">
        <v>196</v>
      </c>
      <c r="F4" s="16">
        <v>195</v>
      </c>
      <c r="G4" s="16">
        <v>191</v>
      </c>
      <c r="H4" s="16">
        <v>193</v>
      </c>
      <c r="I4" s="16"/>
      <c r="J4" s="16"/>
      <c r="K4" s="17">
        <v>4</v>
      </c>
      <c r="L4" s="17">
        <v>775</v>
      </c>
      <c r="M4" s="18">
        <v>193.75</v>
      </c>
      <c r="N4" s="19">
        <v>11</v>
      </c>
      <c r="O4" s="20">
        <v>204.75</v>
      </c>
    </row>
    <row r="5" spans="1:17" x14ac:dyDescent="0.25">
      <c r="A5" s="12" t="s">
        <v>23</v>
      </c>
      <c r="B5" s="13" t="s">
        <v>49</v>
      </c>
      <c r="C5" s="14">
        <v>45507</v>
      </c>
      <c r="D5" s="15" t="s">
        <v>58</v>
      </c>
      <c r="E5" s="16">
        <v>196</v>
      </c>
      <c r="F5" s="16">
        <v>196</v>
      </c>
      <c r="G5" s="16">
        <v>192</v>
      </c>
      <c r="H5" s="16">
        <v>190</v>
      </c>
      <c r="I5" s="16"/>
      <c r="J5" s="16"/>
      <c r="K5" s="17">
        <v>4</v>
      </c>
      <c r="L5" s="17">
        <v>774</v>
      </c>
      <c r="M5" s="18">
        <v>193.5</v>
      </c>
      <c r="N5" s="19">
        <v>13</v>
      </c>
      <c r="O5" s="20">
        <v>206.5</v>
      </c>
    </row>
    <row r="6" spans="1:17" x14ac:dyDescent="0.25">
      <c r="A6" s="12" t="s">
        <v>23</v>
      </c>
      <c r="B6" s="13" t="s">
        <v>49</v>
      </c>
      <c r="C6" s="14">
        <v>45521</v>
      </c>
      <c r="D6" s="15" t="s">
        <v>85</v>
      </c>
      <c r="E6" s="16">
        <v>192</v>
      </c>
      <c r="F6" s="16">
        <v>192</v>
      </c>
      <c r="G6" s="16">
        <v>186</v>
      </c>
      <c r="H6" s="16">
        <v>191</v>
      </c>
      <c r="I6" s="16">
        <v>194</v>
      </c>
      <c r="J6" s="16">
        <v>186</v>
      </c>
      <c r="K6" s="17">
        <v>6</v>
      </c>
      <c r="L6" s="17">
        <v>1141</v>
      </c>
      <c r="M6" s="18">
        <v>190.16666666666666</v>
      </c>
      <c r="N6" s="19">
        <v>16</v>
      </c>
      <c r="O6" s="20">
        <v>206.16666666666666</v>
      </c>
    </row>
    <row r="7" spans="1:17" x14ac:dyDescent="0.25">
      <c r="A7" s="12" t="s">
        <v>23</v>
      </c>
      <c r="B7" s="13" t="s">
        <v>49</v>
      </c>
      <c r="C7" s="14">
        <v>45542</v>
      </c>
      <c r="D7" s="15" t="s">
        <v>58</v>
      </c>
      <c r="E7" s="16">
        <v>198</v>
      </c>
      <c r="F7" s="16">
        <v>193</v>
      </c>
      <c r="G7" s="16">
        <v>195</v>
      </c>
      <c r="H7" s="16">
        <v>197</v>
      </c>
      <c r="I7" s="16">
        <v>193</v>
      </c>
      <c r="J7" s="16">
        <v>194</v>
      </c>
      <c r="K7" s="17">
        <v>6</v>
      </c>
      <c r="L7" s="17">
        <v>1170</v>
      </c>
      <c r="M7" s="18">
        <v>195</v>
      </c>
      <c r="N7" s="19">
        <v>26</v>
      </c>
      <c r="O7" s="20">
        <v>221</v>
      </c>
    </row>
    <row r="8" spans="1:17" x14ac:dyDescent="0.25">
      <c r="A8" s="12" t="s">
        <v>23</v>
      </c>
      <c r="B8" s="13" t="s">
        <v>49</v>
      </c>
      <c r="C8" s="14">
        <v>45598</v>
      </c>
      <c r="D8" s="15" t="s">
        <v>58</v>
      </c>
      <c r="E8" s="16">
        <v>198</v>
      </c>
      <c r="F8" s="16">
        <v>195</v>
      </c>
      <c r="G8" s="16">
        <v>193</v>
      </c>
      <c r="H8" s="16">
        <v>197</v>
      </c>
      <c r="I8" s="16"/>
      <c r="J8" s="16"/>
      <c r="K8" s="17">
        <v>4</v>
      </c>
      <c r="L8" s="17">
        <v>783</v>
      </c>
      <c r="M8" s="18">
        <v>195.75</v>
      </c>
      <c r="N8" s="19">
        <v>13</v>
      </c>
      <c r="O8" s="20">
        <v>208.75</v>
      </c>
    </row>
    <row r="10" spans="1:17" x14ac:dyDescent="0.25">
      <c r="K10" s="8">
        <f>SUM(K2:K9)</f>
        <v>34</v>
      </c>
      <c r="L10" s="8">
        <f>SUM(L2:L9)</f>
        <v>6527</v>
      </c>
      <c r="M10" s="7">
        <f>SUM(L10/K10)</f>
        <v>191.97058823529412</v>
      </c>
      <c r="N10" s="8">
        <f>SUM(N2:N9)</f>
        <v>107</v>
      </c>
      <c r="O10" s="11">
        <f>SUM(M10+N10)</f>
        <v>298.97058823529414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2_1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E2:J2 B2" name="Range1_2_1_1"/>
    <protectedRange algorithmName="SHA-512" hashValue="ON39YdpmFHfN9f47KpiRvqrKx0V9+erV1CNkpWzYhW/Qyc6aT8rEyCrvauWSYGZK2ia3o7vd3akF07acHAFpOA==" saltValue="yVW9XmDwTqEnmpSGai0KYg==" spinCount="100000" sqref="C3" name="Range1_7_2"/>
    <protectedRange algorithmName="SHA-512" hashValue="ON39YdpmFHfN9f47KpiRvqrKx0V9+erV1CNkpWzYhW/Qyc6aT8rEyCrvauWSYGZK2ia3o7vd3akF07acHAFpOA==" saltValue="yVW9XmDwTqEnmpSGai0KYg==" spinCount="100000" sqref="B3 E3:J3" name="Range1_8"/>
    <protectedRange algorithmName="SHA-512" hashValue="ON39YdpmFHfN9f47KpiRvqrKx0V9+erV1CNkpWzYhW/Qyc6aT8rEyCrvauWSYGZK2ia3o7vd3akF07acHAFpOA==" saltValue="yVW9XmDwTqEnmpSGai0KYg==" spinCount="100000" sqref="D3" name="Range1_1_6"/>
    <protectedRange algorithmName="SHA-512" hashValue="ON39YdpmFHfN9f47KpiRvqrKx0V9+erV1CNkpWzYhW/Qyc6aT8rEyCrvauWSYGZK2ia3o7vd3akF07acHAFpOA==" saltValue="yVW9XmDwTqEnmpSGai0KYg==" spinCount="100000" sqref="C4" name="Range1_19"/>
    <protectedRange algorithmName="SHA-512" hashValue="ON39YdpmFHfN9f47KpiRvqrKx0V9+erV1CNkpWzYhW/Qyc6aT8rEyCrvauWSYGZK2ia3o7vd3akF07acHAFpOA==" saltValue="yVW9XmDwTqEnmpSGai0KYg==" spinCount="100000" sqref="E7:J7 B7:C7" name="Range1_18"/>
    <protectedRange algorithmName="SHA-512" hashValue="ON39YdpmFHfN9f47KpiRvqrKx0V9+erV1CNkpWzYhW/Qyc6aT8rEyCrvauWSYGZK2ia3o7vd3akF07acHAFpOA==" saltValue="yVW9XmDwTqEnmpSGai0KYg==" spinCount="100000" sqref="D7" name="Range1_1_17"/>
  </protectedRanges>
  <hyperlinks>
    <hyperlink ref="Q1" location="'National Rankings'!A1" display="Back to Ranking" xr:uid="{5671C066-D8EF-4BE5-B9C3-6546ACB7286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40CC7A-BB0E-4244-B0B6-C0D29CE44FF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EB8AE-D44F-4B0B-AC26-95DAAEC2B8C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182</v>
      </c>
      <c r="C2" s="14">
        <v>45429</v>
      </c>
      <c r="D2" s="15" t="s">
        <v>128</v>
      </c>
      <c r="E2" s="16">
        <v>189</v>
      </c>
      <c r="F2" s="16">
        <v>194</v>
      </c>
      <c r="G2" s="16">
        <v>184</v>
      </c>
      <c r="H2" s="16">
        <v>184</v>
      </c>
      <c r="I2" s="16"/>
      <c r="J2" s="16"/>
      <c r="K2" s="17">
        <v>4</v>
      </c>
      <c r="L2" s="17">
        <v>751</v>
      </c>
      <c r="M2" s="18">
        <v>187.75</v>
      </c>
      <c r="N2" s="19">
        <v>2</v>
      </c>
      <c r="O2" s="20">
        <v>189.75</v>
      </c>
    </row>
    <row r="4" spans="1:17" x14ac:dyDescent="0.25">
      <c r="K4" s="8">
        <f>SUM(K2:K3)</f>
        <v>4</v>
      </c>
      <c r="L4" s="8">
        <f>SUM(L2:L3)</f>
        <v>751</v>
      </c>
      <c r="M4" s="7">
        <f>SUM(L4/K4)</f>
        <v>187.75</v>
      </c>
      <c r="N4" s="8">
        <f>SUM(N2:N3)</f>
        <v>2</v>
      </c>
      <c r="O4" s="11">
        <f>SUM(M4+N4)</f>
        <v>189.75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7_2"/>
    <protectedRange algorithmName="SHA-512" hashValue="ON39YdpmFHfN9f47KpiRvqrKx0V9+erV1CNkpWzYhW/Qyc6aT8rEyCrvauWSYGZK2ia3o7vd3akF07acHAFpOA==" saltValue="yVW9XmDwTqEnmpSGai0KYg==" spinCount="100000" sqref="B2 E2:J2" name="Range1_8"/>
    <protectedRange algorithmName="SHA-512" hashValue="ON39YdpmFHfN9f47KpiRvqrKx0V9+erV1CNkpWzYhW/Qyc6aT8rEyCrvauWSYGZK2ia3o7vd3akF07acHAFpOA==" saltValue="yVW9XmDwTqEnmpSGai0KYg==" spinCount="100000" sqref="D2" name="Range1_1_6"/>
  </protectedRanges>
  <hyperlinks>
    <hyperlink ref="Q1" location="'National Rankings'!A1" display="Back to Ranking" xr:uid="{DD0EF18D-E863-475A-AC35-F8BB63BE739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4E8EE4-94B6-453B-AE20-A9A3FE3521B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1301-2D4F-48CF-9683-2A121542AA6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183</v>
      </c>
      <c r="C2" s="14">
        <v>45429</v>
      </c>
      <c r="D2" s="15" t="s">
        <v>128</v>
      </c>
      <c r="E2" s="16">
        <v>190</v>
      </c>
      <c r="F2" s="16">
        <v>179</v>
      </c>
      <c r="G2" s="16">
        <v>175</v>
      </c>
      <c r="H2" s="16">
        <v>181</v>
      </c>
      <c r="I2" s="16"/>
      <c r="J2" s="16"/>
      <c r="K2" s="17">
        <v>4</v>
      </c>
      <c r="L2" s="17">
        <v>725</v>
      </c>
      <c r="M2" s="18">
        <v>181.25</v>
      </c>
      <c r="N2" s="19">
        <v>2</v>
      </c>
      <c r="O2" s="20">
        <v>183.25</v>
      </c>
    </row>
    <row r="4" spans="1:17" x14ac:dyDescent="0.25">
      <c r="K4" s="8">
        <f>SUM(K2:K3)</f>
        <v>4</v>
      </c>
      <c r="L4" s="8">
        <f>SUM(L2:L3)</f>
        <v>725</v>
      </c>
      <c r="M4" s="7">
        <f>SUM(L4/K4)</f>
        <v>181.25</v>
      </c>
      <c r="N4" s="8">
        <f>SUM(N2:N3)</f>
        <v>2</v>
      </c>
      <c r="O4" s="11">
        <f>SUM(M4+N4)</f>
        <v>183.25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6C4DDE0-6555-4973-AC4D-318A718FA02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DD0157-2D60-4D78-ADA4-9F2CE4795B1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2C2-3A62-467A-9588-3946F6B7135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112</v>
      </c>
      <c r="C2" s="14">
        <v>45388</v>
      </c>
      <c r="D2" s="15" t="s">
        <v>58</v>
      </c>
      <c r="E2" s="16">
        <v>184</v>
      </c>
      <c r="F2" s="16">
        <v>181</v>
      </c>
      <c r="G2" s="16">
        <v>183</v>
      </c>
      <c r="H2" s="16">
        <v>169</v>
      </c>
      <c r="I2" s="16"/>
      <c r="J2" s="16"/>
      <c r="K2" s="17">
        <v>4</v>
      </c>
      <c r="L2" s="17">
        <v>717</v>
      </c>
      <c r="M2" s="18">
        <v>179.25</v>
      </c>
      <c r="N2" s="19">
        <v>2</v>
      </c>
      <c r="O2" s="20">
        <v>181.25</v>
      </c>
    </row>
    <row r="4" spans="1:17" x14ac:dyDescent="0.25">
      <c r="K4" s="8">
        <f>SUM(K2:K3)</f>
        <v>4</v>
      </c>
      <c r="L4" s="8">
        <f>SUM(L2:L3)</f>
        <v>717</v>
      </c>
      <c r="M4" s="7">
        <f>SUM(L4/K4)</f>
        <v>179.25</v>
      </c>
      <c r="N4" s="8">
        <f>SUM(N2:N3)</f>
        <v>2</v>
      </c>
      <c r="O4" s="11">
        <f>SUM(M4+N4)</f>
        <v>181.25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E2F583B6-4237-49A3-AD00-DED112B2371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319278-3C0C-43EB-A27F-A1D15B4081D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E0AE6-ACF8-44D5-8646-82E14CBC748F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107</v>
      </c>
      <c r="C2" s="14">
        <v>45389</v>
      </c>
      <c r="D2" s="15" t="s">
        <v>84</v>
      </c>
      <c r="E2" s="16">
        <v>179</v>
      </c>
      <c r="F2" s="16">
        <v>183</v>
      </c>
      <c r="G2" s="16">
        <v>183</v>
      </c>
      <c r="H2" s="16">
        <v>182</v>
      </c>
      <c r="I2" s="16"/>
      <c r="J2" s="16"/>
      <c r="K2" s="17">
        <v>4</v>
      </c>
      <c r="L2" s="17">
        <v>727</v>
      </c>
      <c r="M2" s="18">
        <v>181.75</v>
      </c>
      <c r="N2" s="19">
        <v>4</v>
      </c>
      <c r="O2" s="20">
        <v>185.75</v>
      </c>
    </row>
    <row r="3" spans="1:17" x14ac:dyDescent="0.25">
      <c r="A3" s="12" t="s">
        <v>23</v>
      </c>
      <c r="B3" s="13" t="s">
        <v>107</v>
      </c>
      <c r="C3" s="14">
        <v>45395</v>
      </c>
      <c r="D3" s="15" t="s">
        <v>27</v>
      </c>
      <c r="E3" s="16">
        <v>185</v>
      </c>
      <c r="F3" s="16">
        <v>181</v>
      </c>
      <c r="G3" s="16">
        <v>175</v>
      </c>
      <c r="H3" s="16">
        <v>191</v>
      </c>
      <c r="I3" s="16"/>
      <c r="J3" s="16"/>
      <c r="K3" s="17">
        <v>4</v>
      </c>
      <c r="L3" s="17">
        <v>732</v>
      </c>
      <c r="M3" s="18">
        <v>183</v>
      </c>
      <c r="N3" s="19">
        <v>2</v>
      </c>
      <c r="O3" s="20">
        <v>185</v>
      </c>
    </row>
    <row r="4" spans="1:17" x14ac:dyDescent="0.25">
      <c r="A4" s="12" t="s">
        <v>23</v>
      </c>
      <c r="B4" s="13" t="s">
        <v>107</v>
      </c>
      <c r="C4" s="14">
        <v>45406</v>
      </c>
      <c r="D4" s="15" t="s">
        <v>84</v>
      </c>
      <c r="E4" s="16">
        <v>188</v>
      </c>
      <c r="F4" s="16">
        <v>186</v>
      </c>
      <c r="G4" s="16">
        <v>188</v>
      </c>
      <c r="H4" s="16">
        <v>187</v>
      </c>
      <c r="I4" s="16"/>
      <c r="J4" s="16"/>
      <c r="K4" s="17">
        <v>4</v>
      </c>
      <c r="L4" s="17">
        <v>749</v>
      </c>
      <c r="M4" s="18">
        <v>187.25</v>
      </c>
      <c r="N4" s="19">
        <v>4</v>
      </c>
      <c r="O4" s="20">
        <v>191.25</v>
      </c>
    </row>
    <row r="5" spans="1:17" x14ac:dyDescent="0.25">
      <c r="A5" s="12" t="s">
        <v>23</v>
      </c>
      <c r="B5" s="13" t="s">
        <v>107</v>
      </c>
      <c r="C5" s="14">
        <v>45409</v>
      </c>
      <c r="D5" s="15" t="s">
        <v>129</v>
      </c>
      <c r="E5" s="16">
        <v>177</v>
      </c>
      <c r="F5" s="16">
        <v>185</v>
      </c>
      <c r="G5" s="16">
        <v>175</v>
      </c>
      <c r="H5" s="16">
        <v>180</v>
      </c>
      <c r="I5" s="16"/>
      <c r="J5" s="16"/>
      <c r="K5" s="17">
        <v>4</v>
      </c>
      <c r="L5" s="17">
        <v>717</v>
      </c>
      <c r="M5" s="18">
        <v>179.25</v>
      </c>
      <c r="N5" s="19">
        <v>3</v>
      </c>
      <c r="O5" s="20">
        <v>182.25</v>
      </c>
    </row>
    <row r="6" spans="1:17" x14ac:dyDescent="0.25">
      <c r="A6" s="12" t="s">
        <v>23</v>
      </c>
      <c r="B6" s="13" t="s">
        <v>107</v>
      </c>
      <c r="C6" s="14">
        <v>45417</v>
      </c>
      <c r="D6" s="15" t="s">
        <v>84</v>
      </c>
      <c r="E6" s="16">
        <v>185</v>
      </c>
      <c r="F6" s="16">
        <v>184</v>
      </c>
      <c r="G6" s="16">
        <v>182</v>
      </c>
      <c r="H6" s="16">
        <v>183</v>
      </c>
      <c r="I6" s="16"/>
      <c r="J6" s="16"/>
      <c r="K6" s="17">
        <v>4</v>
      </c>
      <c r="L6" s="17">
        <v>734</v>
      </c>
      <c r="M6" s="18">
        <v>183.5</v>
      </c>
      <c r="N6" s="19">
        <v>4</v>
      </c>
      <c r="O6" s="20">
        <v>187.5</v>
      </c>
    </row>
    <row r="7" spans="1:17" x14ac:dyDescent="0.25">
      <c r="A7" s="12" t="s">
        <v>23</v>
      </c>
      <c r="B7" s="13" t="s">
        <v>107</v>
      </c>
      <c r="C7" s="14">
        <v>45445</v>
      </c>
      <c r="D7" s="15" t="s">
        <v>84</v>
      </c>
      <c r="E7" s="16">
        <v>173</v>
      </c>
      <c r="F7" s="16">
        <v>181</v>
      </c>
      <c r="G7" s="16">
        <v>185</v>
      </c>
      <c r="H7" s="16">
        <v>184</v>
      </c>
      <c r="I7" s="16"/>
      <c r="J7" s="16"/>
      <c r="K7" s="17">
        <v>4</v>
      </c>
      <c r="L7" s="17">
        <v>723</v>
      </c>
      <c r="M7" s="18">
        <v>180.75</v>
      </c>
      <c r="N7" s="19">
        <v>5</v>
      </c>
      <c r="O7" s="20">
        <v>185.75</v>
      </c>
    </row>
    <row r="9" spans="1:17" x14ac:dyDescent="0.25">
      <c r="K9" s="8">
        <f>SUM(K2:K8)</f>
        <v>24</v>
      </c>
      <c r="L9" s="8">
        <f>SUM(L2:L8)</f>
        <v>4382</v>
      </c>
      <c r="M9" s="7">
        <f>SUM(L9/K9)</f>
        <v>182.58333333333334</v>
      </c>
      <c r="N9" s="8">
        <f>SUM(N2:N8)</f>
        <v>22</v>
      </c>
      <c r="O9" s="11">
        <f>SUM(M9+N9)</f>
        <v>204.58333333333334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B422C4A0-B130-4A87-8AB1-39148B5FBF0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154854-F70C-4305-BCD3-995C9E2E795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2AF6-2D93-4F98-AFA6-33FFD2631516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172</v>
      </c>
      <c r="C2" s="14">
        <v>45438</v>
      </c>
      <c r="D2" s="15" t="s">
        <v>66</v>
      </c>
      <c r="E2" s="16">
        <v>179</v>
      </c>
      <c r="F2" s="16">
        <v>178.001</v>
      </c>
      <c r="G2" s="16">
        <v>188</v>
      </c>
      <c r="H2" s="16">
        <v>183</v>
      </c>
      <c r="I2" s="16"/>
      <c r="J2" s="16"/>
      <c r="K2" s="17">
        <v>4</v>
      </c>
      <c r="L2" s="17">
        <v>728.00099999999998</v>
      </c>
      <c r="M2" s="18">
        <v>182.00024999999999</v>
      </c>
      <c r="N2" s="19">
        <v>2</v>
      </c>
      <c r="O2" s="20">
        <v>184.00024999999999</v>
      </c>
    </row>
    <row r="3" spans="1:17" x14ac:dyDescent="0.25">
      <c r="A3" s="12" t="s">
        <v>23</v>
      </c>
      <c r="B3" s="13" t="s">
        <v>172</v>
      </c>
      <c r="C3" s="14">
        <v>45452</v>
      </c>
      <c r="D3" s="15" t="s">
        <v>66</v>
      </c>
      <c r="E3" s="16">
        <v>191</v>
      </c>
      <c r="F3" s="16">
        <v>187</v>
      </c>
      <c r="G3" s="16">
        <v>181.001</v>
      </c>
      <c r="H3" s="16">
        <v>184</v>
      </c>
      <c r="I3" s="16"/>
      <c r="J3" s="16"/>
      <c r="K3" s="17">
        <v>4</v>
      </c>
      <c r="L3" s="17">
        <v>743.00099999999998</v>
      </c>
      <c r="M3" s="18">
        <v>185.75024999999999</v>
      </c>
      <c r="N3" s="19">
        <v>3</v>
      </c>
      <c r="O3" s="20">
        <v>188.75024999999999</v>
      </c>
    </row>
    <row r="5" spans="1:17" x14ac:dyDescent="0.25">
      <c r="K5" s="8">
        <f>SUM(K2:K4)</f>
        <v>8</v>
      </c>
      <c r="L5" s="8">
        <f>SUM(L2:L4)</f>
        <v>1471.002</v>
      </c>
      <c r="M5" s="7">
        <f>SUM(L5/K5)</f>
        <v>183.87524999999999</v>
      </c>
      <c r="N5" s="8">
        <f>SUM(N2:N4)</f>
        <v>5</v>
      </c>
      <c r="O5" s="11">
        <f>SUM(M5+N5)</f>
        <v>188.87524999999999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9_4"/>
    <protectedRange algorithmName="SHA-512" hashValue="ON39YdpmFHfN9f47KpiRvqrKx0V9+erV1CNkpWzYhW/Qyc6aT8rEyCrvauWSYGZK2ia3o7vd3akF07acHAFpOA==" saltValue="yVW9XmDwTqEnmpSGai0KYg==" spinCount="100000" sqref="C2" name="Range1_12_3"/>
    <protectedRange algorithmName="SHA-512" hashValue="ON39YdpmFHfN9f47KpiRvqrKx0V9+erV1CNkpWzYhW/Qyc6aT8rEyCrvauWSYGZK2ia3o7vd3akF07acHAFpOA==" saltValue="yVW9XmDwTqEnmpSGai0KYg==" spinCount="100000" sqref="B2 E2:J2" name="Range1_15"/>
  </protectedRanges>
  <hyperlinks>
    <hyperlink ref="Q1" location="'National Rankings'!A1" display="Back to Ranking" xr:uid="{727ABBBF-CD50-4760-B761-57F5CED501D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2BA7E7-57FB-4096-9C1E-3288A36203B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0B5E2-E173-4AC2-90D5-4D4DC0EFEC54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70</v>
      </c>
      <c r="C2" s="14">
        <v>45367</v>
      </c>
      <c r="D2" s="15" t="s">
        <v>83</v>
      </c>
      <c r="E2" s="16">
        <v>170</v>
      </c>
      <c r="F2" s="16">
        <v>168</v>
      </c>
      <c r="G2" s="16">
        <v>186</v>
      </c>
      <c r="H2" s="16">
        <v>176</v>
      </c>
      <c r="I2" s="16"/>
      <c r="J2" s="16"/>
      <c r="K2" s="17">
        <v>4</v>
      </c>
      <c r="L2" s="17">
        <v>700</v>
      </c>
      <c r="M2" s="18">
        <v>175</v>
      </c>
      <c r="N2" s="19">
        <v>2</v>
      </c>
      <c r="O2" s="20">
        <v>177</v>
      </c>
    </row>
    <row r="3" spans="1:17" x14ac:dyDescent="0.25">
      <c r="A3" s="12" t="s">
        <v>23</v>
      </c>
      <c r="B3" s="13" t="s">
        <v>70</v>
      </c>
      <c r="C3" s="14">
        <v>45402</v>
      </c>
      <c r="D3" s="15" t="s">
        <v>83</v>
      </c>
      <c r="E3" s="16">
        <v>166</v>
      </c>
      <c r="F3" s="16">
        <v>144</v>
      </c>
      <c r="G3" s="16">
        <v>173</v>
      </c>
      <c r="H3" s="16">
        <v>179</v>
      </c>
      <c r="I3" s="16"/>
      <c r="J3" s="16"/>
      <c r="K3" s="17">
        <v>4</v>
      </c>
      <c r="L3" s="17">
        <v>662</v>
      </c>
      <c r="M3" s="18">
        <v>165.5</v>
      </c>
      <c r="N3" s="19">
        <v>2</v>
      </c>
      <c r="O3" s="20">
        <v>167.5</v>
      </c>
    </row>
    <row r="4" spans="1:17" x14ac:dyDescent="0.25">
      <c r="A4" s="12" t="s">
        <v>23</v>
      </c>
      <c r="B4" s="13" t="s">
        <v>70</v>
      </c>
      <c r="C4" s="14">
        <v>45458</v>
      </c>
      <c r="D4" s="15" t="s">
        <v>83</v>
      </c>
      <c r="E4" s="16">
        <v>163</v>
      </c>
      <c r="F4" s="16">
        <v>164</v>
      </c>
      <c r="G4" s="16">
        <v>181</v>
      </c>
      <c r="H4" s="16">
        <v>179</v>
      </c>
      <c r="I4" s="16">
        <v>181</v>
      </c>
      <c r="J4" s="16">
        <v>168</v>
      </c>
      <c r="K4" s="17">
        <v>6</v>
      </c>
      <c r="L4" s="17">
        <v>1036</v>
      </c>
      <c r="M4" s="18">
        <v>172.66666666666666</v>
      </c>
      <c r="N4" s="19">
        <v>4</v>
      </c>
      <c r="O4" s="20">
        <v>176.66666666666666</v>
      </c>
    </row>
    <row r="5" spans="1:17" x14ac:dyDescent="0.25">
      <c r="A5" s="12" t="s">
        <v>23</v>
      </c>
      <c r="B5" s="13" t="s">
        <v>70</v>
      </c>
      <c r="C5" s="14">
        <v>45493</v>
      </c>
      <c r="D5" s="15" t="s">
        <v>83</v>
      </c>
      <c r="E5" s="16">
        <v>180</v>
      </c>
      <c r="F5" s="16">
        <v>164</v>
      </c>
      <c r="G5" s="16">
        <v>156</v>
      </c>
      <c r="H5" s="16">
        <v>172</v>
      </c>
      <c r="I5" s="16"/>
      <c r="J5" s="16"/>
      <c r="K5" s="17">
        <v>4</v>
      </c>
      <c r="L5" s="17">
        <v>672</v>
      </c>
      <c r="M5" s="18">
        <v>168</v>
      </c>
      <c r="N5" s="19">
        <v>2</v>
      </c>
      <c r="O5" s="20">
        <v>170</v>
      </c>
    </row>
    <row r="6" spans="1:17" x14ac:dyDescent="0.25">
      <c r="A6" s="12" t="s">
        <v>23</v>
      </c>
      <c r="B6" s="13" t="s">
        <v>70</v>
      </c>
      <c r="C6" s="14">
        <v>45521</v>
      </c>
      <c r="D6" s="15" t="s">
        <v>83</v>
      </c>
      <c r="E6" s="16">
        <v>178</v>
      </c>
      <c r="F6" s="16">
        <v>178</v>
      </c>
      <c r="G6" s="16">
        <v>170</v>
      </c>
      <c r="H6" s="16">
        <v>182</v>
      </c>
      <c r="I6" s="16"/>
      <c r="J6" s="16"/>
      <c r="K6" s="17">
        <v>4</v>
      </c>
      <c r="L6" s="17">
        <v>708</v>
      </c>
      <c r="M6" s="18">
        <v>177</v>
      </c>
      <c r="N6" s="19">
        <v>2</v>
      </c>
      <c r="O6" s="20">
        <v>179</v>
      </c>
    </row>
    <row r="7" spans="1:17" x14ac:dyDescent="0.25">
      <c r="A7" s="12" t="s">
        <v>23</v>
      </c>
      <c r="B7" s="13" t="s">
        <v>70</v>
      </c>
      <c r="C7" s="14">
        <v>45556</v>
      </c>
      <c r="D7" s="15" t="s">
        <v>83</v>
      </c>
      <c r="E7" s="16">
        <v>183</v>
      </c>
      <c r="F7" s="16">
        <v>179</v>
      </c>
      <c r="G7" s="16">
        <v>177</v>
      </c>
      <c r="H7" s="16">
        <v>178</v>
      </c>
      <c r="I7" s="16"/>
      <c r="J7" s="16"/>
      <c r="K7" s="17">
        <v>4</v>
      </c>
      <c r="L7" s="17">
        <v>717</v>
      </c>
      <c r="M7" s="18">
        <v>179.25</v>
      </c>
      <c r="N7" s="19">
        <v>2</v>
      </c>
      <c r="O7" s="20">
        <v>181.25</v>
      </c>
    </row>
    <row r="9" spans="1:17" x14ac:dyDescent="0.25">
      <c r="K9" s="8">
        <f>SUM(K2:K8)</f>
        <v>26</v>
      </c>
      <c r="L9" s="8">
        <f>SUM(L2:L8)</f>
        <v>4495</v>
      </c>
      <c r="M9" s="7">
        <f>SUM(L9/K9)</f>
        <v>172.88461538461539</v>
      </c>
      <c r="N9" s="8">
        <f>SUM(N2:N8)</f>
        <v>14</v>
      </c>
      <c r="O9" s="11">
        <f>SUM(M9+N9)</f>
        <v>186.88461538461539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21"/>
    <protectedRange algorithmName="SHA-512" hashValue="ON39YdpmFHfN9f47KpiRvqrKx0V9+erV1CNkpWzYhW/Qyc6aT8rEyCrvauWSYGZK2ia3o7vd3akF07acHAFpOA==" saltValue="yVW9XmDwTqEnmpSGai0KYg==" spinCount="100000" sqref="D4" name="Range1_1_16"/>
  </protectedRanges>
  <hyperlinks>
    <hyperlink ref="Q1" location="'National Rankings'!A1" display="Back to Ranking" xr:uid="{0D2A86C5-D193-4CC0-B68B-8D059D17A6D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470DCB1-FA2C-45D3-B256-F89B87002E0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6EA4-8FF4-4CBD-BA5B-3998A5017558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211</v>
      </c>
      <c r="C2" s="14">
        <v>45499</v>
      </c>
      <c r="D2" s="15" t="s">
        <v>169</v>
      </c>
      <c r="E2" s="16">
        <v>182</v>
      </c>
      <c r="F2" s="16">
        <v>192</v>
      </c>
      <c r="G2" s="16"/>
      <c r="H2" s="16"/>
      <c r="I2" s="16"/>
      <c r="J2" s="16"/>
      <c r="K2" s="17">
        <v>2</v>
      </c>
      <c r="L2" s="17">
        <v>374</v>
      </c>
      <c r="M2" s="18">
        <v>187</v>
      </c>
      <c r="N2" s="19">
        <v>4</v>
      </c>
      <c r="O2" s="20">
        <v>191</v>
      </c>
    </row>
    <row r="3" spans="1:17" x14ac:dyDescent="0.25">
      <c r="A3" s="12" t="s">
        <v>23</v>
      </c>
      <c r="B3" s="13" t="s">
        <v>211</v>
      </c>
      <c r="C3" s="14">
        <v>45500</v>
      </c>
      <c r="D3" s="15" t="s">
        <v>169</v>
      </c>
      <c r="E3" s="16">
        <v>180</v>
      </c>
      <c r="F3" s="16">
        <v>190</v>
      </c>
      <c r="G3" s="16">
        <v>184</v>
      </c>
      <c r="H3" s="16">
        <v>189</v>
      </c>
      <c r="I3" s="16"/>
      <c r="J3" s="16"/>
      <c r="K3" s="17">
        <v>4</v>
      </c>
      <c r="L3" s="17">
        <v>743</v>
      </c>
      <c r="M3" s="18">
        <v>185.75</v>
      </c>
      <c r="N3" s="19">
        <v>4</v>
      </c>
      <c r="O3" s="20">
        <v>189.75</v>
      </c>
    </row>
    <row r="4" spans="1:17" x14ac:dyDescent="0.25">
      <c r="A4" s="12" t="s">
        <v>23</v>
      </c>
      <c r="B4" s="13" t="s">
        <v>211</v>
      </c>
      <c r="C4" s="14">
        <v>45506</v>
      </c>
      <c r="D4" s="15" t="s">
        <v>169</v>
      </c>
      <c r="E4" s="16">
        <v>180</v>
      </c>
      <c r="F4" s="16">
        <v>184</v>
      </c>
      <c r="G4" s="16"/>
      <c r="H4" s="16"/>
      <c r="I4" s="16"/>
      <c r="J4" s="16"/>
      <c r="K4" s="17">
        <v>2</v>
      </c>
      <c r="L4" s="17">
        <v>364</v>
      </c>
      <c r="M4" s="18">
        <v>182</v>
      </c>
      <c r="N4" s="19">
        <v>4</v>
      </c>
      <c r="O4" s="20">
        <v>186</v>
      </c>
    </row>
    <row r="5" spans="1:17" x14ac:dyDescent="0.25">
      <c r="A5" s="12" t="s">
        <v>23</v>
      </c>
      <c r="B5" s="13" t="s">
        <v>211</v>
      </c>
      <c r="C5" s="14">
        <v>45507</v>
      </c>
      <c r="D5" s="15" t="s">
        <v>57</v>
      </c>
      <c r="E5" s="16">
        <v>186</v>
      </c>
      <c r="F5" s="16">
        <v>187</v>
      </c>
      <c r="G5" s="16">
        <v>186</v>
      </c>
      <c r="H5" s="16">
        <v>185</v>
      </c>
      <c r="I5" s="16"/>
      <c r="J5" s="16"/>
      <c r="K5" s="17">
        <v>4</v>
      </c>
      <c r="L5" s="17">
        <v>744</v>
      </c>
      <c r="M5" s="18">
        <v>186</v>
      </c>
      <c r="N5" s="19">
        <v>2</v>
      </c>
      <c r="O5" s="20">
        <v>188</v>
      </c>
    </row>
    <row r="6" spans="1:17" x14ac:dyDescent="0.25">
      <c r="A6" s="12" t="s">
        <v>23</v>
      </c>
      <c r="B6" s="13" t="s">
        <v>211</v>
      </c>
      <c r="C6" s="14">
        <v>45513</v>
      </c>
      <c r="D6" s="15" t="s">
        <v>169</v>
      </c>
      <c r="E6" s="16">
        <v>189</v>
      </c>
      <c r="F6" s="16">
        <v>197</v>
      </c>
      <c r="G6" s="16"/>
      <c r="H6" s="16"/>
      <c r="I6" s="16"/>
      <c r="J6" s="16"/>
      <c r="K6" s="17">
        <v>2</v>
      </c>
      <c r="L6" s="17">
        <v>386</v>
      </c>
      <c r="M6" s="18">
        <v>193</v>
      </c>
      <c r="N6" s="19">
        <v>4</v>
      </c>
      <c r="O6" s="20">
        <v>197</v>
      </c>
    </row>
    <row r="7" spans="1:17" x14ac:dyDescent="0.25">
      <c r="A7" s="12" t="s">
        <v>23</v>
      </c>
      <c r="B7" s="13" t="s">
        <v>211</v>
      </c>
      <c r="C7" s="14">
        <v>45520</v>
      </c>
      <c r="D7" s="15" t="s">
        <v>169</v>
      </c>
      <c r="E7" s="16">
        <v>180</v>
      </c>
      <c r="F7" s="16">
        <v>180</v>
      </c>
      <c r="G7" s="16"/>
      <c r="H7" s="16"/>
      <c r="I7" s="16"/>
      <c r="J7" s="16"/>
      <c r="K7" s="17">
        <v>2</v>
      </c>
      <c r="L7" s="17">
        <v>360</v>
      </c>
      <c r="M7" s="18">
        <v>180</v>
      </c>
      <c r="N7" s="19">
        <v>9</v>
      </c>
      <c r="O7" s="20">
        <v>189</v>
      </c>
    </row>
    <row r="8" spans="1:17" x14ac:dyDescent="0.25">
      <c r="A8" s="12" t="s">
        <v>23</v>
      </c>
      <c r="B8" s="13" t="s">
        <v>211</v>
      </c>
      <c r="C8" s="14">
        <v>45527</v>
      </c>
      <c r="D8" s="15" t="s">
        <v>169</v>
      </c>
      <c r="E8" s="16">
        <v>181</v>
      </c>
      <c r="F8" s="16">
        <v>187</v>
      </c>
      <c r="G8" s="16"/>
      <c r="H8" s="16"/>
      <c r="I8" s="16"/>
      <c r="J8" s="16"/>
      <c r="K8" s="17">
        <v>2</v>
      </c>
      <c r="L8" s="17">
        <v>368</v>
      </c>
      <c r="M8" s="18">
        <v>184</v>
      </c>
      <c r="N8" s="19">
        <v>4</v>
      </c>
      <c r="O8" s="20">
        <v>188</v>
      </c>
    </row>
    <row r="9" spans="1:17" x14ac:dyDescent="0.25">
      <c r="A9" s="12" t="s">
        <v>23</v>
      </c>
      <c r="B9" s="13" t="s">
        <v>211</v>
      </c>
      <c r="C9" s="14">
        <v>45528</v>
      </c>
      <c r="D9" s="15" t="s">
        <v>169</v>
      </c>
      <c r="E9" s="16">
        <v>185</v>
      </c>
      <c r="F9" s="16">
        <v>185</v>
      </c>
      <c r="G9" s="16">
        <v>189</v>
      </c>
      <c r="H9" s="16">
        <v>189</v>
      </c>
      <c r="I9" s="16"/>
      <c r="J9" s="16"/>
      <c r="K9" s="17">
        <v>4</v>
      </c>
      <c r="L9" s="17">
        <v>748</v>
      </c>
      <c r="M9" s="18">
        <v>187</v>
      </c>
      <c r="N9" s="19">
        <v>4</v>
      </c>
      <c r="O9" s="20">
        <v>191</v>
      </c>
    </row>
    <row r="10" spans="1:17" x14ac:dyDescent="0.25">
      <c r="A10" s="12" t="s">
        <v>23</v>
      </c>
      <c r="B10" s="13" t="s">
        <v>211</v>
      </c>
      <c r="C10" s="14">
        <v>45583</v>
      </c>
      <c r="D10" s="15" t="s">
        <v>169</v>
      </c>
      <c r="E10" s="16">
        <v>179</v>
      </c>
      <c r="F10" s="16">
        <v>189</v>
      </c>
      <c r="G10" s="16">
        <v>186</v>
      </c>
      <c r="H10" s="16">
        <v>180</v>
      </c>
      <c r="I10" s="16"/>
      <c r="J10" s="16"/>
      <c r="K10" s="17">
        <v>4</v>
      </c>
      <c r="L10" s="17">
        <v>734</v>
      </c>
      <c r="M10" s="18">
        <v>183.5</v>
      </c>
      <c r="N10" s="19">
        <v>5</v>
      </c>
      <c r="O10" s="20">
        <v>188.5</v>
      </c>
    </row>
    <row r="11" spans="1:17" x14ac:dyDescent="0.25">
      <c r="A11" s="12" t="s">
        <v>23</v>
      </c>
      <c r="B11" s="13" t="s">
        <v>211</v>
      </c>
      <c r="C11" s="14">
        <v>45590</v>
      </c>
      <c r="D11" s="15" t="s">
        <v>169</v>
      </c>
      <c r="E11" s="16">
        <v>184</v>
      </c>
      <c r="F11" s="16">
        <v>188</v>
      </c>
      <c r="G11" s="16">
        <v>183</v>
      </c>
      <c r="H11" s="16">
        <v>190</v>
      </c>
      <c r="I11" s="16"/>
      <c r="J11" s="16"/>
      <c r="K11" s="17">
        <v>4</v>
      </c>
      <c r="L11" s="17">
        <v>745</v>
      </c>
      <c r="M11" s="18">
        <v>186.25</v>
      </c>
      <c r="N11" s="19">
        <v>4</v>
      </c>
      <c r="O11" s="20">
        <v>190.25</v>
      </c>
    </row>
    <row r="12" spans="1:17" x14ac:dyDescent="0.25">
      <c r="A12" s="12" t="s">
        <v>23</v>
      </c>
      <c r="B12" s="13" t="s">
        <v>211</v>
      </c>
      <c r="C12" s="14">
        <v>45591</v>
      </c>
      <c r="D12" s="15" t="s">
        <v>169</v>
      </c>
      <c r="E12" s="16">
        <v>188</v>
      </c>
      <c r="F12" s="16">
        <v>191</v>
      </c>
      <c r="G12" s="16">
        <v>185</v>
      </c>
      <c r="H12" s="16">
        <v>186</v>
      </c>
      <c r="I12" s="16">
        <v>182</v>
      </c>
      <c r="J12" s="16">
        <v>193</v>
      </c>
      <c r="K12" s="17">
        <v>6</v>
      </c>
      <c r="L12" s="17">
        <v>1125</v>
      </c>
      <c r="M12" s="18">
        <v>187.5</v>
      </c>
      <c r="N12" s="19">
        <v>8</v>
      </c>
      <c r="O12" s="20">
        <v>195.5</v>
      </c>
    </row>
    <row r="13" spans="1:17" x14ac:dyDescent="0.25">
      <c r="A13" s="12" t="s">
        <v>23</v>
      </c>
      <c r="B13" s="13" t="s">
        <v>211</v>
      </c>
      <c r="C13" s="14">
        <v>45618</v>
      </c>
      <c r="D13" s="15" t="s">
        <v>169</v>
      </c>
      <c r="E13" s="16">
        <v>178</v>
      </c>
      <c r="F13" s="16">
        <v>180</v>
      </c>
      <c r="G13" s="16"/>
      <c r="H13" s="16"/>
      <c r="I13" s="16"/>
      <c r="J13" s="16"/>
      <c r="K13" s="17">
        <v>2</v>
      </c>
      <c r="L13" s="17">
        <v>358</v>
      </c>
      <c r="M13" s="18">
        <v>179</v>
      </c>
      <c r="N13" s="19">
        <v>5</v>
      </c>
      <c r="O13" s="20">
        <v>184</v>
      </c>
    </row>
    <row r="14" spans="1:17" x14ac:dyDescent="0.25">
      <c r="A14" s="12" t="s">
        <v>23</v>
      </c>
      <c r="B14" s="13" t="s">
        <v>211</v>
      </c>
      <c r="C14" s="14">
        <v>45619</v>
      </c>
      <c r="D14" s="15" t="s">
        <v>169</v>
      </c>
      <c r="E14" s="16">
        <v>180</v>
      </c>
      <c r="F14" s="16">
        <v>177</v>
      </c>
      <c r="G14" s="16">
        <v>186</v>
      </c>
      <c r="H14" s="16">
        <v>190</v>
      </c>
      <c r="I14" s="16"/>
      <c r="J14" s="16"/>
      <c r="K14" s="17">
        <v>4</v>
      </c>
      <c r="L14" s="17">
        <v>733</v>
      </c>
      <c r="M14" s="18">
        <v>183.25</v>
      </c>
      <c r="N14" s="19">
        <v>5</v>
      </c>
      <c r="O14" s="20">
        <v>188.25</v>
      </c>
    </row>
    <row r="15" spans="1:17" x14ac:dyDescent="0.25">
      <c r="A15" s="12" t="s">
        <v>23</v>
      </c>
      <c r="B15" s="13" t="s">
        <v>211</v>
      </c>
      <c r="C15" s="14">
        <v>45626</v>
      </c>
      <c r="D15" s="15" t="s">
        <v>169</v>
      </c>
      <c r="E15" s="16">
        <v>181</v>
      </c>
      <c r="F15" s="16">
        <v>183</v>
      </c>
      <c r="G15" s="16">
        <v>182</v>
      </c>
      <c r="H15" s="16">
        <v>184</v>
      </c>
      <c r="I15" s="16">
        <v>184</v>
      </c>
      <c r="J15" s="16">
        <v>190</v>
      </c>
      <c r="K15" s="17">
        <v>6</v>
      </c>
      <c r="L15" s="17">
        <v>1104</v>
      </c>
      <c r="M15" s="18">
        <v>184</v>
      </c>
      <c r="N15" s="19">
        <v>10</v>
      </c>
      <c r="O15" s="20">
        <v>194</v>
      </c>
    </row>
    <row r="17" spans="11:15" x14ac:dyDescent="0.25">
      <c r="K17" s="8">
        <f>SUM(K2:K16)</f>
        <v>48</v>
      </c>
      <c r="L17" s="8">
        <f>SUM(L2:L16)</f>
        <v>8886</v>
      </c>
      <c r="M17" s="7">
        <f>SUM(L17/K17)</f>
        <v>185.125</v>
      </c>
      <c r="N17" s="8">
        <f>SUM(N2:N16)</f>
        <v>72</v>
      </c>
      <c r="O17" s="11">
        <f>SUM(M17+N17)</f>
        <v>257.125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8:J9 B8:C9" name="Range1_26"/>
    <protectedRange algorithmName="SHA-512" hashValue="ON39YdpmFHfN9f47KpiRvqrKx0V9+erV1CNkpWzYhW/Qyc6aT8rEyCrvauWSYGZK2ia3o7vd3akF07acHAFpOA==" saltValue="yVW9XmDwTqEnmpSGai0KYg==" spinCount="100000" sqref="D8:D9" name="Range1_1_18"/>
  </protectedRanges>
  <hyperlinks>
    <hyperlink ref="Q1" location="'National Rankings'!A1" display="Back to Ranking" xr:uid="{A4536405-3905-4AAC-B95A-C31C9A879E9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236FA3-B930-4B04-B030-13E254BEF16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B567D-A020-46AD-ABA5-7759893A7F93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62</v>
      </c>
      <c r="C2" s="14">
        <v>45360</v>
      </c>
      <c r="D2" s="15" t="s">
        <v>46</v>
      </c>
      <c r="E2" s="16">
        <v>162</v>
      </c>
      <c r="F2" s="16">
        <v>175</v>
      </c>
      <c r="G2" s="16">
        <v>182</v>
      </c>
      <c r="H2" s="16">
        <v>178</v>
      </c>
      <c r="I2" s="16"/>
      <c r="J2" s="16"/>
      <c r="K2" s="17">
        <v>4</v>
      </c>
      <c r="L2" s="17">
        <v>697</v>
      </c>
      <c r="M2" s="18">
        <v>174.25</v>
      </c>
      <c r="N2" s="19">
        <v>6</v>
      </c>
      <c r="O2" s="20">
        <v>180.25</v>
      </c>
    </row>
    <row r="3" spans="1:17" x14ac:dyDescent="0.25">
      <c r="A3" s="12" t="s">
        <v>23</v>
      </c>
      <c r="B3" s="13" t="s">
        <v>62</v>
      </c>
      <c r="C3" s="14">
        <v>45458</v>
      </c>
      <c r="D3" s="15" t="s">
        <v>46</v>
      </c>
      <c r="E3" s="16">
        <v>173</v>
      </c>
      <c r="F3" s="16">
        <v>180</v>
      </c>
      <c r="G3" s="16">
        <v>180</v>
      </c>
      <c r="H3" s="16">
        <v>187</v>
      </c>
      <c r="I3" s="16"/>
      <c r="J3" s="16"/>
      <c r="K3" s="17">
        <v>4</v>
      </c>
      <c r="L3" s="17">
        <v>720</v>
      </c>
      <c r="M3" s="18">
        <v>180</v>
      </c>
      <c r="N3" s="19">
        <v>2</v>
      </c>
      <c r="O3" s="20">
        <v>182</v>
      </c>
    </row>
    <row r="4" spans="1:17" x14ac:dyDescent="0.25">
      <c r="A4" s="12" t="s">
        <v>23</v>
      </c>
      <c r="B4" s="13" t="s">
        <v>62</v>
      </c>
      <c r="C4" s="14">
        <v>45504</v>
      </c>
      <c r="D4" s="15" t="s">
        <v>46</v>
      </c>
      <c r="E4" s="16">
        <v>186</v>
      </c>
      <c r="F4" s="16">
        <v>192</v>
      </c>
      <c r="G4" s="16">
        <v>191</v>
      </c>
      <c r="H4" s="16">
        <v>193</v>
      </c>
      <c r="I4" s="16"/>
      <c r="J4" s="16"/>
      <c r="K4" s="17">
        <v>4</v>
      </c>
      <c r="L4" s="17">
        <v>762</v>
      </c>
      <c r="M4" s="18">
        <v>190.5</v>
      </c>
      <c r="N4" s="19">
        <v>11</v>
      </c>
      <c r="O4" s="20">
        <v>201.5</v>
      </c>
    </row>
    <row r="5" spans="1:17" x14ac:dyDescent="0.25">
      <c r="A5" s="12" t="s">
        <v>23</v>
      </c>
      <c r="B5" s="13" t="s">
        <v>62</v>
      </c>
      <c r="C5" s="14">
        <v>45595</v>
      </c>
      <c r="D5" s="15" t="s">
        <v>46</v>
      </c>
      <c r="E5" s="16">
        <v>189</v>
      </c>
      <c r="F5" s="16">
        <v>197</v>
      </c>
      <c r="G5" s="16">
        <v>192</v>
      </c>
      <c r="H5" s="16">
        <v>191</v>
      </c>
      <c r="I5" s="16"/>
      <c r="J5" s="16"/>
      <c r="K5" s="17">
        <v>4</v>
      </c>
      <c r="L5" s="17">
        <v>769</v>
      </c>
      <c r="M5" s="18">
        <v>192.25</v>
      </c>
      <c r="N5" s="19">
        <v>11</v>
      </c>
      <c r="O5" s="20">
        <v>203.25</v>
      </c>
    </row>
    <row r="7" spans="1:17" x14ac:dyDescent="0.25">
      <c r="K7" s="8">
        <f>SUM(K2:K6)</f>
        <v>16</v>
      </c>
      <c r="L7" s="8">
        <f>SUM(L2:L6)</f>
        <v>2948</v>
      </c>
      <c r="M7" s="7">
        <f>SUM(L7/K7)</f>
        <v>184.25</v>
      </c>
      <c r="N7" s="8">
        <f>SUM(N2:N6)</f>
        <v>30</v>
      </c>
      <c r="O7" s="11">
        <f>SUM(M7+N7)</f>
        <v>214.25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1"/>
    <protectedRange algorithmName="SHA-512" hashValue="ON39YdpmFHfN9f47KpiRvqrKx0V9+erV1CNkpWzYhW/Qyc6aT8rEyCrvauWSYGZK2ia3o7vd3akF07acHAFpOA==" saltValue="yVW9XmDwTqEnmpSGai0KYg==" spinCount="100000" sqref="D3" name="Range1_1_16"/>
  </protectedRanges>
  <hyperlinks>
    <hyperlink ref="Q1" location="'National Rankings'!A1" display="Back to Ranking" xr:uid="{A2560AFD-152F-433B-94F8-EB2B0ED0028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903D51-16AE-4239-B707-1C791BBF9E9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14557-87C8-4765-B7C9-D0F1AEDA6352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71</v>
      </c>
      <c r="C2" s="14">
        <v>45367</v>
      </c>
      <c r="D2" s="15" t="s">
        <v>83</v>
      </c>
      <c r="E2" s="16">
        <v>180</v>
      </c>
      <c r="F2" s="16">
        <v>189</v>
      </c>
      <c r="G2" s="16">
        <v>184</v>
      </c>
      <c r="H2" s="16">
        <v>185</v>
      </c>
      <c r="I2" s="16"/>
      <c r="J2" s="16"/>
      <c r="K2" s="17">
        <v>4</v>
      </c>
      <c r="L2" s="17">
        <v>738</v>
      </c>
      <c r="M2" s="18">
        <v>184.5</v>
      </c>
      <c r="N2" s="19">
        <v>3</v>
      </c>
      <c r="O2" s="20">
        <v>187.5</v>
      </c>
    </row>
    <row r="3" spans="1:17" x14ac:dyDescent="0.25">
      <c r="A3" s="12" t="s">
        <v>23</v>
      </c>
      <c r="B3" s="13" t="s">
        <v>71</v>
      </c>
      <c r="C3" s="14">
        <v>45402</v>
      </c>
      <c r="D3" s="15" t="s">
        <v>83</v>
      </c>
      <c r="E3" s="16">
        <v>182</v>
      </c>
      <c r="F3" s="16">
        <v>184</v>
      </c>
      <c r="G3" s="16">
        <v>186</v>
      </c>
      <c r="H3" s="16">
        <v>183</v>
      </c>
      <c r="I3" s="16"/>
      <c r="J3" s="16"/>
      <c r="K3" s="17">
        <v>4</v>
      </c>
      <c r="L3" s="17">
        <v>735</v>
      </c>
      <c r="M3" s="18">
        <v>183.75</v>
      </c>
      <c r="N3" s="19">
        <v>3</v>
      </c>
      <c r="O3" s="20">
        <v>186.75</v>
      </c>
    </row>
    <row r="4" spans="1:17" x14ac:dyDescent="0.25">
      <c r="A4" s="12" t="s">
        <v>23</v>
      </c>
      <c r="B4" s="13" t="s">
        <v>71</v>
      </c>
      <c r="C4" s="14">
        <v>45430</v>
      </c>
      <c r="D4" s="15" t="s">
        <v>83</v>
      </c>
      <c r="E4" s="16">
        <v>187</v>
      </c>
      <c r="F4" s="16">
        <v>187</v>
      </c>
      <c r="G4" s="16">
        <v>191</v>
      </c>
      <c r="H4" s="16">
        <v>198</v>
      </c>
      <c r="I4" s="16"/>
      <c r="J4" s="16"/>
      <c r="K4" s="17">
        <v>4</v>
      </c>
      <c r="L4" s="17">
        <v>763</v>
      </c>
      <c r="M4" s="18">
        <v>190.75</v>
      </c>
      <c r="N4" s="19">
        <v>5</v>
      </c>
      <c r="O4" s="20">
        <v>195.75</v>
      </c>
    </row>
    <row r="5" spans="1:17" x14ac:dyDescent="0.25">
      <c r="A5" s="12" t="s">
        <v>23</v>
      </c>
      <c r="B5" s="13" t="s">
        <v>71</v>
      </c>
      <c r="C5" s="14">
        <v>45458</v>
      </c>
      <c r="D5" s="15" t="s">
        <v>83</v>
      </c>
      <c r="E5" s="16">
        <v>188</v>
      </c>
      <c r="F5" s="16">
        <v>189</v>
      </c>
      <c r="G5" s="16">
        <v>192</v>
      </c>
      <c r="H5" s="16">
        <v>187</v>
      </c>
      <c r="I5" s="16">
        <v>188</v>
      </c>
      <c r="J5" s="16">
        <v>188</v>
      </c>
      <c r="K5" s="17">
        <v>6</v>
      </c>
      <c r="L5" s="17">
        <v>1132</v>
      </c>
      <c r="M5" s="18">
        <v>188.66666666666666</v>
      </c>
      <c r="N5" s="19">
        <v>4</v>
      </c>
      <c r="O5" s="20">
        <v>192.66666666666666</v>
      </c>
    </row>
    <row r="6" spans="1:17" x14ac:dyDescent="0.25">
      <c r="A6" s="12" t="s">
        <v>23</v>
      </c>
      <c r="B6" s="13" t="s">
        <v>71</v>
      </c>
      <c r="C6" s="14">
        <v>45493</v>
      </c>
      <c r="D6" s="15" t="s">
        <v>83</v>
      </c>
      <c r="E6" s="16">
        <v>192</v>
      </c>
      <c r="F6" s="16">
        <v>190</v>
      </c>
      <c r="G6" s="16">
        <v>193</v>
      </c>
      <c r="H6" s="16">
        <v>192</v>
      </c>
      <c r="I6" s="16"/>
      <c r="J6" s="16"/>
      <c r="K6" s="17">
        <v>4</v>
      </c>
      <c r="L6" s="17">
        <v>767</v>
      </c>
      <c r="M6" s="18">
        <v>191.75</v>
      </c>
      <c r="N6" s="19">
        <v>2</v>
      </c>
      <c r="O6" s="20">
        <v>193.75</v>
      </c>
    </row>
    <row r="7" spans="1:17" x14ac:dyDescent="0.25">
      <c r="A7" s="12" t="s">
        <v>23</v>
      </c>
      <c r="B7" s="13" t="s">
        <v>71</v>
      </c>
      <c r="C7" s="14">
        <v>45521</v>
      </c>
      <c r="D7" s="15" t="s">
        <v>83</v>
      </c>
      <c r="E7" s="16">
        <v>188</v>
      </c>
      <c r="F7" s="16">
        <v>191</v>
      </c>
      <c r="G7" s="16">
        <v>190</v>
      </c>
      <c r="H7" s="16">
        <v>186</v>
      </c>
      <c r="I7" s="16"/>
      <c r="J7" s="16"/>
      <c r="K7" s="17">
        <v>4</v>
      </c>
      <c r="L7" s="17">
        <v>755</v>
      </c>
      <c r="M7" s="18">
        <v>188.75</v>
      </c>
      <c r="N7" s="19">
        <v>2</v>
      </c>
      <c r="O7" s="20">
        <v>190.75</v>
      </c>
    </row>
    <row r="8" spans="1:17" x14ac:dyDescent="0.25">
      <c r="A8" s="12" t="s">
        <v>23</v>
      </c>
      <c r="B8" s="13" t="s">
        <v>71</v>
      </c>
      <c r="C8" s="14">
        <v>45584</v>
      </c>
      <c r="D8" s="15" t="s">
        <v>83</v>
      </c>
      <c r="E8" s="16">
        <v>190</v>
      </c>
      <c r="F8" s="16">
        <v>190</v>
      </c>
      <c r="G8" s="16">
        <v>190</v>
      </c>
      <c r="H8" s="16">
        <v>191</v>
      </c>
      <c r="I8" s="16">
        <v>192.01</v>
      </c>
      <c r="J8" s="16">
        <v>184</v>
      </c>
      <c r="K8" s="17">
        <v>6</v>
      </c>
      <c r="L8" s="17">
        <v>1137.01</v>
      </c>
      <c r="M8" s="18">
        <v>189.50166666666667</v>
      </c>
      <c r="N8" s="19">
        <v>8</v>
      </c>
      <c r="O8" s="20">
        <v>197.50166666666667</v>
      </c>
    </row>
    <row r="10" spans="1:17" x14ac:dyDescent="0.25">
      <c r="K10" s="8">
        <f>SUM(K2:K9)</f>
        <v>32</v>
      </c>
      <c r="L10" s="8">
        <f>SUM(L2:L9)</f>
        <v>6027.01</v>
      </c>
      <c r="M10" s="7">
        <f>SUM(L10/K10)</f>
        <v>188.34406250000001</v>
      </c>
      <c r="N10" s="8">
        <f>SUM(N2:N9)</f>
        <v>27</v>
      </c>
      <c r="O10" s="11">
        <f>SUM(M10+N10)</f>
        <v>215.34406250000001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 E6:J6" name="Range1_21_1"/>
    <protectedRange algorithmName="SHA-512" hashValue="ON39YdpmFHfN9f47KpiRvqrKx0V9+erV1CNkpWzYhW/Qyc6aT8rEyCrvauWSYGZK2ia3o7vd3akF07acHAFpOA==" saltValue="yVW9XmDwTqEnmpSGai0KYg==" spinCount="100000" sqref="D6" name="Range1_1_17_1"/>
  </protectedRanges>
  <hyperlinks>
    <hyperlink ref="Q1" location="'National Rankings'!A1" display="Back to Ranking" xr:uid="{77A3E9CF-8419-439B-885C-7BCDB4C5AF0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E0E052-8324-4272-AECE-D79C33E55F9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15BF6-C77B-411C-99EE-A4761C946B44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179</v>
      </c>
      <c r="C2" s="14">
        <v>45441</v>
      </c>
      <c r="D2" s="15" t="s">
        <v>46</v>
      </c>
      <c r="E2" s="16">
        <v>171</v>
      </c>
      <c r="F2" s="16">
        <v>162</v>
      </c>
      <c r="G2" s="16">
        <v>163</v>
      </c>
      <c r="H2" s="16">
        <v>170</v>
      </c>
      <c r="I2" s="16"/>
      <c r="J2" s="16"/>
      <c r="K2" s="17">
        <f>COUNT(E2:J2)</f>
        <v>4</v>
      </c>
      <c r="L2" s="17">
        <f>SUM(E2:J2)</f>
        <v>666</v>
      </c>
      <c r="M2" s="18">
        <f>IFERROR(L2/K2,0)</f>
        <v>166.5</v>
      </c>
      <c r="N2" s="19">
        <v>3</v>
      </c>
      <c r="O2" s="20">
        <v>169.5</v>
      </c>
    </row>
    <row r="3" spans="1:17" x14ac:dyDescent="0.25">
      <c r="A3" s="12" t="s">
        <v>23</v>
      </c>
      <c r="B3" s="13" t="s">
        <v>179</v>
      </c>
      <c r="C3" s="14">
        <v>45556</v>
      </c>
      <c r="D3" s="15" t="s">
        <v>46</v>
      </c>
      <c r="E3" s="16">
        <v>160</v>
      </c>
      <c r="F3" s="16">
        <v>154</v>
      </c>
      <c r="G3" s="16">
        <v>158</v>
      </c>
      <c r="H3" s="16">
        <v>158</v>
      </c>
      <c r="I3" s="16"/>
      <c r="J3" s="16"/>
      <c r="K3" s="17">
        <v>4</v>
      </c>
      <c r="L3" s="17">
        <v>630</v>
      </c>
      <c r="M3" s="18">
        <v>157.5</v>
      </c>
      <c r="N3" s="19">
        <v>3</v>
      </c>
      <c r="O3" s="20">
        <v>160.5</v>
      </c>
    </row>
    <row r="4" spans="1:17" x14ac:dyDescent="0.25">
      <c r="A4" s="12" t="s">
        <v>23</v>
      </c>
      <c r="B4" s="13" t="s">
        <v>179</v>
      </c>
      <c r="C4" s="14">
        <v>45595</v>
      </c>
      <c r="D4" s="15" t="s">
        <v>46</v>
      </c>
      <c r="E4" s="16">
        <v>142</v>
      </c>
      <c r="F4" s="16">
        <v>163</v>
      </c>
      <c r="G4" s="16">
        <v>164</v>
      </c>
      <c r="H4" s="16">
        <v>160</v>
      </c>
      <c r="I4" s="16"/>
      <c r="J4" s="16"/>
      <c r="K4" s="17">
        <v>4</v>
      </c>
      <c r="L4" s="17">
        <v>629</v>
      </c>
      <c r="M4" s="18">
        <v>157.25</v>
      </c>
      <c r="N4" s="19">
        <v>2</v>
      </c>
      <c r="O4" s="20">
        <v>159.25</v>
      </c>
    </row>
    <row r="6" spans="1:17" x14ac:dyDescent="0.25">
      <c r="K6" s="8">
        <f>SUM(K2:K5)</f>
        <v>12</v>
      </c>
      <c r="L6" s="8">
        <f>SUM(L2:L5)</f>
        <v>1925</v>
      </c>
      <c r="M6" s="7">
        <f>SUM(L6/K6)</f>
        <v>160.41666666666666</v>
      </c>
      <c r="N6" s="8">
        <f>SUM(N2:N5)</f>
        <v>8</v>
      </c>
      <c r="O6" s="11">
        <f>SUM(M6+N6)</f>
        <v>168.41666666666666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2" name="Range1_7_2"/>
    <protectedRange algorithmName="SHA-512" hashValue="ON39YdpmFHfN9f47KpiRvqrKx0V9+erV1CNkpWzYhW/Qyc6aT8rEyCrvauWSYGZK2ia3o7vd3akF07acHAFpOA==" saltValue="yVW9XmDwTqEnmpSGai0KYg==" spinCount="100000" sqref="B2 E2:J2" name="Range1_8"/>
    <protectedRange algorithmName="SHA-512" hashValue="ON39YdpmFHfN9f47KpiRvqrKx0V9+erV1CNkpWzYhW/Qyc6aT8rEyCrvauWSYGZK2ia3o7vd3akF07acHAFpOA==" saltValue="yVW9XmDwTqEnmpSGai0KYg==" spinCount="100000" sqref="D2" name="Range1_1_6"/>
  </protectedRanges>
  <hyperlinks>
    <hyperlink ref="Q1" location="'National Rankings'!A1" display="Back to Ranking" xr:uid="{DBCCA919-D024-4F80-882D-3274838A055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34FD08-BF2C-4866-9600-4AB4B10EA6C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A5E59-9648-4CBD-A727-6E52E0B9F0F1}">
  <sheetPr codeName="Sheet12"/>
  <dimension ref="A1:Q43"/>
  <sheetViews>
    <sheetView workbookViewId="0">
      <selection activeCell="K44" sqref="K44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25</v>
      </c>
      <c r="C2" s="14">
        <v>45332</v>
      </c>
      <c r="D2" s="15" t="s">
        <v>24</v>
      </c>
      <c r="E2" s="16">
        <v>188</v>
      </c>
      <c r="F2" s="16">
        <v>190</v>
      </c>
      <c r="G2" s="16">
        <v>187</v>
      </c>
      <c r="H2" s="16">
        <v>194</v>
      </c>
      <c r="I2" s="16"/>
      <c r="J2" s="16"/>
      <c r="K2" s="17">
        <v>4</v>
      </c>
      <c r="L2" s="17">
        <v>759</v>
      </c>
      <c r="M2" s="18">
        <v>189.75</v>
      </c>
      <c r="N2" s="19">
        <v>13</v>
      </c>
      <c r="O2" s="20">
        <v>202.75</v>
      </c>
    </row>
    <row r="3" spans="1:17" x14ac:dyDescent="0.25">
      <c r="A3" s="12" t="s">
        <v>23</v>
      </c>
      <c r="B3" s="13" t="s">
        <v>25</v>
      </c>
      <c r="C3" s="14">
        <v>45346</v>
      </c>
      <c r="D3" s="15" t="s">
        <v>24</v>
      </c>
      <c r="E3" s="16">
        <v>186</v>
      </c>
      <c r="F3" s="16">
        <v>180</v>
      </c>
      <c r="G3" s="16">
        <v>182.001</v>
      </c>
      <c r="H3" s="16">
        <v>170</v>
      </c>
      <c r="I3" s="16"/>
      <c r="J3" s="16"/>
      <c r="K3" s="17">
        <v>4</v>
      </c>
      <c r="L3" s="17">
        <v>718.00099999999998</v>
      </c>
      <c r="M3" s="18">
        <v>179.50024999999999</v>
      </c>
      <c r="N3" s="19">
        <v>3</v>
      </c>
      <c r="O3" s="20">
        <v>182.50024999999999</v>
      </c>
    </row>
    <row r="4" spans="1:17" x14ac:dyDescent="0.25">
      <c r="A4" s="12" t="s">
        <v>23</v>
      </c>
      <c r="B4" s="13" t="s">
        <v>25</v>
      </c>
      <c r="C4" s="14">
        <v>45360</v>
      </c>
      <c r="D4" s="15" t="s">
        <v>24</v>
      </c>
      <c r="E4" s="16">
        <v>191</v>
      </c>
      <c r="F4" s="16">
        <v>189</v>
      </c>
      <c r="G4" s="16">
        <v>187</v>
      </c>
      <c r="H4" s="16">
        <v>194</v>
      </c>
      <c r="I4" s="16"/>
      <c r="J4" s="16"/>
      <c r="K4" s="17">
        <v>4</v>
      </c>
      <c r="L4" s="17">
        <v>761</v>
      </c>
      <c r="M4" s="18">
        <v>190.25</v>
      </c>
      <c r="N4" s="19">
        <v>4</v>
      </c>
      <c r="O4" s="20">
        <v>194.25</v>
      </c>
    </row>
    <row r="5" spans="1:17" x14ac:dyDescent="0.25">
      <c r="A5" s="12" t="s">
        <v>23</v>
      </c>
      <c r="B5" s="13" t="s">
        <v>25</v>
      </c>
      <c r="C5" s="14">
        <v>45374</v>
      </c>
      <c r="D5" s="15" t="s">
        <v>24</v>
      </c>
      <c r="E5" s="16">
        <v>186</v>
      </c>
      <c r="F5" s="16">
        <v>184.001</v>
      </c>
      <c r="G5" s="16">
        <v>187.001</v>
      </c>
      <c r="H5" s="16">
        <v>188.001</v>
      </c>
      <c r="I5" s="16"/>
      <c r="J5" s="16"/>
      <c r="K5" s="17">
        <v>4</v>
      </c>
      <c r="L5" s="17">
        <v>745.00299999999993</v>
      </c>
      <c r="M5" s="18">
        <v>186.25074999999998</v>
      </c>
      <c r="N5" s="19">
        <v>5</v>
      </c>
      <c r="O5" s="20">
        <v>191.25074999999998</v>
      </c>
    </row>
    <row r="6" spans="1:17" x14ac:dyDescent="0.25">
      <c r="A6" s="12" t="s">
        <v>23</v>
      </c>
      <c r="B6" s="13" t="s">
        <v>25</v>
      </c>
      <c r="C6" s="14">
        <v>45384</v>
      </c>
      <c r="D6" s="15" t="s">
        <v>24</v>
      </c>
      <c r="E6" s="16">
        <v>188</v>
      </c>
      <c r="F6" s="16">
        <v>193</v>
      </c>
      <c r="G6" s="16">
        <v>186</v>
      </c>
      <c r="H6" s="16">
        <v>192</v>
      </c>
      <c r="I6" s="16"/>
      <c r="J6" s="16"/>
      <c r="K6" s="17">
        <v>4</v>
      </c>
      <c r="L6" s="17">
        <v>759</v>
      </c>
      <c r="M6" s="18">
        <v>189.75</v>
      </c>
      <c r="N6" s="19">
        <v>6</v>
      </c>
      <c r="O6" s="20">
        <v>195.75</v>
      </c>
    </row>
    <row r="7" spans="1:17" x14ac:dyDescent="0.25">
      <c r="A7" s="12" t="s">
        <v>23</v>
      </c>
      <c r="B7" s="13" t="s">
        <v>25</v>
      </c>
      <c r="C7" s="14">
        <v>45393</v>
      </c>
      <c r="D7" s="15" t="s">
        <v>24</v>
      </c>
      <c r="E7" s="16">
        <v>191</v>
      </c>
      <c r="F7" s="16">
        <v>191</v>
      </c>
      <c r="G7" s="16">
        <v>193.001</v>
      </c>
      <c r="H7" s="16"/>
      <c r="I7" s="16"/>
      <c r="J7" s="16"/>
      <c r="K7" s="17">
        <v>3</v>
      </c>
      <c r="L7" s="17">
        <v>575.00099999999998</v>
      </c>
      <c r="M7" s="18">
        <v>191.667</v>
      </c>
      <c r="N7" s="19">
        <v>6</v>
      </c>
      <c r="O7" s="20">
        <v>197.667</v>
      </c>
    </row>
    <row r="8" spans="1:17" x14ac:dyDescent="0.25">
      <c r="A8" s="12" t="s">
        <v>23</v>
      </c>
      <c r="B8" s="13" t="s">
        <v>25</v>
      </c>
      <c r="C8" s="14">
        <v>45395</v>
      </c>
      <c r="D8" s="15" t="s">
        <v>24</v>
      </c>
      <c r="E8" s="16">
        <v>187</v>
      </c>
      <c r="F8" s="16">
        <v>182</v>
      </c>
      <c r="G8" s="16">
        <v>180</v>
      </c>
      <c r="H8" s="16">
        <v>189.001</v>
      </c>
      <c r="I8" s="16"/>
      <c r="J8" s="16"/>
      <c r="K8" s="17">
        <v>4</v>
      </c>
      <c r="L8" s="17">
        <v>738.00099999999998</v>
      </c>
      <c r="M8" s="18">
        <v>184.50024999999999</v>
      </c>
      <c r="N8" s="19">
        <v>4</v>
      </c>
      <c r="O8" s="20">
        <v>188.50024999999999</v>
      </c>
    </row>
    <row r="9" spans="1:17" x14ac:dyDescent="0.25">
      <c r="A9" s="12" t="s">
        <v>23</v>
      </c>
      <c r="B9" s="13" t="s">
        <v>25</v>
      </c>
      <c r="C9" s="14">
        <v>45407</v>
      </c>
      <c r="D9" s="15" t="s">
        <v>24</v>
      </c>
      <c r="E9" s="16">
        <v>180</v>
      </c>
      <c r="F9" s="16">
        <v>178</v>
      </c>
      <c r="G9" s="16">
        <v>177</v>
      </c>
      <c r="H9" s="16"/>
      <c r="I9" s="16"/>
      <c r="J9" s="16"/>
      <c r="K9" s="17">
        <v>3</v>
      </c>
      <c r="L9" s="17">
        <v>535</v>
      </c>
      <c r="M9" s="18">
        <v>178.33333333333334</v>
      </c>
      <c r="N9" s="19">
        <v>3</v>
      </c>
      <c r="O9" s="20">
        <v>181.33333333333334</v>
      </c>
    </row>
    <row r="10" spans="1:17" x14ac:dyDescent="0.25">
      <c r="A10" s="12" t="s">
        <v>23</v>
      </c>
      <c r="B10" s="13" t="s">
        <v>25</v>
      </c>
      <c r="C10" s="14">
        <v>45409</v>
      </c>
      <c r="D10" s="15" t="s">
        <v>24</v>
      </c>
      <c r="E10" s="16">
        <v>183</v>
      </c>
      <c r="F10" s="16">
        <v>189</v>
      </c>
      <c r="G10" s="16">
        <v>183</v>
      </c>
      <c r="H10" s="16">
        <v>178.001</v>
      </c>
      <c r="I10" s="16"/>
      <c r="J10" s="16"/>
      <c r="K10" s="17">
        <v>4</v>
      </c>
      <c r="L10" s="17">
        <v>733.00099999999998</v>
      </c>
      <c r="M10" s="18">
        <v>183.25024999999999</v>
      </c>
      <c r="N10" s="19">
        <v>9</v>
      </c>
      <c r="O10" s="20">
        <v>192.25024999999999</v>
      </c>
    </row>
    <row r="11" spans="1:17" x14ac:dyDescent="0.25">
      <c r="A11" s="12" t="s">
        <v>23</v>
      </c>
      <c r="B11" s="13" t="s">
        <v>25</v>
      </c>
      <c r="C11" s="14">
        <v>45419</v>
      </c>
      <c r="D11" s="15" t="s">
        <v>24</v>
      </c>
      <c r="E11" s="16">
        <v>181</v>
      </c>
      <c r="F11" s="16">
        <v>182</v>
      </c>
      <c r="G11" s="16">
        <v>187</v>
      </c>
      <c r="H11" s="16">
        <v>182</v>
      </c>
      <c r="I11" s="16"/>
      <c r="J11" s="16"/>
      <c r="K11" s="17">
        <v>4</v>
      </c>
      <c r="L11" s="17">
        <v>732</v>
      </c>
      <c r="M11" s="18">
        <v>183</v>
      </c>
      <c r="N11" s="19">
        <v>4</v>
      </c>
      <c r="O11" s="20">
        <v>187</v>
      </c>
    </row>
    <row r="12" spans="1:17" x14ac:dyDescent="0.25">
      <c r="A12" s="12" t="s">
        <v>23</v>
      </c>
      <c r="B12" s="13" t="s">
        <v>25</v>
      </c>
      <c r="C12" s="14">
        <v>45421</v>
      </c>
      <c r="D12" s="15" t="s">
        <v>24</v>
      </c>
      <c r="E12" s="16">
        <v>180</v>
      </c>
      <c r="F12" s="16">
        <v>196</v>
      </c>
      <c r="G12" s="16">
        <v>194</v>
      </c>
      <c r="H12" s="16"/>
      <c r="I12" s="16"/>
      <c r="J12" s="16"/>
      <c r="K12" s="17">
        <v>3</v>
      </c>
      <c r="L12" s="17">
        <v>570</v>
      </c>
      <c r="M12" s="18">
        <v>190</v>
      </c>
      <c r="N12" s="19">
        <v>6</v>
      </c>
      <c r="O12" s="20">
        <v>196</v>
      </c>
    </row>
    <row r="13" spans="1:17" x14ac:dyDescent="0.25">
      <c r="A13" s="12" t="s">
        <v>23</v>
      </c>
      <c r="B13" s="13" t="s">
        <v>25</v>
      </c>
      <c r="C13" s="14">
        <v>45423</v>
      </c>
      <c r="D13" s="15" t="s">
        <v>24</v>
      </c>
      <c r="E13" s="16">
        <v>194</v>
      </c>
      <c r="F13" s="16">
        <v>195</v>
      </c>
      <c r="G13" s="16">
        <v>187</v>
      </c>
      <c r="H13" s="16">
        <v>185</v>
      </c>
      <c r="I13" s="16"/>
      <c r="J13" s="16"/>
      <c r="K13" s="17">
        <v>4</v>
      </c>
      <c r="L13" s="17">
        <v>761</v>
      </c>
      <c r="M13" s="18">
        <v>190.25</v>
      </c>
      <c r="N13" s="19">
        <v>8</v>
      </c>
      <c r="O13" s="20">
        <v>198.25</v>
      </c>
    </row>
    <row r="14" spans="1:17" x14ac:dyDescent="0.25">
      <c r="A14" s="12" t="s">
        <v>23</v>
      </c>
      <c r="B14" s="13" t="s">
        <v>25</v>
      </c>
      <c r="C14" s="14">
        <v>45435</v>
      </c>
      <c r="D14" s="15" t="s">
        <v>24</v>
      </c>
      <c r="E14" s="16">
        <v>185</v>
      </c>
      <c r="F14" s="16">
        <v>188</v>
      </c>
      <c r="G14" s="16">
        <v>190</v>
      </c>
      <c r="H14" s="16"/>
      <c r="I14" s="16"/>
      <c r="J14" s="16"/>
      <c r="K14" s="17">
        <v>3</v>
      </c>
      <c r="L14" s="17">
        <v>563</v>
      </c>
      <c r="M14" s="18">
        <v>187.66666666666666</v>
      </c>
      <c r="N14" s="19">
        <v>4</v>
      </c>
      <c r="O14" s="20">
        <v>191.66666666666666</v>
      </c>
    </row>
    <row r="15" spans="1:17" x14ac:dyDescent="0.25">
      <c r="A15" s="12" t="s">
        <v>23</v>
      </c>
      <c r="B15" s="13" t="s">
        <v>25</v>
      </c>
      <c r="C15" s="14">
        <v>45437</v>
      </c>
      <c r="D15" s="15" t="s">
        <v>24</v>
      </c>
      <c r="E15" s="16">
        <v>193</v>
      </c>
      <c r="F15" s="16">
        <v>193.001</v>
      </c>
      <c r="G15" s="16">
        <v>185</v>
      </c>
      <c r="H15" s="16">
        <v>187</v>
      </c>
      <c r="I15" s="16"/>
      <c r="J15" s="16"/>
      <c r="K15" s="17">
        <v>4</v>
      </c>
      <c r="L15" s="17">
        <v>758.00099999999998</v>
      </c>
      <c r="M15" s="18">
        <v>189.50024999999999</v>
      </c>
      <c r="N15" s="19">
        <v>3</v>
      </c>
      <c r="O15" s="20">
        <v>192.50024999999999</v>
      </c>
    </row>
    <row r="16" spans="1:17" x14ac:dyDescent="0.25">
      <c r="A16" s="12" t="s">
        <v>23</v>
      </c>
      <c r="B16" s="13" t="s">
        <v>25</v>
      </c>
      <c r="C16" s="14">
        <v>45447</v>
      </c>
      <c r="D16" s="15" t="s">
        <v>24</v>
      </c>
      <c r="E16" s="16">
        <v>177</v>
      </c>
      <c r="F16" s="16">
        <v>171</v>
      </c>
      <c r="G16" s="16">
        <v>191</v>
      </c>
      <c r="H16" s="16">
        <v>190</v>
      </c>
      <c r="I16" s="16"/>
      <c r="J16" s="16"/>
      <c r="K16" s="17">
        <v>4</v>
      </c>
      <c r="L16" s="17">
        <v>729</v>
      </c>
      <c r="M16" s="18">
        <v>182.25</v>
      </c>
      <c r="N16" s="19">
        <v>4</v>
      </c>
      <c r="O16" s="20">
        <v>186.25</v>
      </c>
    </row>
    <row r="17" spans="1:15" x14ac:dyDescent="0.25">
      <c r="A17" s="12" t="s">
        <v>23</v>
      </c>
      <c r="B17" s="13" t="s">
        <v>25</v>
      </c>
      <c r="C17" s="14">
        <v>45451</v>
      </c>
      <c r="D17" s="15" t="s">
        <v>24</v>
      </c>
      <c r="E17" s="16">
        <v>180</v>
      </c>
      <c r="F17" s="16">
        <v>188</v>
      </c>
      <c r="G17" s="16">
        <v>189</v>
      </c>
      <c r="H17" s="16">
        <v>184</v>
      </c>
      <c r="I17" s="16"/>
      <c r="J17" s="16"/>
      <c r="K17" s="17">
        <v>4</v>
      </c>
      <c r="L17" s="17">
        <v>741</v>
      </c>
      <c r="M17" s="18">
        <v>185.25</v>
      </c>
      <c r="N17" s="19">
        <v>3</v>
      </c>
      <c r="O17" s="20">
        <v>188.25</v>
      </c>
    </row>
    <row r="18" spans="1:15" x14ac:dyDescent="0.25">
      <c r="A18" s="12" t="s">
        <v>23</v>
      </c>
      <c r="B18" s="13" t="s">
        <v>25</v>
      </c>
      <c r="C18" s="14">
        <v>45456</v>
      </c>
      <c r="D18" s="15" t="s">
        <v>24</v>
      </c>
      <c r="E18" s="16">
        <v>189</v>
      </c>
      <c r="F18" s="16">
        <v>190</v>
      </c>
      <c r="G18" s="16">
        <v>189</v>
      </c>
      <c r="H18" s="16"/>
      <c r="I18" s="16"/>
      <c r="J18" s="16"/>
      <c r="K18" s="17">
        <v>3</v>
      </c>
      <c r="L18" s="17">
        <v>568</v>
      </c>
      <c r="M18" s="18">
        <v>189.33333333333334</v>
      </c>
      <c r="N18" s="19">
        <v>4</v>
      </c>
      <c r="O18" s="20">
        <v>193.33333333333334</v>
      </c>
    </row>
    <row r="19" spans="1:15" x14ac:dyDescent="0.25">
      <c r="A19" s="12" t="s">
        <v>23</v>
      </c>
      <c r="B19" s="13" t="s">
        <v>25</v>
      </c>
      <c r="C19" s="14">
        <v>45465</v>
      </c>
      <c r="D19" s="15" t="s">
        <v>24</v>
      </c>
      <c r="E19" s="16">
        <v>186.001</v>
      </c>
      <c r="F19" s="16">
        <v>184</v>
      </c>
      <c r="G19" s="16">
        <v>185</v>
      </c>
      <c r="H19" s="16">
        <v>193</v>
      </c>
      <c r="I19" s="16"/>
      <c r="J19" s="16"/>
      <c r="K19" s="17">
        <v>4</v>
      </c>
      <c r="L19" s="17">
        <v>748.00099999999998</v>
      </c>
      <c r="M19" s="18">
        <v>187.00024999999999</v>
      </c>
      <c r="N19" s="19">
        <v>6</v>
      </c>
      <c r="O19" s="20">
        <v>193.00024999999999</v>
      </c>
    </row>
    <row r="20" spans="1:15" x14ac:dyDescent="0.25">
      <c r="A20" s="12" t="s">
        <v>23</v>
      </c>
      <c r="B20" s="13" t="s">
        <v>25</v>
      </c>
      <c r="C20" s="14">
        <v>45470</v>
      </c>
      <c r="D20" s="15" t="s">
        <v>24</v>
      </c>
      <c r="E20" s="16">
        <v>186</v>
      </c>
      <c r="F20" s="16">
        <v>189</v>
      </c>
      <c r="G20" s="16">
        <v>187</v>
      </c>
      <c r="H20" s="16"/>
      <c r="I20" s="16"/>
      <c r="J20" s="16"/>
      <c r="K20" s="17">
        <v>3</v>
      </c>
      <c r="L20" s="17">
        <v>562</v>
      </c>
      <c r="M20" s="18">
        <v>187.33333333333334</v>
      </c>
      <c r="N20" s="19">
        <v>4</v>
      </c>
      <c r="O20" s="20">
        <v>191.33333333333334</v>
      </c>
    </row>
    <row r="21" spans="1:15" x14ac:dyDescent="0.25">
      <c r="A21" s="12" t="s">
        <v>23</v>
      </c>
      <c r="B21" s="13" t="s">
        <v>25</v>
      </c>
      <c r="C21" s="14">
        <v>45472</v>
      </c>
      <c r="D21" s="15" t="s">
        <v>24</v>
      </c>
      <c r="E21" s="16">
        <v>190</v>
      </c>
      <c r="F21" s="16">
        <v>184</v>
      </c>
      <c r="G21" s="16">
        <v>189</v>
      </c>
      <c r="H21" s="16">
        <v>181</v>
      </c>
      <c r="I21" s="16">
        <v>188</v>
      </c>
      <c r="J21" s="16">
        <v>188</v>
      </c>
      <c r="K21" s="17">
        <v>6</v>
      </c>
      <c r="L21" s="17">
        <v>1120</v>
      </c>
      <c r="M21" s="18">
        <v>186.66666666666666</v>
      </c>
      <c r="N21" s="19">
        <v>14</v>
      </c>
      <c r="O21" s="20">
        <v>200.66666666666666</v>
      </c>
    </row>
    <row r="22" spans="1:15" x14ac:dyDescent="0.25">
      <c r="A22" s="12" t="s">
        <v>23</v>
      </c>
      <c r="B22" s="13" t="s">
        <v>25</v>
      </c>
      <c r="C22" s="14">
        <v>45475</v>
      </c>
      <c r="D22" s="15" t="s">
        <v>24</v>
      </c>
      <c r="E22" s="16">
        <v>186</v>
      </c>
      <c r="F22" s="16">
        <v>191</v>
      </c>
      <c r="G22" s="16">
        <v>183</v>
      </c>
      <c r="H22" s="16">
        <v>190</v>
      </c>
      <c r="I22" s="16"/>
      <c r="J22" s="16"/>
      <c r="K22" s="17">
        <v>4</v>
      </c>
      <c r="L22" s="17">
        <v>750</v>
      </c>
      <c r="M22" s="18">
        <v>187.5</v>
      </c>
      <c r="N22" s="19">
        <v>6</v>
      </c>
      <c r="O22" s="20">
        <v>193.5</v>
      </c>
    </row>
    <row r="23" spans="1:15" x14ac:dyDescent="0.25">
      <c r="A23" s="12" t="s">
        <v>23</v>
      </c>
      <c r="B23" s="13" t="s">
        <v>25</v>
      </c>
      <c r="C23" s="14">
        <v>45484</v>
      </c>
      <c r="D23" s="15" t="s">
        <v>24</v>
      </c>
      <c r="E23" s="16">
        <v>181</v>
      </c>
      <c r="F23" s="16">
        <v>193</v>
      </c>
      <c r="G23" s="16">
        <v>189</v>
      </c>
      <c r="H23" s="16"/>
      <c r="I23" s="16"/>
      <c r="J23" s="16"/>
      <c r="K23" s="17">
        <v>3</v>
      </c>
      <c r="L23" s="17">
        <v>563</v>
      </c>
      <c r="M23" s="18">
        <v>187.66666666666666</v>
      </c>
      <c r="N23" s="19">
        <v>4</v>
      </c>
      <c r="O23" s="20">
        <v>191.66666666666666</v>
      </c>
    </row>
    <row r="24" spans="1:15" x14ac:dyDescent="0.25">
      <c r="A24" s="12" t="s">
        <v>23</v>
      </c>
      <c r="B24" s="13" t="s">
        <v>25</v>
      </c>
      <c r="C24" s="14">
        <v>45486</v>
      </c>
      <c r="D24" s="15" t="s">
        <v>24</v>
      </c>
      <c r="E24" s="16">
        <v>191</v>
      </c>
      <c r="F24" s="16">
        <v>188</v>
      </c>
      <c r="G24" s="16">
        <v>193</v>
      </c>
      <c r="H24" s="16">
        <v>186</v>
      </c>
      <c r="I24" s="16"/>
      <c r="J24" s="16"/>
      <c r="K24" s="17">
        <v>4</v>
      </c>
      <c r="L24" s="17">
        <v>758</v>
      </c>
      <c r="M24" s="18">
        <v>189.5</v>
      </c>
      <c r="N24" s="19">
        <v>3</v>
      </c>
      <c r="O24" s="20">
        <v>192.5</v>
      </c>
    </row>
    <row r="25" spans="1:15" x14ac:dyDescent="0.25">
      <c r="A25" s="12" t="s">
        <v>23</v>
      </c>
      <c r="B25" s="13" t="s">
        <v>25</v>
      </c>
      <c r="C25" s="14">
        <v>45486</v>
      </c>
      <c r="D25" s="15" t="s">
        <v>24</v>
      </c>
      <c r="E25" s="16">
        <v>188.001</v>
      </c>
      <c r="F25" s="16">
        <v>186</v>
      </c>
      <c r="G25" s="16">
        <v>193</v>
      </c>
      <c r="H25" s="16">
        <v>188</v>
      </c>
      <c r="I25" s="16"/>
      <c r="J25" s="16"/>
      <c r="K25" s="17">
        <v>4</v>
      </c>
      <c r="L25" s="17">
        <v>755.00099999999998</v>
      </c>
      <c r="M25" s="18">
        <v>188.75024999999999</v>
      </c>
      <c r="N25" s="19">
        <v>4</v>
      </c>
      <c r="O25" s="20">
        <v>192.75024999999999</v>
      </c>
    </row>
    <row r="26" spans="1:15" x14ac:dyDescent="0.25">
      <c r="A26" s="12" t="s">
        <v>23</v>
      </c>
      <c r="B26" s="13" t="s">
        <v>25</v>
      </c>
      <c r="C26" s="14">
        <v>45498</v>
      </c>
      <c r="D26" s="15" t="s">
        <v>24</v>
      </c>
      <c r="E26" s="16">
        <v>186</v>
      </c>
      <c r="F26" s="16">
        <v>190</v>
      </c>
      <c r="G26" s="16">
        <v>188</v>
      </c>
      <c r="H26" s="16"/>
      <c r="I26" s="16"/>
      <c r="J26" s="16"/>
      <c r="K26" s="17">
        <v>3</v>
      </c>
      <c r="L26" s="17">
        <v>564</v>
      </c>
      <c r="M26" s="18">
        <v>188</v>
      </c>
      <c r="N26" s="19">
        <v>9</v>
      </c>
      <c r="O26" s="20">
        <v>197</v>
      </c>
    </row>
    <row r="27" spans="1:15" x14ac:dyDescent="0.25">
      <c r="A27" s="12" t="s">
        <v>23</v>
      </c>
      <c r="B27" s="13" t="s">
        <v>25</v>
      </c>
      <c r="C27" s="14">
        <v>45510</v>
      </c>
      <c r="D27" s="15" t="s">
        <v>24</v>
      </c>
      <c r="E27" s="16">
        <v>190</v>
      </c>
      <c r="F27" s="16">
        <v>188</v>
      </c>
      <c r="G27" s="16">
        <v>194</v>
      </c>
      <c r="H27" s="16">
        <v>195</v>
      </c>
      <c r="I27" s="16"/>
      <c r="J27" s="16"/>
      <c r="K27" s="17">
        <v>4</v>
      </c>
      <c r="L27" s="17">
        <v>767</v>
      </c>
      <c r="M27" s="18">
        <v>191.75</v>
      </c>
      <c r="N27" s="19">
        <v>6</v>
      </c>
      <c r="O27" s="20">
        <v>197.75</v>
      </c>
    </row>
    <row r="28" spans="1:15" x14ac:dyDescent="0.25">
      <c r="A28" s="40" t="s">
        <v>23</v>
      </c>
      <c r="B28" s="41" t="s">
        <v>25</v>
      </c>
      <c r="C28" s="42">
        <v>45512</v>
      </c>
      <c r="D28" s="43" t="s">
        <v>24</v>
      </c>
      <c r="E28" s="44">
        <v>192</v>
      </c>
      <c r="F28" s="44">
        <v>191.001</v>
      </c>
      <c r="G28" s="44">
        <v>193</v>
      </c>
      <c r="H28" s="44"/>
      <c r="I28" s="44"/>
      <c r="J28" s="44"/>
      <c r="K28" s="45">
        <v>3</v>
      </c>
      <c r="L28" s="45">
        <v>576.00099999999998</v>
      </c>
      <c r="M28" s="46">
        <v>192.00033333333332</v>
      </c>
      <c r="N28" s="47">
        <v>11</v>
      </c>
      <c r="O28" s="48">
        <v>203.00033333333332</v>
      </c>
    </row>
    <row r="29" spans="1:15" x14ac:dyDescent="0.25">
      <c r="A29" s="12" t="s">
        <v>23</v>
      </c>
      <c r="B29" s="13" t="s">
        <v>25</v>
      </c>
      <c r="C29" s="14">
        <v>45514</v>
      </c>
      <c r="D29" s="15" t="s">
        <v>24</v>
      </c>
      <c r="E29" s="16">
        <v>193</v>
      </c>
      <c r="F29" s="16">
        <v>195</v>
      </c>
      <c r="G29" s="16">
        <v>193</v>
      </c>
      <c r="H29" s="16">
        <v>192</v>
      </c>
      <c r="I29" s="16"/>
      <c r="J29" s="16"/>
      <c r="K29" s="17">
        <v>4</v>
      </c>
      <c r="L29" s="17">
        <v>773</v>
      </c>
      <c r="M29" s="18">
        <v>193.25</v>
      </c>
      <c r="N29" s="19">
        <v>13</v>
      </c>
      <c r="O29" s="20">
        <v>206.25</v>
      </c>
    </row>
    <row r="30" spans="1:15" x14ac:dyDescent="0.25">
      <c r="A30" s="12" t="s">
        <v>23</v>
      </c>
      <c r="B30" s="13" t="s">
        <v>25</v>
      </c>
      <c r="C30" s="14">
        <v>45526</v>
      </c>
      <c r="D30" s="15" t="s">
        <v>24</v>
      </c>
      <c r="E30" s="16">
        <v>174</v>
      </c>
      <c r="F30" s="16">
        <v>181</v>
      </c>
      <c r="G30" s="16">
        <v>188</v>
      </c>
      <c r="H30" s="16"/>
      <c r="I30" s="16"/>
      <c r="J30" s="16"/>
      <c r="K30" s="17">
        <v>3</v>
      </c>
      <c r="L30" s="17">
        <v>543</v>
      </c>
      <c r="M30" s="18">
        <v>181</v>
      </c>
      <c r="N30" s="19">
        <v>4</v>
      </c>
      <c r="O30" s="20">
        <v>185</v>
      </c>
    </row>
    <row r="31" spans="1:15" x14ac:dyDescent="0.25">
      <c r="A31" s="12" t="s">
        <v>23</v>
      </c>
      <c r="B31" s="13" t="s">
        <v>25</v>
      </c>
      <c r="C31" s="14">
        <v>45547</v>
      </c>
      <c r="D31" s="15" t="s">
        <v>24</v>
      </c>
      <c r="E31" s="16">
        <v>194</v>
      </c>
      <c r="F31" s="16">
        <v>189</v>
      </c>
      <c r="G31" s="16">
        <v>190</v>
      </c>
      <c r="H31" s="16"/>
      <c r="I31" s="16"/>
      <c r="J31" s="16"/>
      <c r="K31" s="17">
        <v>3</v>
      </c>
      <c r="L31" s="17">
        <v>573</v>
      </c>
      <c r="M31" s="18">
        <v>191</v>
      </c>
      <c r="N31" s="19">
        <v>11</v>
      </c>
      <c r="O31" s="20">
        <v>202</v>
      </c>
    </row>
    <row r="32" spans="1:15" x14ac:dyDescent="0.25">
      <c r="A32" s="12" t="s">
        <v>23</v>
      </c>
      <c r="B32" s="13" t="s">
        <v>25</v>
      </c>
      <c r="C32" s="14">
        <v>45549</v>
      </c>
      <c r="D32" s="15" t="s">
        <v>24</v>
      </c>
      <c r="E32" s="16">
        <v>185</v>
      </c>
      <c r="F32" s="16">
        <v>193</v>
      </c>
      <c r="G32" s="16">
        <v>186</v>
      </c>
      <c r="H32" s="16">
        <v>189</v>
      </c>
      <c r="I32" s="16"/>
      <c r="J32" s="16"/>
      <c r="K32" s="17">
        <v>4</v>
      </c>
      <c r="L32" s="17">
        <v>753</v>
      </c>
      <c r="M32" s="18">
        <v>188.25</v>
      </c>
      <c r="N32" s="19">
        <v>6</v>
      </c>
      <c r="O32" s="20">
        <v>194.25</v>
      </c>
    </row>
    <row r="33" spans="1:15" x14ac:dyDescent="0.25">
      <c r="A33" s="12" t="s">
        <v>23</v>
      </c>
      <c r="B33" s="13" t="s">
        <v>25</v>
      </c>
      <c r="C33" s="14">
        <v>45552</v>
      </c>
      <c r="D33" s="15" t="s">
        <v>24</v>
      </c>
      <c r="E33" s="16">
        <v>189</v>
      </c>
      <c r="F33" s="16">
        <v>192</v>
      </c>
      <c r="G33" s="16">
        <v>195</v>
      </c>
      <c r="H33" s="16">
        <v>188</v>
      </c>
      <c r="I33" s="16"/>
      <c r="J33" s="16"/>
      <c r="K33" s="17">
        <v>4</v>
      </c>
      <c r="L33" s="17">
        <v>764</v>
      </c>
      <c r="M33" s="18">
        <v>191</v>
      </c>
      <c r="N33" s="19">
        <v>13</v>
      </c>
      <c r="O33" s="20">
        <v>204</v>
      </c>
    </row>
    <row r="34" spans="1:15" x14ac:dyDescent="0.25">
      <c r="A34" s="12" t="s">
        <v>23</v>
      </c>
      <c r="B34" s="13" t="s">
        <v>25</v>
      </c>
      <c r="C34" s="14">
        <v>45561</v>
      </c>
      <c r="D34" s="15" t="s">
        <v>24</v>
      </c>
      <c r="E34" s="16">
        <v>187</v>
      </c>
      <c r="F34" s="16">
        <v>188</v>
      </c>
      <c r="G34" s="16">
        <v>194</v>
      </c>
      <c r="H34" s="16"/>
      <c r="I34" s="16"/>
      <c r="J34" s="16"/>
      <c r="K34" s="17">
        <v>3</v>
      </c>
      <c r="L34" s="17">
        <v>569</v>
      </c>
      <c r="M34" s="18">
        <v>189.66666666666666</v>
      </c>
      <c r="N34" s="19">
        <v>6</v>
      </c>
      <c r="O34" s="20">
        <v>195.66666666666666</v>
      </c>
    </row>
    <row r="35" spans="1:15" x14ac:dyDescent="0.25">
      <c r="A35" s="12" t="s">
        <v>23</v>
      </c>
      <c r="B35" s="13" t="s">
        <v>25</v>
      </c>
      <c r="C35" s="14">
        <v>45563</v>
      </c>
      <c r="D35" s="15" t="s">
        <v>24</v>
      </c>
      <c r="E35" s="16">
        <v>194</v>
      </c>
      <c r="F35" s="16">
        <v>191</v>
      </c>
      <c r="G35" s="16">
        <v>198</v>
      </c>
      <c r="H35" s="16">
        <v>191</v>
      </c>
      <c r="I35" s="16"/>
      <c r="J35" s="16"/>
      <c r="K35" s="17">
        <v>4</v>
      </c>
      <c r="L35" s="17">
        <v>774</v>
      </c>
      <c r="M35" s="18">
        <v>193.5</v>
      </c>
      <c r="N35" s="19">
        <v>11</v>
      </c>
      <c r="O35" s="20">
        <v>204.5</v>
      </c>
    </row>
    <row r="36" spans="1:15" x14ac:dyDescent="0.25">
      <c r="A36" s="12" t="s">
        <v>23</v>
      </c>
      <c r="B36" s="13" t="s">
        <v>25</v>
      </c>
      <c r="C36" s="14">
        <v>45566</v>
      </c>
      <c r="D36" s="15" t="s">
        <v>24</v>
      </c>
      <c r="E36" s="16">
        <v>193</v>
      </c>
      <c r="F36" s="16">
        <v>195</v>
      </c>
      <c r="G36" s="16">
        <v>195</v>
      </c>
      <c r="H36" s="16">
        <v>195.00200000000001</v>
      </c>
      <c r="I36" s="16"/>
      <c r="J36" s="16"/>
      <c r="K36" s="17">
        <v>4</v>
      </c>
      <c r="L36" s="17">
        <v>778.00199999999995</v>
      </c>
      <c r="M36" s="18">
        <v>194.50049999999999</v>
      </c>
      <c r="N36" s="19">
        <v>9</v>
      </c>
      <c r="O36" s="20">
        <v>203.50049999999999</v>
      </c>
    </row>
    <row r="37" spans="1:15" x14ac:dyDescent="0.25">
      <c r="A37" s="12" t="s">
        <v>23</v>
      </c>
      <c r="B37" s="13" t="s">
        <v>25</v>
      </c>
      <c r="C37" s="14">
        <v>45575</v>
      </c>
      <c r="D37" s="15" t="s">
        <v>24</v>
      </c>
      <c r="E37" s="16">
        <v>181</v>
      </c>
      <c r="F37" s="16">
        <v>186.001</v>
      </c>
      <c r="G37" s="16">
        <v>185</v>
      </c>
      <c r="H37" s="16"/>
      <c r="I37" s="16"/>
      <c r="J37" s="16"/>
      <c r="K37" s="17">
        <v>3</v>
      </c>
      <c r="L37" s="17">
        <v>552.00099999999998</v>
      </c>
      <c r="M37" s="18">
        <v>184.00033333333332</v>
      </c>
      <c r="N37" s="19">
        <v>4</v>
      </c>
      <c r="O37" s="20">
        <v>188.00033333333332</v>
      </c>
    </row>
    <row r="38" spans="1:15" x14ac:dyDescent="0.25">
      <c r="A38" s="12" t="s">
        <v>23</v>
      </c>
      <c r="B38" s="13" t="s">
        <v>25</v>
      </c>
      <c r="C38" s="14">
        <v>45577</v>
      </c>
      <c r="D38" s="15" t="s">
        <v>24</v>
      </c>
      <c r="E38" s="16">
        <v>174</v>
      </c>
      <c r="F38" s="16">
        <v>193</v>
      </c>
      <c r="G38" s="16">
        <v>187</v>
      </c>
      <c r="H38" s="16">
        <v>182</v>
      </c>
      <c r="I38" s="16"/>
      <c r="J38" s="16"/>
      <c r="K38" s="17">
        <v>4</v>
      </c>
      <c r="L38" s="17">
        <v>736</v>
      </c>
      <c r="M38" s="18">
        <v>184</v>
      </c>
      <c r="N38" s="19">
        <v>2</v>
      </c>
      <c r="O38" s="20">
        <v>186</v>
      </c>
    </row>
    <row r="39" spans="1:15" x14ac:dyDescent="0.25">
      <c r="A39" s="12" t="s">
        <v>23</v>
      </c>
      <c r="B39" s="13" t="s">
        <v>25</v>
      </c>
      <c r="C39" s="14">
        <v>45585</v>
      </c>
      <c r="D39" s="15" t="s">
        <v>24</v>
      </c>
      <c r="E39" s="16">
        <v>181</v>
      </c>
      <c r="F39" s="16">
        <v>182</v>
      </c>
      <c r="G39" s="16">
        <v>183</v>
      </c>
      <c r="H39" s="16">
        <v>183</v>
      </c>
      <c r="I39" s="16">
        <v>188</v>
      </c>
      <c r="J39" s="16">
        <v>191</v>
      </c>
      <c r="K39" s="17">
        <v>6</v>
      </c>
      <c r="L39" s="17">
        <v>1108</v>
      </c>
      <c r="M39" s="18">
        <v>184.66666666666666</v>
      </c>
      <c r="N39" s="19">
        <v>6</v>
      </c>
      <c r="O39" s="20">
        <v>190.66666666666666</v>
      </c>
    </row>
    <row r="40" spans="1:15" x14ac:dyDescent="0.25">
      <c r="A40" s="12" t="s">
        <v>23</v>
      </c>
      <c r="B40" s="13" t="s">
        <v>25</v>
      </c>
      <c r="C40" s="14">
        <v>45591</v>
      </c>
      <c r="D40" s="15" t="s">
        <v>24</v>
      </c>
      <c r="E40" s="16">
        <v>190</v>
      </c>
      <c r="F40" s="16">
        <v>189.001</v>
      </c>
      <c r="G40" s="16">
        <v>184</v>
      </c>
      <c r="H40" s="16">
        <v>192</v>
      </c>
      <c r="I40" s="16"/>
      <c r="J40" s="16"/>
      <c r="K40" s="17">
        <v>4</v>
      </c>
      <c r="L40" s="17">
        <v>755.00099999999998</v>
      </c>
      <c r="M40" s="18">
        <v>188.75024999999999</v>
      </c>
      <c r="N40" s="19">
        <v>3</v>
      </c>
      <c r="O40" s="20">
        <v>191.75024999999999</v>
      </c>
    </row>
    <row r="41" spans="1:15" x14ac:dyDescent="0.25">
      <c r="A41" s="12" t="s">
        <v>23</v>
      </c>
      <c r="B41" s="13" t="s">
        <v>25</v>
      </c>
      <c r="C41" s="14">
        <v>45605</v>
      </c>
      <c r="D41" s="15" t="s">
        <v>24</v>
      </c>
      <c r="E41" s="16">
        <v>189</v>
      </c>
      <c r="F41" s="16">
        <v>189.001</v>
      </c>
      <c r="G41" s="16">
        <v>189</v>
      </c>
      <c r="H41" s="16">
        <v>180</v>
      </c>
      <c r="I41" s="16">
        <v>185.001</v>
      </c>
      <c r="J41" s="16">
        <v>184</v>
      </c>
      <c r="K41" s="17">
        <v>6</v>
      </c>
      <c r="L41" s="17">
        <v>1116.002</v>
      </c>
      <c r="M41" s="18">
        <v>186.00033333333332</v>
      </c>
      <c r="N41" s="19">
        <v>4</v>
      </c>
      <c r="O41" s="20">
        <v>190.00033333333332</v>
      </c>
    </row>
    <row r="43" spans="1:15" x14ac:dyDescent="0.25">
      <c r="K43" s="8">
        <f>SUM(K2:K42)</f>
        <v>153</v>
      </c>
      <c r="L43" s="8">
        <f>SUM(L2:L42)</f>
        <v>28702.017000000003</v>
      </c>
      <c r="M43" s="7">
        <f>SUM(L43/K43)</f>
        <v>187.5948823529412</v>
      </c>
      <c r="N43" s="8">
        <f>SUM(N2:N42)</f>
        <v>248</v>
      </c>
      <c r="O43" s="11">
        <f>SUM(M43+N43)</f>
        <v>435.59488235294123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C2" name="Range1_2_4"/>
    <protectedRange algorithmName="SHA-512" hashValue="ON39YdpmFHfN9f47KpiRvqrKx0V9+erV1CNkpWzYhW/Qyc6aT8rEyCrvauWSYGZK2ia3o7vd3akF07acHAFpOA==" saltValue="yVW9XmDwTqEnmpSGai0KYg==" spinCount="100000" sqref="E4:J4 B4:C4" name="Range1_2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E30:J30 B30:C30 B31:C32 E31:J32" name="Range1_26"/>
    <protectedRange algorithmName="SHA-512" hashValue="ON39YdpmFHfN9f47KpiRvqrKx0V9+erV1CNkpWzYhW/Qyc6aT8rEyCrvauWSYGZK2ia3o7vd3akF07acHAFpOA==" saltValue="yVW9XmDwTqEnmpSGai0KYg==" spinCount="100000" sqref="D30 D31:D32" name="Range1_1_18"/>
  </protectedRanges>
  <conditionalFormatting sqref="D2:D40">
    <cfRule type="top10" dxfId="9" priority="35" rank="1"/>
  </conditionalFormatting>
  <hyperlinks>
    <hyperlink ref="Q1" location="'National Rankings'!A1" display="Back to Ranking" xr:uid="{01ADE246-7877-4243-9EE0-37093FE5F6E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4484A6-5D9F-4ADE-9187-B254C3585C5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205F-6E00-4931-894C-07A9B74FC9D9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113</v>
      </c>
      <c r="C2" s="14">
        <v>45388</v>
      </c>
      <c r="D2" s="15" t="s">
        <v>57</v>
      </c>
      <c r="E2" s="16">
        <v>192</v>
      </c>
      <c r="F2" s="16">
        <v>194</v>
      </c>
      <c r="G2" s="16">
        <v>197</v>
      </c>
      <c r="H2" s="16">
        <v>195</v>
      </c>
      <c r="I2" s="16">
        <v>194.01</v>
      </c>
      <c r="J2" s="16">
        <v>197</v>
      </c>
      <c r="K2" s="17">
        <v>6</v>
      </c>
      <c r="L2" s="17">
        <v>1169.01</v>
      </c>
      <c r="M2" s="18">
        <v>194.83500000000001</v>
      </c>
      <c r="N2" s="19">
        <v>26</v>
      </c>
      <c r="O2" s="20">
        <v>220.83500000000001</v>
      </c>
    </row>
    <row r="3" spans="1:17" x14ac:dyDescent="0.25">
      <c r="A3" s="12" t="s">
        <v>23</v>
      </c>
      <c r="B3" s="13" t="s">
        <v>113</v>
      </c>
      <c r="C3" s="14">
        <v>45050</v>
      </c>
      <c r="D3" s="15" t="s">
        <v>57</v>
      </c>
      <c r="E3" s="16">
        <v>196</v>
      </c>
      <c r="F3" s="16">
        <v>195</v>
      </c>
      <c r="G3" s="16">
        <v>197.001</v>
      </c>
      <c r="H3" s="16">
        <v>196</v>
      </c>
      <c r="I3" s="16"/>
      <c r="J3" s="16"/>
      <c r="K3" s="17">
        <v>4</v>
      </c>
      <c r="L3" s="17">
        <v>784.00099999999998</v>
      </c>
      <c r="M3" s="18">
        <v>196.00024999999999</v>
      </c>
      <c r="N3" s="19">
        <v>6</v>
      </c>
      <c r="O3" s="20">
        <v>202.00024999999999</v>
      </c>
    </row>
    <row r="4" spans="1:17" x14ac:dyDescent="0.25">
      <c r="A4" s="12" t="s">
        <v>23</v>
      </c>
      <c r="B4" s="13" t="s">
        <v>113</v>
      </c>
      <c r="C4" s="14">
        <v>45535</v>
      </c>
      <c r="D4" s="15" t="s">
        <v>167</v>
      </c>
      <c r="E4" s="16">
        <v>195</v>
      </c>
      <c r="F4" s="50">
        <v>189</v>
      </c>
      <c r="G4" s="16">
        <v>188</v>
      </c>
      <c r="H4" s="16">
        <v>188</v>
      </c>
      <c r="I4" s="16">
        <v>191</v>
      </c>
      <c r="J4" s="16">
        <v>196</v>
      </c>
      <c r="K4" s="17">
        <v>6</v>
      </c>
      <c r="L4" s="17">
        <v>1147</v>
      </c>
      <c r="M4" s="18">
        <v>191.16666666666666</v>
      </c>
      <c r="N4" s="19">
        <v>8</v>
      </c>
      <c r="O4" s="20">
        <v>199.16666666666666</v>
      </c>
    </row>
    <row r="6" spans="1:17" x14ac:dyDescent="0.25">
      <c r="K6" s="8">
        <f>SUM(K2:K5)</f>
        <v>16</v>
      </c>
      <c r="L6" s="8">
        <f>SUM(L2:L5)</f>
        <v>3100.011</v>
      </c>
      <c r="M6" s="7">
        <f>SUM(L6/K6)</f>
        <v>193.7506875</v>
      </c>
      <c r="N6" s="8">
        <f>SUM(N2:N5)</f>
        <v>40</v>
      </c>
      <c r="O6" s="11">
        <f>SUM(M6+N6)</f>
        <v>233.7506875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20C3BE22-C6B0-4EB7-8CF8-304BF93BB6E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37C96D-FC06-4A41-B98C-E206DCBE1A5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3931-1C2E-46BD-9BAE-8D0EBC5B0C53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253</v>
      </c>
      <c r="C2" s="14">
        <v>45564</v>
      </c>
      <c r="D2" s="15" t="s">
        <v>66</v>
      </c>
      <c r="E2" s="16">
        <v>189</v>
      </c>
      <c r="F2" s="16">
        <v>183</v>
      </c>
      <c r="G2" s="16">
        <v>184</v>
      </c>
      <c r="H2" s="16">
        <v>186</v>
      </c>
      <c r="I2" s="16"/>
      <c r="J2" s="16"/>
      <c r="K2" s="17">
        <v>4</v>
      </c>
      <c r="L2" s="17">
        <v>742</v>
      </c>
      <c r="M2" s="18">
        <v>185.5</v>
      </c>
      <c r="N2" s="19">
        <v>3</v>
      </c>
      <c r="O2" s="20">
        <v>188.5</v>
      </c>
    </row>
    <row r="3" spans="1:17" x14ac:dyDescent="0.25">
      <c r="A3" s="12" t="s">
        <v>23</v>
      </c>
      <c r="B3" s="13" t="s">
        <v>253</v>
      </c>
      <c r="C3" s="14">
        <v>45578</v>
      </c>
      <c r="D3" s="15" t="s">
        <v>66</v>
      </c>
      <c r="E3" s="16">
        <v>191</v>
      </c>
      <c r="F3" s="16">
        <v>193</v>
      </c>
      <c r="G3" s="16">
        <v>185</v>
      </c>
      <c r="H3" s="16">
        <v>186</v>
      </c>
      <c r="I3" s="16">
        <v>186.001</v>
      </c>
      <c r="J3" s="16">
        <v>184</v>
      </c>
      <c r="K3" s="17">
        <v>6</v>
      </c>
      <c r="L3" s="17">
        <v>1125.001</v>
      </c>
      <c r="M3" s="18">
        <v>187.50016666666667</v>
      </c>
      <c r="N3" s="19">
        <v>6</v>
      </c>
      <c r="O3" s="20">
        <v>193.50016666666667</v>
      </c>
    </row>
    <row r="4" spans="1:17" x14ac:dyDescent="0.25">
      <c r="A4" s="12" t="s">
        <v>23</v>
      </c>
      <c r="B4" s="13" t="s">
        <v>253</v>
      </c>
      <c r="C4" s="14">
        <v>45585</v>
      </c>
      <c r="D4" s="15" t="s">
        <v>24</v>
      </c>
      <c r="E4" s="16">
        <v>182</v>
      </c>
      <c r="F4" s="16">
        <v>183</v>
      </c>
      <c r="G4" s="16">
        <v>183</v>
      </c>
      <c r="H4" s="16">
        <v>177</v>
      </c>
      <c r="I4" s="16">
        <v>188</v>
      </c>
      <c r="J4" s="16">
        <v>183</v>
      </c>
      <c r="K4" s="17">
        <v>6</v>
      </c>
      <c r="L4" s="17">
        <v>1096</v>
      </c>
      <c r="M4" s="18">
        <v>182.66666666666666</v>
      </c>
      <c r="N4" s="19">
        <v>4</v>
      </c>
      <c r="O4" s="20">
        <v>186.66666666666666</v>
      </c>
    </row>
    <row r="5" spans="1:17" x14ac:dyDescent="0.25">
      <c r="A5" s="12" t="s">
        <v>23</v>
      </c>
      <c r="B5" s="13" t="s">
        <v>253</v>
      </c>
      <c r="C5" s="14">
        <v>45592</v>
      </c>
      <c r="D5" s="15" t="s">
        <v>66</v>
      </c>
      <c r="E5" s="16">
        <v>185</v>
      </c>
      <c r="F5" s="16">
        <v>187</v>
      </c>
      <c r="G5" s="16">
        <v>189</v>
      </c>
      <c r="H5" s="16">
        <v>189</v>
      </c>
      <c r="I5" s="16"/>
      <c r="J5" s="16"/>
      <c r="K5" s="17">
        <v>4</v>
      </c>
      <c r="L5" s="17">
        <v>750</v>
      </c>
      <c r="M5" s="18">
        <v>187.5</v>
      </c>
      <c r="N5" s="19">
        <v>5</v>
      </c>
      <c r="O5" s="20">
        <v>192.5</v>
      </c>
    </row>
    <row r="6" spans="1:17" x14ac:dyDescent="0.25">
      <c r="A6" s="12" t="s">
        <v>23</v>
      </c>
      <c r="B6" s="13" t="s">
        <v>253</v>
      </c>
      <c r="C6" s="14">
        <v>45605</v>
      </c>
      <c r="D6" s="15" t="s">
        <v>24</v>
      </c>
      <c r="E6" s="16">
        <v>191.001</v>
      </c>
      <c r="F6" s="16">
        <v>190.001</v>
      </c>
      <c r="G6" s="16">
        <v>186</v>
      </c>
      <c r="H6" s="16">
        <v>188</v>
      </c>
      <c r="I6" s="16">
        <v>182</v>
      </c>
      <c r="J6" s="16">
        <v>189</v>
      </c>
      <c r="K6" s="17">
        <v>6</v>
      </c>
      <c r="L6" s="17">
        <v>1126.002</v>
      </c>
      <c r="M6" s="18">
        <v>187.667</v>
      </c>
      <c r="N6" s="19">
        <v>4</v>
      </c>
      <c r="O6" s="20">
        <v>191.667</v>
      </c>
    </row>
    <row r="8" spans="1:17" x14ac:dyDescent="0.25">
      <c r="K8" s="8">
        <f>SUM(K2:K7)</f>
        <v>26</v>
      </c>
      <c r="L8" s="8">
        <f>SUM(L2:L7)</f>
        <v>4839.0030000000006</v>
      </c>
      <c r="M8" s="7">
        <f>SUM(L8/K8)</f>
        <v>186.11550000000003</v>
      </c>
      <c r="N8" s="8">
        <f>SUM(N2:N7)</f>
        <v>22</v>
      </c>
      <c r="O8" s="11">
        <f>SUM(M8+N8)</f>
        <v>208.11550000000003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B9347EF-3807-487E-ABB9-CB3C5152D2F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8AE79D-2942-4340-AF1E-88BC354BB49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9D757-09D8-46D7-85AB-AF417C864692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72</v>
      </c>
      <c r="C2" s="14">
        <v>45367</v>
      </c>
      <c r="D2" s="15" t="s">
        <v>83</v>
      </c>
      <c r="E2" s="16">
        <v>189</v>
      </c>
      <c r="F2" s="16">
        <v>180</v>
      </c>
      <c r="G2" s="16">
        <v>190</v>
      </c>
      <c r="H2" s="16">
        <v>187</v>
      </c>
      <c r="I2" s="16"/>
      <c r="J2" s="16"/>
      <c r="K2" s="17">
        <v>4</v>
      </c>
      <c r="L2" s="17">
        <v>746</v>
      </c>
      <c r="M2" s="18">
        <v>186.5</v>
      </c>
      <c r="N2" s="19">
        <v>4</v>
      </c>
      <c r="O2" s="20">
        <v>190.5</v>
      </c>
    </row>
    <row r="3" spans="1:17" x14ac:dyDescent="0.25">
      <c r="A3" s="12" t="s">
        <v>23</v>
      </c>
      <c r="B3" s="13" t="s">
        <v>72</v>
      </c>
      <c r="C3" s="14">
        <v>45402</v>
      </c>
      <c r="D3" s="15" t="s">
        <v>83</v>
      </c>
      <c r="E3" s="16">
        <v>177</v>
      </c>
      <c r="F3" s="16">
        <v>180</v>
      </c>
      <c r="G3" s="16">
        <v>187</v>
      </c>
      <c r="H3" s="16">
        <v>183</v>
      </c>
      <c r="I3" s="16"/>
      <c r="J3" s="16"/>
      <c r="K3" s="17">
        <v>4</v>
      </c>
      <c r="L3" s="17">
        <v>727</v>
      </c>
      <c r="M3" s="18">
        <v>181.75</v>
      </c>
      <c r="N3" s="19">
        <v>2</v>
      </c>
      <c r="O3" s="20">
        <v>183.75</v>
      </c>
    </row>
    <row r="4" spans="1:17" x14ac:dyDescent="0.25">
      <c r="A4" s="12" t="s">
        <v>23</v>
      </c>
      <c r="B4" s="13" t="s">
        <v>72</v>
      </c>
      <c r="C4" s="14">
        <v>45430</v>
      </c>
      <c r="D4" s="15" t="s">
        <v>83</v>
      </c>
      <c r="E4" s="16">
        <v>194</v>
      </c>
      <c r="F4" s="16">
        <v>186</v>
      </c>
      <c r="G4" s="16">
        <v>190</v>
      </c>
      <c r="H4" s="16">
        <v>187</v>
      </c>
      <c r="I4" s="16"/>
      <c r="J4" s="16"/>
      <c r="K4" s="17">
        <v>4</v>
      </c>
      <c r="L4" s="17">
        <v>757</v>
      </c>
      <c r="M4" s="18">
        <v>189.25</v>
      </c>
      <c r="N4" s="19">
        <v>4</v>
      </c>
      <c r="O4" s="20">
        <v>193.25</v>
      </c>
    </row>
    <row r="5" spans="1:17" x14ac:dyDescent="0.25">
      <c r="A5" s="12" t="s">
        <v>23</v>
      </c>
      <c r="B5" s="13" t="s">
        <v>72</v>
      </c>
      <c r="C5" s="14">
        <v>45458</v>
      </c>
      <c r="D5" s="15" t="s">
        <v>83</v>
      </c>
      <c r="E5" s="16">
        <v>178</v>
      </c>
      <c r="F5" s="16">
        <v>173</v>
      </c>
      <c r="G5" s="16">
        <v>186</v>
      </c>
      <c r="H5" s="16">
        <v>188</v>
      </c>
      <c r="I5" s="16">
        <v>186</v>
      </c>
      <c r="J5" s="16">
        <v>185</v>
      </c>
      <c r="K5" s="17">
        <v>6</v>
      </c>
      <c r="L5" s="17">
        <v>1096</v>
      </c>
      <c r="M5" s="18">
        <v>182.66666666666666</v>
      </c>
      <c r="N5" s="19">
        <v>4</v>
      </c>
      <c r="O5" s="20">
        <v>186.66666666666666</v>
      </c>
    </row>
    <row r="6" spans="1:17" x14ac:dyDescent="0.25">
      <c r="A6" s="12" t="s">
        <v>23</v>
      </c>
      <c r="B6" s="13" t="s">
        <v>72</v>
      </c>
      <c r="C6" s="14">
        <v>45493</v>
      </c>
      <c r="D6" s="15" t="s">
        <v>83</v>
      </c>
      <c r="E6" s="16">
        <v>193</v>
      </c>
      <c r="F6" s="16">
        <v>189</v>
      </c>
      <c r="G6" s="16">
        <v>186</v>
      </c>
      <c r="H6" s="16">
        <v>190</v>
      </c>
      <c r="I6" s="16"/>
      <c r="J6" s="16"/>
      <c r="K6" s="17">
        <v>4</v>
      </c>
      <c r="L6" s="17">
        <v>758</v>
      </c>
      <c r="M6" s="18">
        <v>189.5</v>
      </c>
      <c r="N6" s="19">
        <v>2</v>
      </c>
      <c r="O6" s="20">
        <v>191.5</v>
      </c>
    </row>
    <row r="7" spans="1:17" x14ac:dyDescent="0.25">
      <c r="A7" s="12" t="s">
        <v>23</v>
      </c>
      <c r="B7" s="13" t="s">
        <v>72</v>
      </c>
      <c r="C7" s="14">
        <v>45521</v>
      </c>
      <c r="D7" s="15" t="s">
        <v>83</v>
      </c>
      <c r="E7" s="16">
        <v>181</v>
      </c>
      <c r="F7" s="16">
        <v>184</v>
      </c>
      <c r="G7" s="16">
        <v>176</v>
      </c>
      <c r="H7" s="16">
        <v>184</v>
      </c>
      <c r="I7" s="16"/>
      <c r="J7" s="16"/>
      <c r="K7" s="17">
        <v>4</v>
      </c>
      <c r="L7" s="17">
        <v>725</v>
      </c>
      <c r="M7" s="18">
        <v>181.25</v>
      </c>
      <c r="N7" s="19">
        <v>2</v>
      </c>
      <c r="O7" s="20">
        <v>183.25</v>
      </c>
    </row>
    <row r="8" spans="1:17" x14ac:dyDescent="0.25">
      <c r="A8" s="12" t="s">
        <v>23</v>
      </c>
      <c r="B8" s="13" t="s">
        <v>72</v>
      </c>
      <c r="C8" s="14">
        <v>45541</v>
      </c>
      <c r="D8" s="15" t="s">
        <v>83</v>
      </c>
      <c r="E8" s="16">
        <v>187</v>
      </c>
      <c r="F8" s="16">
        <v>186</v>
      </c>
      <c r="G8" s="16">
        <v>191</v>
      </c>
      <c r="H8" s="16">
        <v>187</v>
      </c>
      <c r="I8" s="16"/>
      <c r="J8" s="16"/>
      <c r="K8" s="17">
        <v>4</v>
      </c>
      <c r="L8" s="17">
        <v>751</v>
      </c>
      <c r="M8" s="18">
        <v>187.75</v>
      </c>
      <c r="N8" s="19">
        <v>3</v>
      </c>
      <c r="O8" s="20">
        <v>190.75</v>
      </c>
    </row>
    <row r="9" spans="1:17" x14ac:dyDescent="0.25">
      <c r="A9" s="12" t="s">
        <v>23</v>
      </c>
      <c r="B9" s="13" t="s">
        <v>72</v>
      </c>
      <c r="C9" s="14">
        <v>45556</v>
      </c>
      <c r="D9" s="15" t="s">
        <v>83</v>
      </c>
      <c r="E9" s="16">
        <v>182</v>
      </c>
      <c r="F9" s="16">
        <v>191</v>
      </c>
      <c r="G9" s="16">
        <v>180</v>
      </c>
      <c r="H9" s="16">
        <v>187</v>
      </c>
      <c r="I9" s="16"/>
      <c r="J9" s="16"/>
      <c r="K9" s="17">
        <v>4</v>
      </c>
      <c r="L9" s="17">
        <v>740</v>
      </c>
      <c r="M9" s="18">
        <v>185</v>
      </c>
      <c r="N9" s="19">
        <v>5</v>
      </c>
      <c r="O9" s="20">
        <v>190</v>
      </c>
    </row>
    <row r="10" spans="1:17" x14ac:dyDescent="0.25">
      <c r="A10" s="12" t="s">
        <v>23</v>
      </c>
      <c r="B10" s="13" t="s">
        <v>72</v>
      </c>
      <c r="C10" s="14">
        <v>45584</v>
      </c>
      <c r="D10" s="15" t="s">
        <v>83</v>
      </c>
      <c r="E10" s="16">
        <v>184</v>
      </c>
      <c r="F10" s="16">
        <v>184</v>
      </c>
      <c r="G10" s="16">
        <v>188</v>
      </c>
      <c r="H10" s="16">
        <v>185</v>
      </c>
      <c r="I10" s="16">
        <v>185</v>
      </c>
      <c r="J10" s="16">
        <v>185</v>
      </c>
      <c r="K10" s="17">
        <v>6</v>
      </c>
      <c r="L10" s="17">
        <v>1111</v>
      </c>
      <c r="M10" s="18">
        <v>185.16666666666666</v>
      </c>
      <c r="N10" s="19">
        <v>4</v>
      </c>
      <c r="O10" s="20">
        <v>189.16666666666666</v>
      </c>
    </row>
    <row r="12" spans="1:17" x14ac:dyDescent="0.25">
      <c r="K12" s="8">
        <f>SUM(K2:K11)</f>
        <v>40</v>
      </c>
      <c r="L12" s="8">
        <f>SUM(L2:L11)</f>
        <v>7411</v>
      </c>
      <c r="M12" s="7">
        <f>SUM(L12/K12)</f>
        <v>185.27500000000001</v>
      </c>
      <c r="N12" s="8">
        <f>SUM(N2:N11)</f>
        <v>30</v>
      </c>
      <c r="O12" s="11">
        <f>SUM(M12+N12)</f>
        <v>215.27500000000001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 E6:J6" name="Range1_21_1"/>
    <protectedRange algorithmName="SHA-512" hashValue="ON39YdpmFHfN9f47KpiRvqrKx0V9+erV1CNkpWzYhW/Qyc6aT8rEyCrvauWSYGZK2ia3o7vd3akF07acHAFpOA==" saltValue="yVW9XmDwTqEnmpSGai0KYg==" spinCount="100000" sqref="D6" name="Range1_1_17_1"/>
  </protectedRanges>
  <hyperlinks>
    <hyperlink ref="Q1" location="'National Rankings'!A1" display="Back to Ranking" xr:uid="{E3D1F8B1-FEDA-4E75-B5FD-EEE70DBC55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D1507F-4ED2-404F-92B7-18D14136948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493E-74C6-4C9A-9F85-6495A44EBF6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60" t="s">
        <v>283</v>
      </c>
      <c r="C2" s="14">
        <v>45605</v>
      </c>
      <c r="D2" s="60" t="s">
        <v>273</v>
      </c>
      <c r="E2" s="61">
        <v>190</v>
      </c>
      <c r="F2" s="61">
        <v>167</v>
      </c>
      <c r="G2" s="61">
        <v>195</v>
      </c>
      <c r="H2" s="61">
        <v>187</v>
      </c>
      <c r="I2" s="62"/>
      <c r="J2" s="62"/>
      <c r="K2" s="61">
        <v>4</v>
      </c>
      <c r="L2" s="61">
        <v>739</v>
      </c>
      <c r="M2" s="63">
        <v>184.75</v>
      </c>
      <c r="N2" s="61">
        <v>2</v>
      </c>
      <c r="O2" s="63">
        <v>186.75</v>
      </c>
    </row>
    <row r="4" spans="1:17" x14ac:dyDescent="0.25">
      <c r="K4" s="8">
        <f>SUM(K2:K3)</f>
        <v>4</v>
      </c>
      <c r="L4" s="8">
        <f>SUM(L2:L3)</f>
        <v>739</v>
      </c>
      <c r="M4" s="7">
        <f>SUM(L4/K4)</f>
        <v>184.75</v>
      </c>
      <c r="N4" s="8">
        <f>SUM(N2:N3)</f>
        <v>2</v>
      </c>
      <c r="O4" s="11">
        <f>SUM(M4+N4)</f>
        <v>186.75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6A1EC2C4-E85D-4B3E-BBD0-9DF545884E1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5A1289-3F09-4C43-A705-D4AC3948051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2BD24-3948-4EFD-8690-62B2AF276073}">
  <dimension ref="A1:Q11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153</v>
      </c>
      <c r="C2" s="14">
        <v>45423</v>
      </c>
      <c r="D2" s="15" t="s">
        <v>27</v>
      </c>
      <c r="E2" s="16">
        <v>190</v>
      </c>
      <c r="F2" s="16">
        <v>187</v>
      </c>
      <c r="G2" s="16">
        <v>191</v>
      </c>
      <c r="H2" s="16">
        <v>190</v>
      </c>
      <c r="I2" s="16"/>
      <c r="J2" s="16"/>
      <c r="K2" s="17">
        <v>4</v>
      </c>
      <c r="L2" s="17">
        <v>758</v>
      </c>
      <c r="M2" s="18">
        <v>189.5</v>
      </c>
      <c r="N2" s="19">
        <v>4</v>
      </c>
      <c r="O2" s="20">
        <v>193.5</v>
      </c>
    </row>
    <row r="3" spans="1:17" x14ac:dyDescent="0.25">
      <c r="A3" s="12" t="s">
        <v>23</v>
      </c>
      <c r="B3" s="13" t="s">
        <v>153</v>
      </c>
      <c r="C3" s="14">
        <v>45546</v>
      </c>
      <c r="D3" s="15" t="s">
        <v>27</v>
      </c>
      <c r="E3" s="16">
        <v>192</v>
      </c>
      <c r="F3" s="16">
        <v>187</v>
      </c>
      <c r="G3" s="16">
        <v>182</v>
      </c>
      <c r="H3" s="16">
        <v>193</v>
      </c>
      <c r="I3" s="16"/>
      <c r="J3" s="16"/>
      <c r="K3" s="17">
        <v>4</v>
      </c>
      <c r="L3" s="17">
        <v>754</v>
      </c>
      <c r="M3" s="18">
        <v>188.5</v>
      </c>
      <c r="N3" s="19">
        <v>3</v>
      </c>
      <c r="O3" s="20">
        <v>191.5</v>
      </c>
    </row>
    <row r="4" spans="1:17" x14ac:dyDescent="0.25">
      <c r="A4" s="12" t="s">
        <v>23</v>
      </c>
      <c r="B4" s="13" t="s">
        <v>153</v>
      </c>
      <c r="C4" s="14">
        <v>45567</v>
      </c>
      <c r="D4" s="15" t="s">
        <v>27</v>
      </c>
      <c r="E4" s="16">
        <v>192</v>
      </c>
      <c r="F4" s="16">
        <v>192</v>
      </c>
      <c r="G4" s="16">
        <v>192</v>
      </c>
      <c r="H4" s="16">
        <v>192</v>
      </c>
      <c r="I4" s="16"/>
      <c r="J4" s="16"/>
      <c r="K4" s="17">
        <v>4</v>
      </c>
      <c r="L4" s="17">
        <v>768</v>
      </c>
      <c r="M4" s="18">
        <v>192</v>
      </c>
      <c r="N4" s="19">
        <v>2</v>
      </c>
      <c r="O4" s="20">
        <v>194</v>
      </c>
    </row>
    <row r="5" spans="1:17" x14ac:dyDescent="0.25">
      <c r="A5" s="12" t="s">
        <v>23</v>
      </c>
      <c r="B5" s="13" t="s">
        <v>153</v>
      </c>
      <c r="C5" s="14">
        <v>45581</v>
      </c>
      <c r="D5" s="15" t="s">
        <v>27</v>
      </c>
      <c r="E5" s="16">
        <v>190</v>
      </c>
      <c r="F5" s="16">
        <v>192</v>
      </c>
      <c r="G5" s="16">
        <v>188</v>
      </c>
      <c r="H5" s="16">
        <v>193</v>
      </c>
      <c r="I5" s="16"/>
      <c r="J5" s="16"/>
      <c r="K5" s="17">
        <v>4</v>
      </c>
      <c r="L5" s="17">
        <v>763</v>
      </c>
      <c r="M5" s="18">
        <v>190.75</v>
      </c>
      <c r="N5" s="19">
        <v>2</v>
      </c>
      <c r="O5" s="20">
        <v>192.75</v>
      </c>
    </row>
    <row r="6" spans="1:17" x14ac:dyDescent="0.25">
      <c r="A6" s="12" t="s">
        <v>23</v>
      </c>
      <c r="B6" s="13" t="s">
        <v>153</v>
      </c>
      <c r="C6" s="14">
        <v>45595</v>
      </c>
      <c r="D6" s="15" t="s">
        <v>27</v>
      </c>
      <c r="E6" s="16">
        <v>184</v>
      </c>
      <c r="F6" s="16">
        <v>188</v>
      </c>
      <c r="G6" s="16">
        <v>191</v>
      </c>
      <c r="H6" s="16">
        <v>189</v>
      </c>
      <c r="I6" s="16"/>
      <c r="J6" s="16"/>
      <c r="K6" s="17">
        <v>4</v>
      </c>
      <c r="L6" s="17">
        <v>752</v>
      </c>
      <c r="M6" s="18">
        <v>188</v>
      </c>
      <c r="N6" s="19">
        <v>2</v>
      </c>
      <c r="O6" s="20">
        <v>190</v>
      </c>
    </row>
    <row r="7" spans="1:17" x14ac:dyDescent="0.25">
      <c r="A7" s="12" t="s">
        <v>23</v>
      </c>
      <c r="B7" s="13" t="s">
        <v>153</v>
      </c>
      <c r="C7" s="14">
        <v>45609</v>
      </c>
      <c r="D7" s="15" t="s">
        <v>27</v>
      </c>
      <c r="E7" s="16">
        <v>195</v>
      </c>
      <c r="F7" s="16">
        <v>192</v>
      </c>
      <c r="G7" s="16">
        <v>194</v>
      </c>
      <c r="H7" s="16">
        <v>191</v>
      </c>
      <c r="I7" s="16"/>
      <c r="J7" s="16"/>
      <c r="K7" s="17">
        <v>4</v>
      </c>
      <c r="L7" s="17">
        <v>772</v>
      </c>
      <c r="M7" s="18">
        <v>193</v>
      </c>
      <c r="N7" s="19">
        <v>2</v>
      </c>
      <c r="O7" s="20">
        <v>195</v>
      </c>
    </row>
    <row r="8" spans="1:17" x14ac:dyDescent="0.25">
      <c r="A8" s="12" t="s">
        <v>23</v>
      </c>
      <c r="B8" s="13" t="s">
        <v>153</v>
      </c>
      <c r="C8" s="14">
        <v>45616</v>
      </c>
      <c r="D8" s="15" t="s">
        <v>27</v>
      </c>
      <c r="E8" s="16">
        <v>197</v>
      </c>
      <c r="F8" s="16">
        <v>194</v>
      </c>
      <c r="G8" s="16">
        <v>192</v>
      </c>
      <c r="H8" s="16">
        <v>198</v>
      </c>
      <c r="I8" s="16"/>
      <c r="J8" s="16"/>
      <c r="K8" s="17">
        <v>4</v>
      </c>
      <c r="L8" s="17">
        <v>781</v>
      </c>
      <c r="M8" s="18">
        <v>195.25</v>
      </c>
      <c r="N8" s="19">
        <v>4</v>
      </c>
      <c r="O8" s="20">
        <v>199.25</v>
      </c>
    </row>
    <row r="9" spans="1:17" x14ac:dyDescent="0.25">
      <c r="A9" s="12" t="s">
        <v>23</v>
      </c>
      <c r="B9" s="13" t="s">
        <v>153</v>
      </c>
      <c r="C9" s="14">
        <v>45626</v>
      </c>
      <c r="D9" s="15" t="s">
        <v>27</v>
      </c>
      <c r="E9" s="16">
        <v>194</v>
      </c>
      <c r="F9" s="16">
        <v>191</v>
      </c>
      <c r="G9" s="16">
        <v>191</v>
      </c>
      <c r="H9" s="16">
        <v>187</v>
      </c>
      <c r="I9" s="16"/>
      <c r="J9" s="16"/>
      <c r="K9" s="17">
        <v>4</v>
      </c>
      <c r="L9" s="17">
        <v>763</v>
      </c>
      <c r="M9" s="18">
        <v>190.75</v>
      </c>
      <c r="N9" s="19">
        <v>11</v>
      </c>
      <c r="O9" s="20">
        <v>201.75</v>
      </c>
    </row>
    <row r="11" spans="1:17" x14ac:dyDescent="0.25">
      <c r="K11" s="8">
        <f>SUM(K2:K10)</f>
        <v>32</v>
      </c>
      <c r="L11" s="8">
        <f>SUM(L2:L10)</f>
        <v>6111</v>
      </c>
      <c r="M11" s="7">
        <f>SUM(L11/K11)</f>
        <v>190.96875</v>
      </c>
      <c r="N11" s="8">
        <f>SUM(N2:N10)</f>
        <v>30</v>
      </c>
      <c r="O11" s="11">
        <f>SUM(M11+N11)</f>
        <v>220.96875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4:J4 B4:C4" name="Range1_31"/>
    <protectedRange algorithmName="SHA-512" hashValue="ON39YdpmFHfN9f47KpiRvqrKx0V9+erV1CNkpWzYhW/Qyc6aT8rEyCrvauWSYGZK2ia3o7vd3akF07acHAFpOA==" saltValue="yVW9XmDwTqEnmpSGai0KYg==" spinCount="100000" sqref="D4" name="Range1_1_25"/>
    <protectedRange algorithmName="SHA-512" hashValue="ON39YdpmFHfN9f47KpiRvqrKx0V9+erV1CNkpWzYhW/Qyc6aT8rEyCrvauWSYGZK2ia3o7vd3akF07acHAFpOA==" saltValue="yVW9XmDwTqEnmpSGai0KYg==" spinCount="100000" sqref="E5:J5 B5:C5" name="Range1_33"/>
    <protectedRange algorithmName="SHA-512" hashValue="ON39YdpmFHfN9f47KpiRvqrKx0V9+erV1CNkpWzYhW/Qyc6aT8rEyCrvauWSYGZK2ia3o7vd3akF07acHAFpOA==" saltValue="yVW9XmDwTqEnmpSGai0KYg==" spinCount="100000" sqref="D5" name="Range1_1_27"/>
  </protectedRanges>
  <hyperlinks>
    <hyperlink ref="Q1" location="'National Rankings'!A1" display="Back to Ranking" xr:uid="{6F7F08AE-FAA1-43D1-9E48-4C440B14EE0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B1B4E6-51DB-4A14-8633-0D7B8C267FE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BCBA-0D5E-432A-8CDA-0619E8EF3BDF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194</v>
      </c>
      <c r="C2" s="14">
        <v>45458</v>
      </c>
      <c r="D2" s="15" t="s">
        <v>102</v>
      </c>
      <c r="E2" s="16">
        <v>191</v>
      </c>
      <c r="F2" s="16">
        <v>190</v>
      </c>
      <c r="G2" s="16">
        <v>184</v>
      </c>
      <c r="H2" s="16">
        <v>195</v>
      </c>
      <c r="I2" s="16"/>
      <c r="J2" s="16"/>
      <c r="K2" s="17">
        <v>4</v>
      </c>
      <c r="L2" s="17">
        <v>760</v>
      </c>
      <c r="M2" s="18">
        <v>190</v>
      </c>
      <c r="N2" s="19">
        <v>4</v>
      </c>
      <c r="O2" s="20">
        <v>194</v>
      </c>
    </row>
    <row r="3" spans="1:17" x14ac:dyDescent="0.25">
      <c r="A3" s="12" t="s">
        <v>23</v>
      </c>
      <c r="B3" s="13" t="s">
        <v>194</v>
      </c>
      <c r="C3" s="14" t="s">
        <v>196</v>
      </c>
      <c r="D3" s="15" t="s">
        <v>169</v>
      </c>
      <c r="E3" s="16">
        <v>192</v>
      </c>
      <c r="F3" s="16">
        <v>190</v>
      </c>
      <c r="G3" s="16">
        <v>189</v>
      </c>
      <c r="H3" s="16">
        <v>190</v>
      </c>
      <c r="I3" s="16"/>
      <c r="J3" s="16"/>
      <c r="K3" s="17">
        <v>4</v>
      </c>
      <c r="L3" s="17">
        <v>761</v>
      </c>
      <c r="M3" s="18">
        <v>190.25</v>
      </c>
      <c r="N3" s="19">
        <v>2</v>
      </c>
      <c r="O3" s="20">
        <v>192.25</v>
      </c>
    </row>
    <row r="4" spans="1:17" x14ac:dyDescent="0.25">
      <c r="A4" s="12" t="s">
        <v>23</v>
      </c>
      <c r="B4" s="13" t="s">
        <v>194</v>
      </c>
      <c r="C4" s="14">
        <v>45113</v>
      </c>
      <c r="D4" s="15" t="s">
        <v>57</v>
      </c>
      <c r="E4" s="16">
        <v>196</v>
      </c>
      <c r="F4" s="16">
        <v>191</v>
      </c>
      <c r="G4" s="16">
        <v>199</v>
      </c>
      <c r="H4" s="16">
        <v>194</v>
      </c>
      <c r="I4" s="16"/>
      <c r="J4" s="16"/>
      <c r="K4" s="17">
        <v>4</v>
      </c>
      <c r="L4" s="17">
        <v>780</v>
      </c>
      <c r="M4" s="18">
        <v>195</v>
      </c>
      <c r="N4" s="19">
        <v>6</v>
      </c>
      <c r="O4" s="20">
        <v>201</v>
      </c>
    </row>
    <row r="5" spans="1:17" x14ac:dyDescent="0.25">
      <c r="A5" s="12" t="s">
        <v>23</v>
      </c>
      <c r="B5" s="13" t="s">
        <v>194</v>
      </c>
      <c r="C5" s="14">
        <v>45486</v>
      </c>
      <c r="D5" s="15" t="s">
        <v>102</v>
      </c>
      <c r="E5" s="16">
        <v>195</v>
      </c>
      <c r="F5" s="16">
        <v>186</v>
      </c>
      <c r="G5" s="16">
        <v>192</v>
      </c>
      <c r="H5" s="16">
        <v>187</v>
      </c>
      <c r="I5" s="16"/>
      <c r="J5" s="16"/>
      <c r="K5" s="17">
        <v>4</v>
      </c>
      <c r="L5" s="17">
        <v>760</v>
      </c>
      <c r="M5" s="18">
        <v>190</v>
      </c>
      <c r="N5" s="19">
        <v>2</v>
      </c>
      <c r="O5" s="20">
        <v>192</v>
      </c>
    </row>
    <row r="6" spans="1:17" x14ac:dyDescent="0.25">
      <c r="A6" s="12" t="s">
        <v>23</v>
      </c>
      <c r="B6" s="13" t="s">
        <v>194</v>
      </c>
      <c r="C6" s="14">
        <v>45542</v>
      </c>
      <c r="D6" s="15" t="s">
        <v>57</v>
      </c>
      <c r="E6" s="16">
        <v>189</v>
      </c>
      <c r="F6" s="16">
        <v>193</v>
      </c>
      <c r="G6" s="16">
        <v>186</v>
      </c>
      <c r="H6" s="16">
        <v>188</v>
      </c>
      <c r="I6" s="16"/>
      <c r="J6" s="16"/>
      <c r="K6" s="17">
        <v>4</v>
      </c>
      <c r="L6" s="17">
        <v>756</v>
      </c>
      <c r="M6" s="18">
        <v>189</v>
      </c>
      <c r="N6" s="19">
        <v>6</v>
      </c>
      <c r="O6" s="20">
        <v>195</v>
      </c>
    </row>
    <row r="7" spans="1:17" x14ac:dyDescent="0.25">
      <c r="A7" s="12" t="s">
        <v>23</v>
      </c>
      <c r="B7" s="13" t="s">
        <v>194</v>
      </c>
      <c r="C7" s="14">
        <v>45549</v>
      </c>
      <c r="D7" s="15" t="s">
        <v>102</v>
      </c>
      <c r="E7" s="16">
        <v>190</v>
      </c>
      <c r="F7" s="16">
        <v>183</v>
      </c>
      <c r="G7" s="16">
        <v>195.01</v>
      </c>
      <c r="H7" s="16">
        <v>190</v>
      </c>
      <c r="I7" s="16">
        <v>191</v>
      </c>
      <c r="J7" s="16">
        <v>190</v>
      </c>
      <c r="K7" s="17">
        <v>6</v>
      </c>
      <c r="L7" s="17">
        <v>1139.01</v>
      </c>
      <c r="M7" s="18">
        <v>189.83500000000001</v>
      </c>
      <c r="N7" s="19">
        <v>8</v>
      </c>
      <c r="O7" s="20">
        <v>197.83500000000001</v>
      </c>
    </row>
    <row r="9" spans="1:17" x14ac:dyDescent="0.25">
      <c r="K9" s="8">
        <f>SUM(K2:K8)</f>
        <v>26</v>
      </c>
      <c r="L9" s="8">
        <f>SUM(L2:L8)</f>
        <v>4956.01</v>
      </c>
      <c r="M9" s="7">
        <f>SUM(L9/K9)</f>
        <v>190.61576923076925</v>
      </c>
      <c r="N9" s="8">
        <f>SUM(N2:N8)</f>
        <v>28</v>
      </c>
      <c r="O9" s="11">
        <f>SUM(M9+N9)</f>
        <v>218.61576923076925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6:C6 E6:J6 E7:J7 B7:C7" name="Range1_25"/>
    <protectedRange algorithmName="SHA-512" hashValue="ON39YdpmFHfN9f47KpiRvqrKx0V9+erV1CNkpWzYhW/Qyc6aT8rEyCrvauWSYGZK2ia3o7vd3akF07acHAFpOA==" saltValue="yVW9XmDwTqEnmpSGai0KYg==" spinCount="100000" sqref="D6 D7" name="Range1_1_20"/>
  </protectedRanges>
  <hyperlinks>
    <hyperlink ref="Q1" location="'National Rankings'!A1" display="Back to Ranking" xr:uid="{4D156C17-8E0A-47D8-B0C2-88EA25FF531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C8214D-4E1D-44D4-BC0A-EC1317CF996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7F5EE-7112-4992-8688-F6B4070F6EAE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133</v>
      </c>
      <c r="C2" s="14">
        <v>45409</v>
      </c>
      <c r="D2" s="15" t="s">
        <v>98</v>
      </c>
      <c r="E2" s="16">
        <v>171</v>
      </c>
      <c r="F2" s="16">
        <v>163</v>
      </c>
      <c r="G2" s="16">
        <v>161</v>
      </c>
      <c r="H2" s="16">
        <v>161</v>
      </c>
      <c r="I2" s="16"/>
      <c r="J2" s="16"/>
      <c r="K2" s="17">
        <v>4</v>
      </c>
      <c r="L2" s="17">
        <v>656</v>
      </c>
      <c r="M2" s="18">
        <v>164</v>
      </c>
      <c r="N2" s="19">
        <v>3</v>
      </c>
      <c r="O2" s="20">
        <v>167</v>
      </c>
    </row>
    <row r="3" spans="1:17" x14ac:dyDescent="0.25">
      <c r="A3" s="12" t="s">
        <v>23</v>
      </c>
      <c r="B3" s="13" t="s">
        <v>133</v>
      </c>
      <c r="C3" s="14">
        <v>45465</v>
      </c>
      <c r="D3" s="15" t="s">
        <v>98</v>
      </c>
      <c r="E3" s="16">
        <v>156</v>
      </c>
      <c r="F3" s="16">
        <v>168</v>
      </c>
      <c r="G3" s="16">
        <v>170</v>
      </c>
      <c r="H3" s="16">
        <v>162</v>
      </c>
      <c r="I3" s="16">
        <v>166</v>
      </c>
      <c r="J3" s="16">
        <v>176</v>
      </c>
      <c r="K3" s="17">
        <v>6</v>
      </c>
      <c r="L3" s="17">
        <v>998</v>
      </c>
      <c r="M3" s="18">
        <v>166.33333333333334</v>
      </c>
      <c r="N3" s="19">
        <v>4</v>
      </c>
      <c r="O3" s="20">
        <v>170.33333333333334</v>
      </c>
    </row>
    <row r="4" spans="1:17" x14ac:dyDescent="0.25">
      <c r="A4" s="12" t="s">
        <v>23</v>
      </c>
      <c r="B4" s="13" t="s">
        <v>133</v>
      </c>
      <c r="C4" s="14">
        <v>45500</v>
      </c>
      <c r="D4" s="15" t="s">
        <v>98</v>
      </c>
      <c r="E4" s="16">
        <v>175</v>
      </c>
      <c r="F4" s="16">
        <v>173</v>
      </c>
      <c r="G4" s="16">
        <v>162</v>
      </c>
      <c r="H4" s="16">
        <v>181</v>
      </c>
      <c r="I4" s="16">
        <v>173</v>
      </c>
      <c r="J4" s="16">
        <v>164</v>
      </c>
      <c r="K4" s="17">
        <v>6</v>
      </c>
      <c r="L4" s="17">
        <v>1028</v>
      </c>
      <c r="M4" s="18">
        <v>171.33333333333334</v>
      </c>
      <c r="N4" s="19">
        <v>4</v>
      </c>
      <c r="O4" s="20">
        <v>175.33333333333334</v>
      </c>
    </row>
    <row r="5" spans="1:17" x14ac:dyDescent="0.25">
      <c r="A5" s="12" t="s">
        <v>23</v>
      </c>
      <c r="B5" s="13" t="s">
        <v>133</v>
      </c>
      <c r="C5" s="14">
        <v>45528</v>
      </c>
      <c r="D5" s="15" t="s">
        <v>98</v>
      </c>
      <c r="E5" s="16">
        <v>177</v>
      </c>
      <c r="F5" s="16">
        <v>170</v>
      </c>
      <c r="G5" s="16">
        <v>175</v>
      </c>
      <c r="H5" s="16">
        <v>174</v>
      </c>
      <c r="I5" s="16"/>
      <c r="J5" s="16"/>
      <c r="K5" s="17">
        <v>4</v>
      </c>
      <c r="L5" s="17">
        <v>696</v>
      </c>
      <c r="M5" s="18">
        <v>174</v>
      </c>
      <c r="N5" s="19">
        <v>2</v>
      </c>
      <c r="O5" s="20">
        <v>176</v>
      </c>
    </row>
    <row r="7" spans="1:17" x14ac:dyDescent="0.25">
      <c r="K7" s="8">
        <f>SUM(K2:K6)</f>
        <v>20</v>
      </c>
      <c r="L7" s="8">
        <f>SUM(L2:L6)</f>
        <v>3378</v>
      </c>
      <c r="M7" s="7">
        <f>SUM(L7/K7)</f>
        <v>168.9</v>
      </c>
      <c r="N7" s="8">
        <f>SUM(N2:N6)</f>
        <v>13</v>
      </c>
      <c r="O7" s="11">
        <f>SUM(M7+N7)</f>
        <v>181.9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6C7110F-08D8-4689-A96F-4BF4FB44C75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341973-D5A1-474F-A099-9B75532535F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8E675-4535-4D23-B74D-843C2EAB3287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134</v>
      </c>
      <c r="C2" s="14">
        <v>45417</v>
      </c>
      <c r="D2" s="15" t="s">
        <v>149</v>
      </c>
      <c r="E2" s="16">
        <v>173</v>
      </c>
      <c r="F2" s="16">
        <v>174</v>
      </c>
      <c r="G2" s="16">
        <v>170</v>
      </c>
      <c r="H2" s="16">
        <v>170</v>
      </c>
      <c r="I2" s="16"/>
      <c r="J2" s="16"/>
      <c r="K2" s="17">
        <v>4</v>
      </c>
      <c r="L2" s="17">
        <v>687</v>
      </c>
      <c r="M2" s="18">
        <v>171.75</v>
      </c>
      <c r="N2" s="19">
        <v>2</v>
      </c>
      <c r="O2" s="20">
        <v>173.75</v>
      </c>
    </row>
    <row r="3" spans="1:17" x14ac:dyDescent="0.25">
      <c r="A3" s="12" t="s">
        <v>23</v>
      </c>
      <c r="B3" s="13" t="s">
        <v>134</v>
      </c>
      <c r="C3" s="14">
        <v>45452</v>
      </c>
      <c r="D3" s="15" t="s">
        <v>149</v>
      </c>
      <c r="E3" s="16">
        <v>184</v>
      </c>
      <c r="F3" s="16">
        <v>178</v>
      </c>
      <c r="G3" s="16">
        <v>184</v>
      </c>
      <c r="H3" s="16">
        <v>180</v>
      </c>
      <c r="I3" s="16">
        <v>174</v>
      </c>
      <c r="J3" s="16">
        <v>176</v>
      </c>
      <c r="K3" s="17">
        <v>6</v>
      </c>
      <c r="L3" s="17">
        <v>1076</v>
      </c>
      <c r="M3" s="18">
        <v>179.33333333333334</v>
      </c>
      <c r="N3" s="19">
        <v>4</v>
      </c>
      <c r="O3" s="20">
        <v>183.33333333333334</v>
      </c>
    </row>
    <row r="4" spans="1:17" x14ac:dyDescent="0.25">
      <c r="A4" s="12" t="s">
        <v>23</v>
      </c>
      <c r="B4" s="13" t="s">
        <v>134</v>
      </c>
      <c r="C4" s="14">
        <v>45494</v>
      </c>
      <c r="D4" s="15" t="s">
        <v>149</v>
      </c>
      <c r="E4" s="16">
        <v>183</v>
      </c>
      <c r="F4" s="16">
        <v>186</v>
      </c>
      <c r="G4" s="16">
        <v>181</v>
      </c>
      <c r="H4" s="16">
        <v>180</v>
      </c>
      <c r="I4" s="16"/>
      <c r="J4" s="16"/>
      <c r="K4" s="17">
        <v>4</v>
      </c>
      <c r="L4" s="17">
        <v>730</v>
      </c>
      <c r="M4" s="18">
        <v>182.5</v>
      </c>
      <c r="N4" s="19">
        <v>2</v>
      </c>
      <c r="O4" s="20">
        <v>184.5</v>
      </c>
    </row>
    <row r="5" spans="1:17" x14ac:dyDescent="0.25">
      <c r="A5" s="12" t="s">
        <v>23</v>
      </c>
      <c r="B5" s="13" t="s">
        <v>134</v>
      </c>
      <c r="C5" s="14">
        <v>45508</v>
      </c>
      <c r="D5" s="15" t="s">
        <v>149</v>
      </c>
      <c r="E5" s="16">
        <v>187</v>
      </c>
      <c r="F5" s="16">
        <v>188</v>
      </c>
      <c r="G5" s="16">
        <v>187</v>
      </c>
      <c r="H5" s="16">
        <v>185</v>
      </c>
      <c r="I5" s="16"/>
      <c r="J5" s="16"/>
      <c r="K5" s="17">
        <v>4</v>
      </c>
      <c r="L5" s="17">
        <v>747</v>
      </c>
      <c r="M5" s="18">
        <v>186.75</v>
      </c>
      <c r="N5" s="19">
        <v>4</v>
      </c>
      <c r="O5" s="20">
        <v>190.75</v>
      </c>
    </row>
    <row r="6" spans="1:17" x14ac:dyDescent="0.25">
      <c r="A6" s="12" t="s">
        <v>23</v>
      </c>
      <c r="B6" s="13" t="s">
        <v>134</v>
      </c>
      <c r="C6" s="14">
        <v>45564</v>
      </c>
      <c r="D6" s="15" t="s">
        <v>149</v>
      </c>
      <c r="E6" s="16">
        <v>190</v>
      </c>
      <c r="F6" s="16">
        <v>196</v>
      </c>
      <c r="G6" s="16">
        <v>187.001</v>
      </c>
      <c r="H6" s="16">
        <v>192</v>
      </c>
      <c r="I6" s="16"/>
      <c r="J6" s="16"/>
      <c r="K6" s="17">
        <v>4</v>
      </c>
      <c r="L6" s="17">
        <v>765.00099999999998</v>
      </c>
      <c r="M6" s="18">
        <v>191.25024999999999</v>
      </c>
      <c r="N6" s="19">
        <v>13</v>
      </c>
      <c r="O6" s="20">
        <v>204.25024999999999</v>
      </c>
    </row>
    <row r="8" spans="1:17" x14ac:dyDescent="0.25">
      <c r="K8" s="8">
        <f>SUM(K2:K7)</f>
        <v>22</v>
      </c>
      <c r="L8" s="8">
        <f>SUM(L2:L7)</f>
        <v>4005.0010000000002</v>
      </c>
      <c r="M8" s="7">
        <f>SUM(L8/K8)</f>
        <v>182.0455</v>
      </c>
      <c r="N8" s="8">
        <f>SUM(N2:N7)</f>
        <v>25</v>
      </c>
      <c r="O8" s="11">
        <f>SUM(M8+N8)</f>
        <v>207.0455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21_1"/>
    <protectedRange algorithmName="SHA-512" hashValue="ON39YdpmFHfN9f47KpiRvqrKx0V9+erV1CNkpWzYhW/Qyc6aT8rEyCrvauWSYGZK2ia3o7vd3akF07acHAFpOA==" saltValue="yVW9XmDwTqEnmpSGai0KYg==" spinCount="100000" sqref="D4" name="Range1_1_17_1"/>
  </protectedRanges>
  <hyperlinks>
    <hyperlink ref="Q1" location="'National Rankings'!A1" display="Back to Ranking" xr:uid="{630F7F87-EB92-432C-A668-B17197C3B6E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B25A11-479E-4C7C-96CE-586817A3894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9BDF5-7822-47D8-9427-3211973B5331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108</v>
      </c>
      <c r="C2" s="14">
        <v>45388</v>
      </c>
      <c r="D2" s="15" t="s">
        <v>103</v>
      </c>
      <c r="E2" s="16">
        <v>189</v>
      </c>
      <c r="F2" s="16">
        <v>188</v>
      </c>
      <c r="G2" s="16">
        <v>188</v>
      </c>
      <c r="H2" s="16">
        <v>181</v>
      </c>
      <c r="I2" s="16"/>
      <c r="J2" s="16"/>
      <c r="K2" s="17">
        <v>4</v>
      </c>
      <c r="L2" s="17">
        <v>746</v>
      </c>
      <c r="M2" s="18">
        <v>186.5</v>
      </c>
      <c r="N2" s="19">
        <v>4</v>
      </c>
      <c r="O2" s="20">
        <v>190.5</v>
      </c>
    </row>
    <row r="3" spans="1:17" x14ac:dyDescent="0.25">
      <c r="A3" s="12" t="s">
        <v>23</v>
      </c>
      <c r="B3" s="13" t="s">
        <v>108</v>
      </c>
      <c r="C3" s="14">
        <v>45444</v>
      </c>
      <c r="D3" s="15" t="s">
        <v>103</v>
      </c>
      <c r="E3" s="16">
        <v>187</v>
      </c>
      <c r="F3" s="16">
        <v>183</v>
      </c>
      <c r="G3" s="16">
        <v>190</v>
      </c>
      <c r="H3" s="16">
        <v>189</v>
      </c>
      <c r="I3" s="16"/>
      <c r="J3" s="16"/>
      <c r="K3" s="17">
        <v>4</v>
      </c>
      <c r="L3" s="17">
        <v>749</v>
      </c>
      <c r="M3" s="18">
        <v>187.25</v>
      </c>
      <c r="N3" s="19">
        <v>4</v>
      </c>
      <c r="O3" s="20">
        <v>191.25</v>
      </c>
    </row>
    <row r="4" spans="1:17" x14ac:dyDescent="0.25">
      <c r="A4" s="12" t="s">
        <v>23</v>
      </c>
      <c r="B4" s="13" t="s">
        <v>108</v>
      </c>
      <c r="C4" s="14">
        <v>45486</v>
      </c>
      <c r="D4" s="15" t="s">
        <v>103</v>
      </c>
      <c r="E4" s="16">
        <v>192</v>
      </c>
      <c r="F4" s="16">
        <v>189</v>
      </c>
      <c r="G4" s="16">
        <v>177</v>
      </c>
      <c r="H4" s="16">
        <v>182</v>
      </c>
      <c r="I4" s="16"/>
      <c r="J4" s="16"/>
      <c r="K4" s="17">
        <v>4</v>
      </c>
      <c r="L4" s="17">
        <v>740</v>
      </c>
      <c r="M4" s="18">
        <v>185</v>
      </c>
      <c r="N4" s="19">
        <v>6</v>
      </c>
      <c r="O4" s="20">
        <v>191</v>
      </c>
    </row>
    <row r="5" spans="1:17" x14ac:dyDescent="0.25">
      <c r="A5" s="12" t="s">
        <v>23</v>
      </c>
      <c r="B5" s="13" t="s">
        <v>108</v>
      </c>
      <c r="C5" s="14">
        <v>45556</v>
      </c>
      <c r="D5" s="15" t="s">
        <v>103</v>
      </c>
      <c r="E5" s="16">
        <v>192</v>
      </c>
      <c r="F5" s="16">
        <v>183</v>
      </c>
      <c r="G5" s="16">
        <v>193</v>
      </c>
      <c r="H5" s="16">
        <v>192</v>
      </c>
      <c r="I5" s="16"/>
      <c r="J5" s="16"/>
      <c r="K5" s="17">
        <v>4</v>
      </c>
      <c r="L5" s="17">
        <v>760</v>
      </c>
      <c r="M5" s="18">
        <v>190</v>
      </c>
      <c r="N5" s="19">
        <v>2</v>
      </c>
      <c r="O5" s="20">
        <v>192</v>
      </c>
    </row>
    <row r="7" spans="1:17" x14ac:dyDescent="0.25">
      <c r="K7" s="8">
        <f>SUM(K2:K6)</f>
        <v>16</v>
      </c>
      <c r="L7" s="8">
        <f>SUM(L2:L6)</f>
        <v>2995</v>
      </c>
      <c r="M7" s="7">
        <f>SUM(L7/K7)</f>
        <v>187.1875</v>
      </c>
      <c r="N7" s="8">
        <f>SUM(N2:N6)</f>
        <v>16</v>
      </c>
      <c r="O7" s="11">
        <f>SUM(M7+N7)</f>
        <v>203.1875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5" name="Range1_4_1"/>
    <protectedRange algorithmName="SHA-512" hashValue="ON39YdpmFHfN9f47KpiRvqrKx0V9+erV1CNkpWzYhW/Qyc6aT8rEyCrvauWSYGZK2ia3o7vd3akF07acHAFpOA==" saltValue="yVW9XmDwTqEnmpSGai0KYg==" spinCount="100000" sqref="B5 E5:J5" name="Range1_27"/>
    <protectedRange algorithmName="SHA-512" hashValue="ON39YdpmFHfN9f47KpiRvqrKx0V9+erV1CNkpWzYhW/Qyc6aT8rEyCrvauWSYGZK2ia3o7vd3akF07acHAFpOA==" saltValue="yVW9XmDwTqEnmpSGai0KYg==" spinCount="100000" sqref="D5" name="Range1_1_21_1"/>
  </protectedRanges>
  <hyperlinks>
    <hyperlink ref="Q1" location="'National Rankings'!A1" display="Back to Ranking" xr:uid="{66248675-CDD3-4E4D-9030-253966CA127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119BEB-0A82-407E-8A71-53B7A222173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B2F74-2136-452D-8A44-1CAE102806A2}">
  <dimension ref="A1:Q7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202</v>
      </c>
      <c r="C2" s="14">
        <v>45486</v>
      </c>
      <c r="D2" s="15" t="s">
        <v>175</v>
      </c>
      <c r="E2" s="16">
        <v>191</v>
      </c>
      <c r="F2" s="16">
        <v>194</v>
      </c>
      <c r="G2" s="16">
        <v>191</v>
      </c>
      <c r="H2" s="16">
        <v>194</v>
      </c>
      <c r="I2" s="16"/>
      <c r="J2" s="16"/>
      <c r="K2" s="17">
        <v>4</v>
      </c>
      <c r="L2" s="17">
        <v>770</v>
      </c>
      <c r="M2" s="18">
        <v>192.5</v>
      </c>
      <c r="N2" s="19">
        <v>4</v>
      </c>
      <c r="O2" s="20">
        <v>196.5</v>
      </c>
    </row>
    <row r="3" spans="1:17" x14ac:dyDescent="0.25">
      <c r="A3" s="12" t="s">
        <v>23</v>
      </c>
      <c r="B3" s="13" t="s">
        <v>202</v>
      </c>
      <c r="C3" s="14">
        <v>45493</v>
      </c>
      <c r="D3" s="15" t="s">
        <v>166</v>
      </c>
      <c r="E3" s="16">
        <v>196</v>
      </c>
      <c r="F3" s="16">
        <v>194</v>
      </c>
      <c r="G3" s="16">
        <v>196</v>
      </c>
      <c r="H3" s="16">
        <v>195</v>
      </c>
      <c r="I3" s="16"/>
      <c r="J3" s="16"/>
      <c r="K3" s="17">
        <v>4</v>
      </c>
      <c r="L3" s="17">
        <v>781</v>
      </c>
      <c r="M3" s="18">
        <v>195.25</v>
      </c>
      <c r="N3" s="19">
        <v>11</v>
      </c>
      <c r="O3" s="20">
        <v>206.25</v>
      </c>
    </row>
    <row r="4" spans="1:17" x14ac:dyDescent="0.25">
      <c r="A4" s="12" t="s">
        <v>23</v>
      </c>
      <c r="B4" s="13" t="s">
        <v>202</v>
      </c>
      <c r="C4" s="14">
        <v>45521</v>
      </c>
      <c r="D4" s="15" t="s">
        <v>166</v>
      </c>
      <c r="E4" s="16">
        <v>191</v>
      </c>
      <c r="F4" s="16">
        <v>190</v>
      </c>
      <c r="G4" s="16">
        <v>192</v>
      </c>
      <c r="H4" s="16">
        <v>183</v>
      </c>
      <c r="I4" s="16">
        <v>187</v>
      </c>
      <c r="J4" s="16">
        <v>184</v>
      </c>
      <c r="K4" s="17">
        <v>6</v>
      </c>
      <c r="L4" s="17">
        <v>1127</v>
      </c>
      <c r="M4" s="18">
        <v>187.83333333333334</v>
      </c>
      <c r="N4" s="19">
        <v>6</v>
      </c>
      <c r="O4" s="20">
        <v>193.83333333333334</v>
      </c>
    </row>
    <row r="5" spans="1:17" x14ac:dyDescent="0.25">
      <c r="A5" s="12" t="s">
        <v>23</v>
      </c>
      <c r="B5" s="13" t="s">
        <v>202</v>
      </c>
      <c r="C5" s="14">
        <v>45563</v>
      </c>
      <c r="D5" s="15" t="s">
        <v>175</v>
      </c>
      <c r="E5" s="16">
        <v>196</v>
      </c>
      <c r="F5" s="16">
        <v>198</v>
      </c>
      <c r="G5" s="16">
        <v>190</v>
      </c>
      <c r="H5" s="16">
        <v>193</v>
      </c>
      <c r="I5" s="16"/>
      <c r="J5" s="16"/>
      <c r="K5" s="17">
        <v>4</v>
      </c>
      <c r="L5" s="17">
        <v>777</v>
      </c>
      <c r="M5" s="18">
        <v>194.25</v>
      </c>
      <c r="N5" s="19">
        <v>9</v>
      </c>
      <c r="O5" s="20">
        <v>203.25</v>
      </c>
    </row>
    <row r="7" spans="1:17" x14ac:dyDescent="0.25">
      <c r="K7" s="8">
        <f>SUM(K2:K6)</f>
        <v>18</v>
      </c>
      <c r="L7" s="8">
        <f>SUM(L2:L6)</f>
        <v>3455</v>
      </c>
      <c r="M7" s="7">
        <f>SUM(L7/K7)</f>
        <v>191.94444444444446</v>
      </c>
      <c r="N7" s="8">
        <f>SUM(N2:N6)</f>
        <v>30</v>
      </c>
      <c r="O7" s="11">
        <f>SUM(M7+N7)</f>
        <v>221.94444444444446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DA7C9587-77FA-44B2-B829-A13E851AFB6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66AB1C-0558-47A7-92EA-39ED916372E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CB804-F0BF-4E5E-B47E-FDA24C60ED9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264</v>
      </c>
      <c r="C2" s="14">
        <v>45578</v>
      </c>
      <c r="D2" s="15" t="s">
        <v>66</v>
      </c>
      <c r="E2" s="16">
        <v>195</v>
      </c>
      <c r="F2" s="16">
        <v>194</v>
      </c>
      <c r="G2" s="16">
        <v>191</v>
      </c>
      <c r="H2" s="16">
        <v>190</v>
      </c>
      <c r="I2" s="16">
        <v>196</v>
      </c>
      <c r="J2" s="16">
        <v>197</v>
      </c>
      <c r="K2" s="17">
        <v>6</v>
      </c>
      <c r="L2" s="17">
        <v>1163</v>
      </c>
      <c r="M2" s="18">
        <v>193.83333333333334</v>
      </c>
      <c r="N2" s="19">
        <v>12</v>
      </c>
      <c r="O2" s="20">
        <v>205.83333333333334</v>
      </c>
    </row>
    <row r="4" spans="1:17" x14ac:dyDescent="0.25">
      <c r="K4" s="8">
        <f>SUM(K2:K3)</f>
        <v>6</v>
      </c>
      <c r="L4" s="8">
        <f>SUM(L2:L3)</f>
        <v>1163</v>
      </c>
      <c r="M4" s="7">
        <f>SUM(L4/K4)</f>
        <v>193.83333333333334</v>
      </c>
      <c r="N4" s="8">
        <f>SUM(N2:N3)</f>
        <v>12</v>
      </c>
      <c r="O4" s="11">
        <f>SUM(M4+N4)</f>
        <v>205.83333333333334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F9397EE3-3EC6-4B58-AC1F-79BA1577E22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A17FCF-F6B0-4931-8A2E-705FE6D908E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15BD-E64F-4408-B768-9BC1BB13D4EE}">
  <dimension ref="A1:Q14"/>
  <sheetViews>
    <sheetView workbookViewId="0">
      <selection activeCell="K15" sqref="K15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173</v>
      </c>
      <c r="C2" s="14">
        <v>45434</v>
      </c>
      <c r="D2" s="15" t="s">
        <v>84</v>
      </c>
      <c r="E2" s="16">
        <v>191</v>
      </c>
      <c r="F2" s="16">
        <v>194</v>
      </c>
      <c r="G2" s="16">
        <v>193</v>
      </c>
      <c r="H2" s="16">
        <v>193</v>
      </c>
      <c r="I2" s="16"/>
      <c r="J2" s="16"/>
      <c r="K2" s="17">
        <v>4</v>
      </c>
      <c r="L2" s="17">
        <v>771</v>
      </c>
      <c r="M2" s="18">
        <v>192.75</v>
      </c>
      <c r="N2" s="19">
        <v>5</v>
      </c>
      <c r="O2" s="20">
        <v>197.75</v>
      </c>
    </row>
    <row r="3" spans="1:17" x14ac:dyDescent="0.25">
      <c r="A3" s="12" t="s">
        <v>23</v>
      </c>
      <c r="B3" s="13" t="s">
        <v>173</v>
      </c>
      <c r="C3" s="14">
        <v>45567</v>
      </c>
      <c r="D3" s="15" t="s">
        <v>27</v>
      </c>
      <c r="E3" s="16">
        <v>190</v>
      </c>
      <c r="F3" s="16">
        <v>196</v>
      </c>
      <c r="G3" s="16">
        <v>197</v>
      </c>
      <c r="H3" s="16">
        <v>195</v>
      </c>
      <c r="I3" s="16"/>
      <c r="J3" s="16"/>
      <c r="K3" s="17">
        <v>4</v>
      </c>
      <c r="L3" s="17">
        <v>778</v>
      </c>
      <c r="M3" s="18">
        <v>194.5</v>
      </c>
      <c r="N3" s="19">
        <v>3</v>
      </c>
      <c r="O3" s="20">
        <v>197.5</v>
      </c>
    </row>
    <row r="4" spans="1:17" x14ac:dyDescent="0.25">
      <c r="A4" s="12" t="s">
        <v>23</v>
      </c>
      <c r="B4" s="13" t="s">
        <v>173</v>
      </c>
      <c r="C4" s="14">
        <v>45571</v>
      </c>
      <c r="D4" s="15" t="s">
        <v>84</v>
      </c>
      <c r="E4" s="16">
        <v>192</v>
      </c>
      <c r="F4" s="16">
        <v>195</v>
      </c>
      <c r="G4" s="16">
        <v>192</v>
      </c>
      <c r="H4" s="16">
        <v>192</v>
      </c>
      <c r="I4" s="16"/>
      <c r="J4" s="16"/>
      <c r="K4" s="17">
        <v>4</v>
      </c>
      <c r="L4" s="17">
        <v>771</v>
      </c>
      <c r="M4" s="18">
        <v>192.75</v>
      </c>
      <c r="N4" s="19">
        <v>5</v>
      </c>
      <c r="O4" s="20">
        <v>197.75</v>
      </c>
    </row>
    <row r="5" spans="1:17" x14ac:dyDescent="0.25">
      <c r="A5" s="12" t="s">
        <v>23</v>
      </c>
      <c r="B5" s="13" t="s">
        <v>173</v>
      </c>
      <c r="C5" s="14">
        <v>45574</v>
      </c>
      <c r="D5" s="15" t="s">
        <v>27</v>
      </c>
      <c r="E5" s="16">
        <v>193</v>
      </c>
      <c r="F5" s="16">
        <v>196</v>
      </c>
      <c r="G5" s="16">
        <v>193</v>
      </c>
      <c r="H5" s="16">
        <v>193</v>
      </c>
      <c r="I5" s="16"/>
      <c r="J5" s="16"/>
      <c r="K5" s="17">
        <v>4</v>
      </c>
      <c r="L5" s="17">
        <v>775</v>
      </c>
      <c r="M5" s="18">
        <v>193.75</v>
      </c>
      <c r="N5" s="19">
        <v>2</v>
      </c>
      <c r="O5" s="20">
        <v>195.75</v>
      </c>
    </row>
    <row r="6" spans="1:17" x14ac:dyDescent="0.25">
      <c r="A6" s="12" t="s">
        <v>23</v>
      </c>
      <c r="B6" s="13" t="s">
        <v>173</v>
      </c>
      <c r="C6" s="14">
        <v>45578</v>
      </c>
      <c r="D6" s="15" t="s">
        <v>129</v>
      </c>
      <c r="E6" s="16">
        <v>197</v>
      </c>
      <c r="F6" s="16">
        <v>192</v>
      </c>
      <c r="G6" s="16">
        <v>188</v>
      </c>
      <c r="H6" s="16">
        <v>185</v>
      </c>
      <c r="I6" s="16"/>
      <c r="J6" s="16"/>
      <c r="K6" s="17">
        <v>4</v>
      </c>
      <c r="L6" s="17">
        <v>762</v>
      </c>
      <c r="M6" s="18">
        <v>190.5</v>
      </c>
      <c r="N6" s="19">
        <v>13</v>
      </c>
      <c r="O6" s="20">
        <v>203.5</v>
      </c>
    </row>
    <row r="7" spans="1:17" x14ac:dyDescent="0.25">
      <c r="A7" s="12" t="s">
        <v>23</v>
      </c>
      <c r="B7" s="13" t="s">
        <v>173</v>
      </c>
      <c r="C7" s="14">
        <v>45588</v>
      </c>
      <c r="D7" s="15" t="s">
        <v>84</v>
      </c>
      <c r="E7" s="16">
        <v>194</v>
      </c>
      <c r="F7" s="16">
        <v>197</v>
      </c>
      <c r="G7" s="16">
        <v>191</v>
      </c>
      <c r="H7" s="16">
        <v>195</v>
      </c>
      <c r="I7" s="16"/>
      <c r="J7" s="16"/>
      <c r="K7" s="17">
        <v>4</v>
      </c>
      <c r="L7" s="17">
        <v>777</v>
      </c>
      <c r="M7" s="18">
        <v>194.25</v>
      </c>
      <c r="N7" s="19">
        <v>4</v>
      </c>
      <c r="O7" s="20">
        <v>198.25</v>
      </c>
    </row>
    <row r="8" spans="1:17" x14ac:dyDescent="0.25">
      <c r="A8" s="12" t="s">
        <v>23</v>
      </c>
      <c r="B8" s="13" t="s">
        <v>173</v>
      </c>
      <c r="C8" s="14">
        <v>45591</v>
      </c>
      <c r="D8" s="15" t="s">
        <v>129</v>
      </c>
      <c r="E8" s="16">
        <v>192</v>
      </c>
      <c r="F8" s="16">
        <v>191</v>
      </c>
      <c r="G8" s="16">
        <v>188</v>
      </c>
      <c r="H8" s="16">
        <v>192</v>
      </c>
      <c r="I8" s="16">
        <v>191</v>
      </c>
      <c r="J8" s="16">
        <v>196</v>
      </c>
      <c r="K8" s="17">
        <v>6</v>
      </c>
      <c r="L8" s="17">
        <v>1150</v>
      </c>
      <c r="M8" s="18">
        <v>191.66666666666666</v>
      </c>
      <c r="N8" s="19">
        <v>12</v>
      </c>
      <c r="O8" s="20">
        <v>203.66666666666666</v>
      </c>
    </row>
    <row r="9" spans="1:17" x14ac:dyDescent="0.25">
      <c r="A9" s="12" t="s">
        <v>23</v>
      </c>
      <c r="B9" s="13" t="s">
        <v>173</v>
      </c>
      <c r="C9" s="14">
        <v>45595</v>
      </c>
      <c r="D9" s="15" t="s">
        <v>27</v>
      </c>
      <c r="E9" s="16">
        <v>188</v>
      </c>
      <c r="F9" s="16">
        <v>193</v>
      </c>
      <c r="G9" s="16">
        <v>186</v>
      </c>
      <c r="H9" s="16">
        <v>186</v>
      </c>
      <c r="I9" s="16"/>
      <c r="J9" s="16"/>
      <c r="K9" s="17">
        <v>4</v>
      </c>
      <c r="L9" s="17">
        <v>753</v>
      </c>
      <c r="M9" s="18">
        <v>188.25</v>
      </c>
      <c r="N9" s="19">
        <v>2</v>
      </c>
      <c r="O9" s="20">
        <v>190.25</v>
      </c>
    </row>
    <row r="10" spans="1:17" x14ac:dyDescent="0.25">
      <c r="A10" s="12" t="s">
        <v>23</v>
      </c>
      <c r="B10" s="13" t="s">
        <v>173</v>
      </c>
      <c r="C10" s="14">
        <v>45599</v>
      </c>
      <c r="D10" s="15" t="s">
        <v>84</v>
      </c>
      <c r="E10" s="16">
        <v>187</v>
      </c>
      <c r="F10" s="16">
        <v>190</v>
      </c>
      <c r="G10" s="16">
        <v>195</v>
      </c>
      <c r="H10" s="16">
        <v>193</v>
      </c>
      <c r="I10" s="16"/>
      <c r="J10" s="16"/>
      <c r="K10" s="17">
        <v>4</v>
      </c>
      <c r="L10" s="17">
        <v>765</v>
      </c>
      <c r="M10" s="18">
        <v>191.25</v>
      </c>
      <c r="N10" s="19">
        <v>3</v>
      </c>
      <c r="O10" s="20">
        <v>194.25</v>
      </c>
    </row>
    <row r="11" spans="1:17" x14ac:dyDescent="0.25">
      <c r="A11" s="12" t="s">
        <v>23</v>
      </c>
      <c r="B11" s="13" t="s">
        <v>173</v>
      </c>
      <c r="C11" s="14">
        <v>45602</v>
      </c>
      <c r="D11" s="15" t="s">
        <v>27</v>
      </c>
      <c r="E11" s="16">
        <v>196</v>
      </c>
      <c r="F11" s="16">
        <v>197.001</v>
      </c>
      <c r="G11" s="16">
        <v>196</v>
      </c>
      <c r="H11" s="16">
        <v>196</v>
      </c>
      <c r="I11" s="16"/>
      <c r="J11" s="16"/>
      <c r="K11" s="17">
        <v>4</v>
      </c>
      <c r="L11" s="17">
        <v>785.00099999999998</v>
      </c>
      <c r="M11" s="18">
        <v>196.25024999999999</v>
      </c>
      <c r="N11" s="19">
        <v>6</v>
      </c>
      <c r="O11" s="20">
        <v>202.25024999999999</v>
      </c>
    </row>
    <row r="12" spans="1:17" x14ac:dyDescent="0.25">
      <c r="A12" s="12" t="s">
        <v>23</v>
      </c>
      <c r="B12" s="13" t="s">
        <v>173</v>
      </c>
      <c r="C12" s="14">
        <v>45616</v>
      </c>
      <c r="D12" s="15" t="s">
        <v>27</v>
      </c>
      <c r="E12" s="16">
        <v>195</v>
      </c>
      <c r="F12" s="16">
        <v>193</v>
      </c>
      <c r="G12" s="16">
        <v>187</v>
      </c>
      <c r="H12" s="16">
        <v>193</v>
      </c>
      <c r="I12" s="16"/>
      <c r="J12" s="16"/>
      <c r="K12" s="17">
        <v>4</v>
      </c>
      <c r="L12" s="17">
        <v>768</v>
      </c>
      <c r="M12" s="18">
        <v>192</v>
      </c>
      <c r="N12" s="19">
        <v>3</v>
      </c>
      <c r="O12" s="20">
        <v>195</v>
      </c>
    </row>
    <row r="14" spans="1:17" x14ac:dyDescent="0.25">
      <c r="K14" s="8">
        <f>SUM(K2:K13)</f>
        <v>46</v>
      </c>
      <c r="L14" s="8">
        <f>SUM(L2:L13)</f>
        <v>8855.0010000000002</v>
      </c>
      <c r="M14" s="7">
        <f>SUM(L14/K14)</f>
        <v>192.50002173913043</v>
      </c>
      <c r="N14" s="8">
        <f>SUM(N2:N13)</f>
        <v>58</v>
      </c>
      <c r="O14" s="11">
        <f>SUM(M14+N14)</f>
        <v>250.50002173913043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31"/>
    <protectedRange algorithmName="SHA-512" hashValue="ON39YdpmFHfN9f47KpiRvqrKx0V9+erV1CNkpWzYhW/Qyc6aT8rEyCrvauWSYGZK2ia3o7vd3akF07acHAFpOA==" saltValue="yVW9XmDwTqEnmpSGai0KYg==" spinCount="100000" sqref="D3" name="Range1_1_25"/>
  </protectedRanges>
  <hyperlinks>
    <hyperlink ref="Q1" location="'National Rankings'!A1" display="Back to Ranking" xr:uid="{4E9AB69B-279D-41B5-9CF3-46FC13F908F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BB004B-C33F-49D6-8791-62AAC148BD73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7F231-7FFE-4712-8D0E-07B87B4D821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184</v>
      </c>
      <c r="C2" s="14">
        <v>45429</v>
      </c>
      <c r="D2" s="15" t="s">
        <v>128</v>
      </c>
      <c r="E2" s="16">
        <v>157</v>
      </c>
      <c r="F2" s="16">
        <v>146</v>
      </c>
      <c r="G2" s="16">
        <v>161</v>
      </c>
      <c r="H2" s="16">
        <v>141</v>
      </c>
      <c r="I2" s="16"/>
      <c r="J2" s="16"/>
      <c r="K2" s="17">
        <v>4</v>
      </c>
      <c r="L2" s="17">
        <v>605</v>
      </c>
      <c r="M2" s="18">
        <v>151.25</v>
      </c>
      <c r="N2" s="19">
        <v>2</v>
      </c>
      <c r="O2" s="20">
        <v>153.25</v>
      </c>
    </row>
    <row r="4" spans="1:17" x14ac:dyDescent="0.25">
      <c r="K4" s="8">
        <f>SUM(K2:K3)</f>
        <v>4</v>
      </c>
      <c r="L4" s="8">
        <f>SUM(L2:L3)</f>
        <v>605</v>
      </c>
      <c r="M4" s="7">
        <f>SUM(L4/K4)</f>
        <v>151.25</v>
      </c>
      <c r="N4" s="8">
        <f>SUM(N2:N3)</f>
        <v>2</v>
      </c>
      <c r="O4" s="11">
        <f>SUM(M4+N4)</f>
        <v>153.25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C010FAD-350C-406D-8C0E-00A196226CC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744400D-4FA7-4841-946D-881AE574AD3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0FFC7-3E75-4927-A51F-D174BE7A4D44}">
  <dimension ref="A1:Q17"/>
  <sheetViews>
    <sheetView workbookViewId="0">
      <selection activeCell="K18" sqref="K1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109</v>
      </c>
      <c r="C2" s="14">
        <v>45388</v>
      </c>
      <c r="D2" s="15" t="s">
        <v>111</v>
      </c>
      <c r="E2" s="16">
        <v>188</v>
      </c>
      <c r="F2" s="16">
        <v>188</v>
      </c>
      <c r="G2" s="16">
        <v>184</v>
      </c>
      <c r="H2" s="16">
        <v>194</v>
      </c>
      <c r="I2" s="16"/>
      <c r="J2" s="16"/>
      <c r="K2" s="17">
        <v>4</v>
      </c>
      <c r="L2" s="17">
        <v>754</v>
      </c>
      <c r="M2" s="18">
        <v>188.5</v>
      </c>
      <c r="N2" s="19">
        <v>13</v>
      </c>
      <c r="O2" s="20">
        <v>201.5</v>
      </c>
    </row>
    <row r="3" spans="1:17" x14ac:dyDescent="0.25">
      <c r="A3" s="12" t="s">
        <v>23</v>
      </c>
      <c r="B3" s="13" t="s">
        <v>109</v>
      </c>
      <c r="C3" s="14">
        <v>45416</v>
      </c>
      <c r="D3" s="15" t="s">
        <v>152</v>
      </c>
      <c r="E3" s="16">
        <v>193</v>
      </c>
      <c r="F3" s="16">
        <v>196</v>
      </c>
      <c r="G3" s="16">
        <v>198</v>
      </c>
      <c r="H3" s="16">
        <v>193</v>
      </c>
      <c r="I3" s="16"/>
      <c r="J3" s="16"/>
      <c r="K3" s="17">
        <v>4</v>
      </c>
      <c r="L3" s="17">
        <v>780</v>
      </c>
      <c r="M3" s="18">
        <v>195</v>
      </c>
      <c r="N3" s="19">
        <v>13</v>
      </c>
      <c r="O3" s="20">
        <v>208</v>
      </c>
    </row>
    <row r="4" spans="1:17" x14ac:dyDescent="0.25">
      <c r="A4" s="12" t="s">
        <v>23</v>
      </c>
      <c r="B4" s="13" t="s">
        <v>109</v>
      </c>
      <c r="C4" s="14">
        <v>45429</v>
      </c>
      <c r="D4" s="15" t="s">
        <v>156</v>
      </c>
      <c r="E4" s="16">
        <v>194.005</v>
      </c>
      <c r="F4" s="16">
        <v>198</v>
      </c>
      <c r="G4" s="16">
        <v>195</v>
      </c>
      <c r="H4" s="16"/>
      <c r="I4" s="16"/>
      <c r="J4" s="16"/>
      <c r="K4" s="17">
        <v>3</v>
      </c>
      <c r="L4" s="17">
        <v>587.005</v>
      </c>
      <c r="M4" s="18">
        <v>195.66833333333332</v>
      </c>
      <c r="N4" s="19">
        <v>11</v>
      </c>
      <c r="O4" s="20">
        <v>206.66833333333332</v>
      </c>
    </row>
    <row r="5" spans="1:17" x14ac:dyDescent="0.25">
      <c r="A5" s="12" t="s">
        <v>23</v>
      </c>
      <c r="B5" s="13" t="s">
        <v>109</v>
      </c>
      <c r="C5" s="14">
        <v>45433</v>
      </c>
      <c r="D5" s="15" t="s">
        <v>167</v>
      </c>
      <c r="E5" s="16">
        <v>191</v>
      </c>
      <c r="F5" s="16">
        <v>197</v>
      </c>
      <c r="G5" s="16">
        <v>194</v>
      </c>
      <c r="H5" s="16"/>
      <c r="I5" s="16"/>
      <c r="J5" s="16"/>
      <c r="K5" s="17">
        <v>3</v>
      </c>
      <c r="L5" s="17">
        <v>582</v>
      </c>
      <c r="M5" s="18">
        <v>194</v>
      </c>
      <c r="N5" s="19">
        <v>11</v>
      </c>
      <c r="O5" s="20">
        <v>205</v>
      </c>
    </row>
    <row r="6" spans="1:17" x14ac:dyDescent="0.25">
      <c r="A6" s="12" t="s">
        <v>23</v>
      </c>
      <c r="B6" s="13" t="s">
        <v>109</v>
      </c>
      <c r="C6" s="14" t="s">
        <v>176</v>
      </c>
      <c r="D6" s="15" t="s">
        <v>156</v>
      </c>
      <c r="E6" s="16">
        <v>191</v>
      </c>
      <c r="F6" s="16">
        <v>186</v>
      </c>
      <c r="G6" s="16">
        <v>189</v>
      </c>
      <c r="H6" s="16">
        <v>184</v>
      </c>
      <c r="I6" s="16"/>
      <c r="J6" s="16"/>
      <c r="K6" s="17">
        <v>4</v>
      </c>
      <c r="L6" s="17">
        <v>750</v>
      </c>
      <c r="M6" s="18">
        <v>187.5</v>
      </c>
      <c r="N6" s="19">
        <v>9</v>
      </c>
      <c r="O6" s="20">
        <f>SUM(M6:N6)</f>
        <v>196.5</v>
      </c>
    </row>
    <row r="7" spans="1:17" x14ac:dyDescent="0.25">
      <c r="A7" s="12" t="s">
        <v>23</v>
      </c>
      <c r="B7" s="13" t="s">
        <v>109</v>
      </c>
      <c r="C7" s="14">
        <v>45457</v>
      </c>
      <c r="D7" s="15" t="s">
        <v>156</v>
      </c>
      <c r="E7" s="16">
        <v>191</v>
      </c>
      <c r="F7" s="16">
        <v>187</v>
      </c>
      <c r="G7" s="16">
        <v>190</v>
      </c>
      <c r="H7" s="16">
        <v>193</v>
      </c>
      <c r="I7" s="16"/>
      <c r="J7" s="16"/>
      <c r="K7" s="17">
        <v>4</v>
      </c>
      <c r="L7" s="17">
        <v>761</v>
      </c>
      <c r="M7" s="18">
        <v>190.25</v>
      </c>
      <c r="N7" s="19">
        <v>4</v>
      </c>
      <c r="O7" s="20">
        <f>SUM(M7+N7)</f>
        <v>194.25</v>
      </c>
    </row>
    <row r="8" spans="1:17" x14ac:dyDescent="0.25">
      <c r="A8" s="12" t="s">
        <v>23</v>
      </c>
      <c r="B8" s="13" t="s">
        <v>109</v>
      </c>
      <c r="C8" s="14">
        <v>45479</v>
      </c>
      <c r="D8" s="15" t="s">
        <v>167</v>
      </c>
      <c r="E8" s="16">
        <v>193</v>
      </c>
      <c r="F8" s="16">
        <v>197</v>
      </c>
      <c r="G8" s="16">
        <v>196</v>
      </c>
      <c r="H8" s="16">
        <v>195</v>
      </c>
      <c r="I8" s="16">
        <v>192</v>
      </c>
      <c r="J8" s="16">
        <v>191</v>
      </c>
      <c r="K8" s="17">
        <v>6</v>
      </c>
      <c r="L8" s="17">
        <v>1164</v>
      </c>
      <c r="M8" s="18">
        <v>194</v>
      </c>
      <c r="N8" s="19">
        <v>10</v>
      </c>
      <c r="O8" s="20">
        <v>204</v>
      </c>
    </row>
    <row r="9" spans="1:17" x14ac:dyDescent="0.25">
      <c r="A9" s="12" t="s">
        <v>23</v>
      </c>
      <c r="B9" s="13" t="s">
        <v>109</v>
      </c>
      <c r="C9" s="14">
        <v>45492</v>
      </c>
      <c r="D9" s="15" t="s">
        <v>156</v>
      </c>
      <c r="E9" s="16">
        <v>196</v>
      </c>
      <c r="F9" s="16">
        <v>198</v>
      </c>
      <c r="G9" s="16">
        <v>191</v>
      </c>
      <c r="H9" s="16">
        <v>196</v>
      </c>
      <c r="I9" s="16"/>
      <c r="J9" s="16"/>
      <c r="K9" s="17">
        <v>4</v>
      </c>
      <c r="L9" s="17">
        <v>781</v>
      </c>
      <c r="M9" s="18">
        <v>195.25</v>
      </c>
      <c r="N9" s="19">
        <v>8</v>
      </c>
      <c r="O9" s="20">
        <v>203.25</v>
      </c>
    </row>
    <row r="10" spans="1:17" x14ac:dyDescent="0.25">
      <c r="A10" s="12" t="s">
        <v>23</v>
      </c>
      <c r="B10" s="13" t="s">
        <v>109</v>
      </c>
      <c r="C10" s="14">
        <v>45507</v>
      </c>
      <c r="D10" s="15" t="s">
        <v>152</v>
      </c>
      <c r="E10" s="16">
        <v>184</v>
      </c>
      <c r="F10" s="16">
        <v>197</v>
      </c>
      <c r="G10" s="16">
        <v>191</v>
      </c>
      <c r="H10" s="16"/>
      <c r="I10" s="16"/>
      <c r="J10" s="16"/>
      <c r="K10" s="17">
        <v>3</v>
      </c>
      <c r="L10" s="17">
        <v>572</v>
      </c>
      <c r="M10" s="18">
        <v>190.66666666666666</v>
      </c>
      <c r="N10" s="19">
        <v>6</v>
      </c>
      <c r="O10" s="20">
        <v>196.66666666666666</v>
      </c>
    </row>
    <row r="11" spans="1:17" x14ac:dyDescent="0.25">
      <c r="A11" s="12" t="s">
        <v>23</v>
      </c>
      <c r="B11" s="13" t="s">
        <v>109</v>
      </c>
      <c r="C11" s="14">
        <v>45520</v>
      </c>
      <c r="D11" s="15" t="s">
        <v>229</v>
      </c>
      <c r="E11" s="16">
        <v>191</v>
      </c>
      <c r="F11" s="16">
        <v>190</v>
      </c>
      <c r="G11" s="16">
        <v>194</v>
      </c>
      <c r="H11" s="16">
        <v>199</v>
      </c>
      <c r="I11" s="16"/>
      <c r="J11" s="16"/>
      <c r="K11" s="17">
        <v>4</v>
      </c>
      <c r="L11" s="17">
        <v>774</v>
      </c>
      <c r="M11" s="18">
        <v>193.5</v>
      </c>
      <c r="N11" s="19">
        <v>9</v>
      </c>
      <c r="O11" s="20">
        <v>202.5</v>
      </c>
    </row>
    <row r="12" spans="1:17" x14ac:dyDescent="0.25">
      <c r="A12" s="12" t="s">
        <v>23</v>
      </c>
      <c r="B12" s="13" t="s">
        <v>109</v>
      </c>
      <c r="C12" s="14">
        <v>45535</v>
      </c>
      <c r="D12" s="15" t="s">
        <v>167</v>
      </c>
      <c r="E12" s="16">
        <v>192</v>
      </c>
      <c r="F12" s="50">
        <v>195</v>
      </c>
      <c r="G12" s="16">
        <v>194</v>
      </c>
      <c r="H12" s="16">
        <v>195</v>
      </c>
      <c r="I12" s="16">
        <v>193</v>
      </c>
      <c r="J12" s="16">
        <v>194</v>
      </c>
      <c r="K12" s="17">
        <v>6</v>
      </c>
      <c r="L12" s="17">
        <v>1163</v>
      </c>
      <c r="M12" s="18">
        <v>193.83333333333334</v>
      </c>
      <c r="N12" s="19">
        <v>8</v>
      </c>
      <c r="O12" s="20">
        <v>201.83333333333334</v>
      </c>
    </row>
    <row r="13" spans="1:17" x14ac:dyDescent="0.25">
      <c r="A13" s="12" t="s">
        <v>23</v>
      </c>
      <c r="B13" s="13" t="s">
        <v>109</v>
      </c>
      <c r="C13" s="14">
        <v>45549</v>
      </c>
      <c r="D13" s="15" t="s">
        <v>152</v>
      </c>
      <c r="E13" s="16">
        <v>192</v>
      </c>
      <c r="F13" s="16">
        <v>193</v>
      </c>
      <c r="G13" s="16">
        <v>193</v>
      </c>
      <c r="H13" s="16">
        <v>191</v>
      </c>
      <c r="I13" s="16"/>
      <c r="J13" s="16"/>
      <c r="K13" s="17">
        <v>4</v>
      </c>
      <c r="L13" s="17">
        <v>769</v>
      </c>
      <c r="M13" s="18">
        <v>192.25</v>
      </c>
      <c r="N13" s="19">
        <v>3</v>
      </c>
      <c r="O13" s="20">
        <v>195.25</v>
      </c>
    </row>
    <row r="14" spans="1:17" x14ac:dyDescent="0.25">
      <c r="A14" s="12" t="s">
        <v>23</v>
      </c>
      <c r="B14" s="13" t="s">
        <v>109</v>
      </c>
      <c r="C14" s="14">
        <v>45555</v>
      </c>
      <c r="D14" s="15" t="s">
        <v>245</v>
      </c>
      <c r="E14" s="16">
        <v>197</v>
      </c>
      <c r="F14" s="16">
        <v>194</v>
      </c>
      <c r="G14" s="16">
        <v>195</v>
      </c>
      <c r="H14" s="16">
        <v>193</v>
      </c>
      <c r="I14" s="16"/>
      <c r="J14" s="16"/>
      <c r="K14" s="17">
        <v>4</v>
      </c>
      <c r="L14" s="17">
        <v>779</v>
      </c>
      <c r="M14" s="18">
        <v>194.75</v>
      </c>
      <c r="N14" s="19">
        <v>6</v>
      </c>
      <c r="O14" s="20">
        <v>200.75</v>
      </c>
    </row>
    <row r="15" spans="1:17" x14ac:dyDescent="0.25">
      <c r="A15" s="12" t="s">
        <v>23</v>
      </c>
      <c r="B15" s="13" t="s">
        <v>109</v>
      </c>
      <c r="C15" s="14">
        <v>45570</v>
      </c>
      <c r="D15" s="15" t="s">
        <v>245</v>
      </c>
      <c r="E15" s="16">
        <v>194</v>
      </c>
      <c r="F15" s="16">
        <v>193</v>
      </c>
      <c r="G15" s="16">
        <v>196</v>
      </c>
      <c r="H15" s="16">
        <v>192</v>
      </c>
      <c r="I15" s="16"/>
      <c r="J15" s="16"/>
      <c r="K15" s="17">
        <v>4</v>
      </c>
      <c r="L15" s="17">
        <v>775</v>
      </c>
      <c r="M15" s="18">
        <v>193.75</v>
      </c>
      <c r="N15" s="19">
        <v>6</v>
      </c>
      <c r="O15" s="20">
        <v>199.75</v>
      </c>
    </row>
    <row r="17" spans="11:15" x14ac:dyDescent="0.25">
      <c r="K17" s="8">
        <f>SUM(K2:K16)</f>
        <v>57</v>
      </c>
      <c r="L17" s="8">
        <f>SUM(L2:L16)</f>
        <v>10991.005000000001</v>
      </c>
      <c r="M17" s="7">
        <f>SUM(L17/K17)</f>
        <v>192.82464912280705</v>
      </c>
      <c r="N17" s="8">
        <f>SUM(N2:N16)</f>
        <v>117</v>
      </c>
      <c r="O17" s="11">
        <f>SUM(M17+N17)</f>
        <v>309.82464912280705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9:C9 E9:J9" name="Range1_21_1"/>
    <protectedRange algorithmName="SHA-512" hashValue="ON39YdpmFHfN9f47KpiRvqrKx0V9+erV1CNkpWzYhW/Qyc6aT8rEyCrvauWSYGZK2ia3o7vd3akF07acHAFpOA==" saltValue="yVW9XmDwTqEnmpSGai0KYg==" spinCount="100000" sqref="D9" name="Range1_1_17_1"/>
    <protectedRange algorithmName="SHA-512" hashValue="ON39YdpmFHfN9f47KpiRvqrKx0V9+erV1CNkpWzYhW/Qyc6aT8rEyCrvauWSYGZK2ia3o7vd3akF07acHAFpOA==" saltValue="yVW9XmDwTqEnmpSGai0KYg==" spinCount="100000" sqref="C13:C14" name="Range1_4_1"/>
    <protectedRange algorithmName="SHA-512" hashValue="ON39YdpmFHfN9f47KpiRvqrKx0V9+erV1CNkpWzYhW/Qyc6aT8rEyCrvauWSYGZK2ia3o7vd3akF07acHAFpOA==" saltValue="yVW9XmDwTqEnmpSGai0KYg==" spinCount="100000" sqref="B13:B14 E13:J14" name="Range1_27"/>
    <protectedRange algorithmName="SHA-512" hashValue="ON39YdpmFHfN9f47KpiRvqrKx0V9+erV1CNkpWzYhW/Qyc6aT8rEyCrvauWSYGZK2ia3o7vd3akF07acHAFpOA==" saltValue="yVW9XmDwTqEnmpSGai0KYg==" spinCount="100000" sqref="D13:D14" name="Range1_1_21_1"/>
    <protectedRange algorithmName="SHA-512" hashValue="ON39YdpmFHfN9f47KpiRvqrKx0V9+erV1CNkpWzYhW/Qyc6aT8rEyCrvauWSYGZK2ia3o7vd3akF07acHAFpOA==" saltValue="yVW9XmDwTqEnmpSGai0KYg==" spinCount="100000" sqref="E15:J15 B15:C15" name="Range1_33"/>
    <protectedRange algorithmName="SHA-512" hashValue="ON39YdpmFHfN9f47KpiRvqrKx0V9+erV1CNkpWzYhW/Qyc6aT8rEyCrvauWSYGZK2ia3o7vd3akF07acHAFpOA==" saltValue="yVW9XmDwTqEnmpSGai0KYg==" spinCount="100000" sqref="D15" name="Range1_1_27"/>
  </protectedRanges>
  <hyperlinks>
    <hyperlink ref="Q1" location="'National Rankings'!A1" display="Back to Ranking" xr:uid="{57EF46B7-F7D3-4E8C-BE46-70ECE7F8A34E}"/>
  </hyperlinks>
  <pageMargins left="0.7" right="0.7" top="0.75" bottom="0.75" header="0.3" footer="0.3"/>
  <ignoredErrors>
    <ignoredError sqref="O6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325842-D5B8-41ED-B826-1DD2F48E9FC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73F4-C443-4555-9CC2-C820A64A9D5E}">
  <sheetPr codeName="Sheet15"/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26</v>
      </c>
      <c r="C2" s="14">
        <v>45332</v>
      </c>
      <c r="D2" s="15" t="s">
        <v>24</v>
      </c>
      <c r="E2" s="16">
        <v>178</v>
      </c>
      <c r="F2" s="16">
        <v>174</v>
      </c>
      <c r="G2" s="16">
        <v>182</v>
      </c>
      <c r="H2" s="16">
        <v>179</v>
      </c>
      <c r="I2" s="16"/>
      <c r="J2" s="16"/>
      <c r="K2" s="17">
        <v>4</v>
      </c>
      <c r="L2" s="17">
        <v>713</v>
      </c>
      <c r="M2" s="18">
        <v>178.25</v>
      </c>
      <c r="N2" s="19">
        <v>3</v>
      </c>
      <c r="O2" s="20">
        <v>181.25</v>
      </c>
    </row>
    <row r="3" spans="1:17" x14ac:dyDescent="0.25">
      <c r="A3" s="12" t="s">
        <v>23</v>
      </c>
      <c r="B3" s="13" t="s">
        <v>26</v>
      </c>
      <c r="C3" s="14">
        <v>45346</v>
      </c>
      <c r="D3" s="15" t="s">
        <v>24</v>
      </c>
      <c r="E3" s="16">
        <v>171</v>
      </c>
      <c r="F3" s="16">
        <v>174</v>
      </c>
      <c r="G3" s="16">
        <v>178</v>
      </c>
      <c r="H3" s="16">
        <v>166</v>
      </c>
      <c r="I3" s="16"/>
      <c r="J3" s="16"/>
      <c r="K3" s="17">
        <v>4</v>
      </c>
      <c r="L3" s="17">
        <v>689</v>
      </c>
      <c r="M3" s="18">
        <v>172.25</v>
      </c>
      <c r="N3" s="19">
        <v>2</v>
      </c>
      <c r="O3" s="20">
        <v>174.25</v>
      </c>
    </row>
    <row r="4" spans="1:17" x14ac:dyDescent="0.25">
      <c r="A4" s="12" t="s">
        <v>23</v>
      </c>
      <c r="B4" s="13" t="s">
        <v>26</v>
      </c>
      <c r="C4" s="14">
        <v>45360</v>
      </c>
      <c r="D4" s="15" t="s">
        <v>24</v>
      </c>
      <c r="E4" s="16">
        <v>179</v>
      </c>
      <c r="F4" s="16">
        <v>175</v>
      </c>
      <c r="G4" s="16">
        <v>182</v>
      </c>
      <c r="H4" s="16">
        <v>180</v>
      </c>
      <c r="I4" s="16"/>
      <c r="J4" s="16"/>
      <c r="K4" s="17">
        <v>4</v>
      </c>
      <c r="L4" s="17">
        <v>716</v>
      </c>
      <c r="M4" s="18">
        <v>179</v>
      </c>
      <c r="N4" s="19">
        <v>2</v>
      </c>
      <c r="O4" s="20">
        <v>181</v>
      </c>
    </row>
    <row r="5" spans="1:17" x14ac:dyDescent="0.25">
      <c r="A5" s="12" t="s">
        <v>23</v>
      </c>
      <c r="B5" s="13" t="s">
        <v>26</v>
      </c>
      <c r="C5" s="14">
        <v>45374</v>
      </c>
      <c r="D5" s="15" t="s">
        <v>24</v>
      </c>
      <c r="E5" s="16">
        <v>173</v>
      </c>
      <c r="F5" s="16">
        <v>180</v>
      </c>
      <c r="G5" s="16">
        <v>185.001</v>
      </c>
      <c r="H5" s="16">
        <v>174</v>
      </c>
      <c r="I5" s="16"/>
      <c r="J5" s="16"/>
      <c r="K5" s="17">
        <v>4</v>
      </c>
      <c r="L5" s="17">
        <v>712.00099999999998</v>
      </c>
      <c r="M5" s="18">
        <v>178.00024999999999</v>
      </c>
      <c r="N5" s="19">
        <v>2</v>
      </c>
      <c r="O5" s="20">
        <v>180.00024999999999</v>
      </c>
    </row>
    <row r="6" spans="1:17" x14ac:dyDescent="0.25">
      <c r="A6" s="12" t="s">
        <v>23</v>
      </c>
      <c r="B6" s="13" t="s">
        <v>26</v>
      </c>
      <c r="C6" s="14">
        <v>45384</v>
      </c>
      <c r="D6" s="15" t="s">
        <v>24</v>
      </c>
      <c r="E6" s="16">
        <v>173</v>
      </c>
      <c r="F6" s="16">
        <v>175</v>
      </c>
      <c r="G6" s="16">
        <v>182</v>
      </c>
      <c r="H6" s="16">
        <v>181</v>
      </c>
      <c r="I6" s="16"/>
      <c r="J6" s="16"/>
      <c r="K6" s="17">
        <v>4</v>
      </c>
      <c r="L6" s="17">
        <v>711</v>
      </c>
      <c r="M6" s="18">
        <v>177.75</v>
      </c>
      <c r="N6" s="19">
        <v>2</v>
      </c>
      <c r="O6" s="20">
        <v>179.75</v>
      </c>
    </row>
    <row r="7" spans="1:17" x14ac:dyDescent="0.25">
      <c r="A7" s="12" t="s">
        <v>23</v>
      </c>
      <c r="B7" s="13" t="s">
        <v>26</v>
      </c>
      <c r="C7" s="14">
        <v>45393</v>
      </c>
      <c r="D7" s="15" t="s">
        <v>24</v>
      </c>
      <c r="E7" s="16">
        <v>172</v>
      </c>
      <c r="F7" s="16">
        <v>174</v>
      </c>
      <c r="G7" s="16">
        <v>176</v>
      </c>
      <c r="H7" s="16"/>
      <c r="I7" s="16"/>
      <c r="J7" s="16"/>
      <c r="K7" s="17">
        <v>3</v>
      </c>
      <c r="L7" s="17">
        <v>522</v>
      </c>
      <c r="M7" s="18">
        <v>174</v>
      </c>
      <c r="N7" s="19">
        <v>2</v>
      </c>
      <c r="O7" s="20">
        <v>176</v>
      </c>
    </row>
    <row r="9" spans="1:17" x14ac:dyDescent="0.25">
      <c r="K9" s="8">
        <f>SUM(K2:K8)</f>
        <v>23</v>
      </c>
      <c r="L9" s="8">
        <f>SUM(L2:L8)</f>
        <v>4063.0010000000002</v>
      </c>
      <c r="M9" s="7">
        <f>SUM(L9/K9)</f>
        <v>176.65221739130436</v>
      </c>
      <c r="N9" s="8">
        <f>SUM(N2:N8)</f>
        <v>13</v>
      </c>
      <c r="O9" s="11">
        <f>SUM(M9+N9)</f>
        <v>189.65221739130436</v>
      </c>
    </row>
  </sheetData>
  <protectedRanges>
    <protectedRange algorithmName="SHA-512" hashValue="ON39YdpmFHfN9f47KpiRvqrKx0V9+erV1CNkpWzYhW/Qyc6aT8rEyCrvauWSYGZK2ia3o7vd3akF07acHAFpOA==" saltValue="yVW9XmDwTqEnmpSGai0KYg==" spinCount="100000" sqref="B2" name="Range1_6_4_1"/>
    <protectedRange sqref="C2" name="Range1_2_4"/>
    <protectedRange algorithmName="SHA-512" hashValue="ON39YdpmFHfN9f47KpiRvqrKx0V9+erV1CNkpWzYhW/Qyc6aT8rEyCrvauWSYGZK2ia3o7vd3akF07acHAFpOA==" saltValue="yVW9XmDwTqEnmpSGai0KYg==" spinCount="100000" sqref="E4:J4 B4:C4" name="Range1_2"/>
    <protectedRange algorithmName="SHA-512" hashValue="ON39YdpmFHfN9f47KpiRvqrKx0V9+erV1CNkpWzYhW/Qyc6aT8rEyCrvauWSYGZK2ia3o7vd3akF07acHAFpOA==" saltValue="yVW9XmDwTqEnmpSGai0KYg==" spinCount="100000" sqref="D4" name="Range1_1_1_1"/>
  </protectedRanges>
  <hyperlinks>
    <hyperlink ref="Q1" location="'National Rankings'!A1" display="Back to Ranking" xr:uid="{03E3E61E-2A25-4618-BAC4-4D17517C4C9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0C7528-2EA8-4C33-8C71-755201F75D1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0D037-4691-407D-959B-08E5B38639B4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45</v>
      </c>
      <c r="C2" s="14">
        <v>45346</v>
      </c>
      <c r="D2" s="15" t="s">
        <v>46</v>
      </c>
      <c r="E2" s="16">
        <v>183</v>
      </c>
      <c r="F2" s="16">
        <v>175</v>
      </c>
      <c r="G2" s="16">
        <v>181</v>
      </c>
      <c r="H2" s="16">
        <v>172</v>
      </c>
      <c r="I2" s="16"/>
      <c r="J2" s="16"/>
      <c r="K2" s="17">
        <v>4</v>
      </c>
      <c r="L2" s="17">
        <v>711</v>
      </c>
      <c r="M2" s="18">
        <v>177.75</v>
      </c>
      <c r="N2" s="19">
        <v>6</v>
      </c>
      <c r="O2" s="20">
        <v>183.75</v>
      </c>
    </row>
    <row r="3" spans="1:17" x14ac:dyDescent="0.25">
      <c r="A3" s="12" t="s">
        <v>23</v>
      </c>
      <c r="B3" s="13" t="s">
        <v>45</v>
      </c>
      <c r="C3" s="14">
        <v>45378</v>
      </c>
      <c r="D3" s="15" t="s">
        <v>46</v>
      </c>
      <c r="E3" s="16">
        <v>173</v>
      </c>
      <c r="F3" s="16">
        <v>174</v>
      </c>
      <c r="G3" s="16">
        <v>173</v>
      </c>
      <c r="H3" s="16">
        <v>177</v>
      </c>
      <c r="I3" s="16"/>
      <c r="J3" s="16"/>
      <c r="K3" s="17">
        <v>4</v>
      </c>
      <c r="L3" s="17">
        <v>697</v>
      </c>
      <c r="M3" s="18">
        <v>174.25</v>
      </c>
      <c r="N3" s="19">
        <v>2</v>
      </c>
      <c r="O3" s="20">
        <v>176.25</v>
      </c>
    </row>
    <row r="4" spans="1:17" x14ac:dyDescent="0.25">
      <c r="A4" s="12" t="s">
        <v>23</v>
      </c>
      <c r="B4" s="13" t="s">
        <v>45</v>
      </c>
      <c r="C4" s="14">
        <v>45486</v>
      </c>
      <c r="D4" s="15" t="s">
        <v>46</v>
      </c>
      <c r="E4" s="16">
        <v>182</v>
      </c>
      <c r="F4" s="16">
        <v>184.001</v>
      </c>
      <c r="G4" s="16">
        <v>192</v>
      </c>
      <c r="H4" s="16">
        <v>185</v>
      </c>
      <c r="I4" s="16"/>
      <c r="J4" s="16"/>
      <c r="K4" s="17">
        <v>4</v>
      </c>
      <c r="L4" s="17">
        <v>743.00099999999998</v>
      </c>
      <c r="M4" s="18">
        <v>185.75024999999999</v>
      </c>
      <c r="N4" s="19">
        <v>8</v>
      </c>
      <c r="O4" s="20">
        <v>193.75024999999999</v>
      </c>
    </row>
    <row r="5" spans="1:17" x14ac:dyDescent="0.25">
      <c r="A5" s="12" t="s">
        <v>23</v>
      </c>
      <c r="B5" s="13" t="s">
        <v>45</v>
      </c>
      <c r="C5" s="14">
        <v>45504</v>
      </c>
      <c r="D5" s="15" t="s">
        <v>46</v>
      </c>
      <c r="E5" s="16">
        <v>182</v>
      </c>
      <c r="F5" s="16">
        <v>180</v>
      </c>
      <c r="G5" s="16">
        <v>185</v>
      </c>
      <c r="H5" s="16">
        <v>192</v>
      </c>
      <c r="I5" s="16"/>
      <c r="J5" s="16"/>
      <c r="K5" s="17">
        <v>4</v>
      </c>
      <c r="L5" s="17">
        <v>739</v>
      </c>
      <c r="M5" s="18">
        <v>184.75</v>
      </c>
      <c r="N5" s="19">
        <v>3</v>
      </c>
      <c r="O5" s="20">
        <v>187.75</v>
      </c>
    </row>
    <row r="6" spans="1:17" x14ac:dyDescent="0.25">
      <c r="A6" s="12" t="s">
        <v>23</v>
      </c>
      <c r="B6" s="13" t="s">
        <v>45</v>
      </c>
      <c r="C6" s="14">
        <v>45595</v>
      </c>
      <c r="D6" s="15" t="s">
        <v>46</v>
      </c>
      <c r="E6" s="16">
        <v>185</v>
      </c>
      <c r="F6" s="16">
        <v>179</v>
      </c>
      <c r="G6" s="16">
        <v>185</v>
      </c>
      <c r="H6" s="16">
        <v>194</v>
      </c>
      <c r="I6" s="16"/>
      <c r="J6" s="16"/>
      <c r="K6" s="17">
        <v>4</v>
      </c>
      <c r="L6" s="17">
        <v>743</v>
      </c>
      <c r="M6" s="18">
        <v>185.75</v>
      </c>
      <c r="N6" s="19">
        <v>5</v>
      </c>
      <c r="O6" s="20">
        <v>190.75</v>
      </c>
    </row>
    <row r="8" spans="1:17" x14ac:dyDescent="0.25">
      <c r="K8" s="8">
        <f>SUM(K2:K7)</f>
        <v>20</v>
      </c>
      <c r="L8" s="8">
        <f>SUM(L2:L7)</f>
        <v>3633.0010000000002</v>
      </c>
      <c r="M8" s="7">
        <f>SUM(L8/K8)</f>
        <v>181.65005000000002</v>
      </c>
      <c r="N8" s="8">
        <f>SUM(N2:N7)</f>
        <v>24</v>
      </c>
      <c r="O8" s="11">
        <f>SUM(M8+N8)</f>
        <v>205.65005000000002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21_1"/>
    <protectedRange algorithmName="SHA-512" hashValue="ON39YdpmFHfN9f47KpiRvqrKx0V9+erV1CNkpWzYhW/Qyc6aT8rEyCrvauWSYGZK2ia3o7vd3akF07acHAFpOA==" saltValue="yVW9XmDwTqEnmpSGai0KYg==" spinCount="100000" sqref="D4" name="Range1_1_17_1"/>
  </protectedRanges>
  <hyperlinks>
    <hyperlink ref="Q1" location="'National Rankings'!A1" display="Back to Ranking" xr:uid="{121EB75C-8E66-4E10-A5EF-AED1C263351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6F4CB-1B92-4EB2-8D2F-BD520F1B5D4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39DBD-4AD0-43D7-8EA6-F97AD4030E2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191</v>
      </c>
      <c r="C2" s="14">
        <v>45452</v>
      </c>
      <c r="D2" s="15" t="s">
        <v>66</v>
      </c>
      <c r="E2" s="16">
        <v>158</v>
      </c>
      <c r="F2" s="16">
        <v>162</v>
      </c>
      <c r="G2" s="16">
        <v>162</v>
      </c>
      <c r="H2" s="16">
        <v>165</v>
      </c>
      <c r="I2" s="16"/>
      <c r="J2" s="16"/>
      <c r="K2" s="17">
        <v>4</v>
      </c>
      <c r="L2" s="17">
        <v>647</v>
      </c>
      <c r="M2" s="18">
        <v>161.75</v>
      </c>
      <c r="N2" s="19">
        <v>2</v>
      </c>
      <c r="O2" s="20">
        <v>163.75</v>
      </c>
    </row>
    <row r="4" spans="1:17" x14ac:dyDescent="0.25">
      <c r="K4" s="8">
        <f>SUM(K2:K3)</f>
        <v>4</v>
      </c>
      <c r="L4" s="8">
        <f>SUM(L2:L3)</f>
        <v>647</v>
      </c>
      <c r="M4" s="7">
        <f>SUM(L4/K4)</f>
        <v>161.75</v>
      </c>
      <c r="N4" s="8">
        <f>SUM(N2:N3)</f>
        <v>2</v>
      </c>
      <c r="O4" s="11">
        <f>SUM(M4+N4)</f>
        <v>163.75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28C26A1-E12C-40EB-8DAD-CCCC65E0066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7B5683-D1BE-419A-9CC3-FB8A285FEF51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78E9D-319B-4115-8FF2-1B7BAAD34936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114</v>
      </c>
      <c r="C2" s="14">
        <v>45395</v>
      </c>
      <c r="D2" s="15" t="s">
        <v>102</v>
      </c>
      <c r="E2" s="16">
        <v>189</v>
      </c>
      <c r="F2" s="16">
        <v>192</v>
      </c>
      <c r="G2" s="16">
        <v>180</v>
      </c>
      <c r="H2" s="16">
        <v>190</v>
      </c>
      <c r="I2" s="16"/>
      <c r="J2" s="16"/>
      <c r="K2" s="17">
        <v>4</v>
      </c>
      <c r="L2" s="17">
        <v>751</v>
      </c>
      <c r="M2" s="18">
        <v>187.75</v>
      </c>
      <c r="N2" s="19">
        <v>4</v>
      </c>
      <c r="O2" s="20">
        <v>191.75</v>
      </c>
    </row>
    <row r="3" spans="1:17" x14ac:dyDescent="0.25">
      <c r="A3" s="12" t="s">
        <v>23</v>
      </c>
      <c r="B3" s="13" t="s">
        <v>114</v>
      </c>
      <c r="C3" s="14">
        <v>45423</v>
      </c>
      <c r="D3" s="15" t="s">
        <v>102</v>
      </c>
      <c r="E3" s="16">
        <v>190</v>
      </c>
      <c r="F3" s="16">
        <v>183</v>
      </c>
      <c r="G3" s="16">
        <v>188</v>
      </c>
      <c r="H3" s="16">
        <v>183</v>
      </c>
      <c r="I3" s="16"/>
      <c r="J3" s="16"/>
      <c r="K3" s="17">
        <v>4</v>
      </c>
      <c r="L3" s="17">
        <v>744</v>
      </c>
      <c r="M3" s="18">
        <v>186</v>
      </c>
      <c r="N3" s="19">
        <v>2</v>
      </c>
      <c r="O3" s="20">
        <v>188</v>
      </c>
    </row>
    <row r="4" spans="1:17" x14ac:dyDescent="0.25">
      <c r="A4" s="12" t="s">
        <v>23</v>
      </c>
      <c r="B4" s="13" t="s">
        <v>114</v>
      </c>
      <c r="C4" s="14">
        <v>45458</v>
      </c>
      <c r="D4" s="15" t="s">
        <v>102</v>
      </c>
      <c r="E4" s="35">
        <v>187</v>
      </c>
      <c r="F4" s="35">
        <v>188</v>
      </c>
      <c r="G4" s="35">
        <v>194</v>
      </c>
      <c r="H4" s="35">
        <v>190</v>
      </c>
      <c r="I4" s="35"/>
      <c r="J4" s="35"/>
      <c r="K4" s="17">
        <v>4</v>
      </c>
      <c r="L4" s="17">
        <v>759</v>
      </c>
      <c r="M4" s="18">
        <v>189.75</v>
      </c>
      <c r="N4" s="19">
        <v>2</v>
      </c>
      <c r="O4" s="20">
        <v>191.75</v>
      </c>
    </row>
    <row r="5" spans="1:17" x14ac:dyDescent="0.25">
      <c r="A5" s="12" t="s">
        <v>23</v>
      </c>
      <c r="B5" s="13" t="s">
        <v>114</v>
      </c>
      <c r="C5" s="14">
        <v>45486</v>
      </c>
      <c r="D5" s="15" t="s">
        <v>102</v>
      </c>
      <c r="E5" s="16">
        <v>188</v>
      </c>
      <c r="F5" s="16">
        <v>197</v>
      </c>
      <c r="G5" s="16">
        <v>191</v>
      </c>
      <c r="H5" s="16">
        <v>189</v>
      </c>
      <c r="I5" s="16"/>
      <c r="J5" s="16"/>
      <c r="K5" s="17">
        <v>4</v>
      </c>
      <c r="L5" s="17">
        <v>765</v>
      </c>
      <c r="M5" s="18">
        <v>191.25</v>
      </c>
      <c r="N5" s="19">
        <v>4</v>
      </c>
      <c r="O5" s="20">
        <v>195.25</v>
      </c>
    </row>
    <row r="6" spans="1:17" x14ac:dyDescent="0.25">
      <c r="A6" s="12" t="s">
        <v>23</v>
      </c>
      <c r="B6" s="13" t="s">
        <v>114</v>
      </c>
      <c r="C6" s="14">
        <v>45514</v>
      </c>
      <c r="D6" s="15" t="s">
        <v>102</v>
      </c>
      <c r="E6" s="16">
        <v>196.01</v>
      </c>
      <c r="F6" s="16">
        <v>195</v>
      </c>
      <c r="G6" s="16">
        <v>196</v>
      </c>
      <c r="H6" s="16">
        <v>194</v>
      </c>
      <c r="I6" s="16"/>
      <c r="J6" s="16"/>
      <c r="K6" s="17">
        <v>4</v>
      </c>
      <c r="L6" s="17">
        <v>781.01</v>
      </c>
      <c r="M6" s="18">
        <v>195.2525</v>
      </c>
      <c r="N6" s="19">
        <v>11</v>
      </c>
      <c r="O6" s="20">
        <v>206.2525</v>
      </c>
    </row>
    <row r="7" spans="1:17" x14ac:dyDescent="0.25">
      <c r="A7" s="12" t="s">
        <v>23</v>
      </c>
      <c r="B7" s="13" t="s">
        <v>114</v>
      </c>
      <c r="C7" s="14">
        <v>45549</v>
      </c>
      <c r="D7" s="15" t="s">
        <v>102</v>
      </c>
      <c r="E7" s="16">
        <v>192</v>
      </c>
      <c r="F7" s="16">
        <v>192</v>
      </c>
      <c r="G7" s="16">
        <v>194</v>
      </c>
      <c r="H7" s="16">
        <v>195</v>
      </c>
      <c r="I7" s="16">
        <v>190</v>
      </c>
      <c r="J7" s="16">
        <v>190</v>
      </c>
      <c r="K7" s="17">
        <v>6</v>
      </c>
      <c r="L7" s="17">
        <v>1153</v>
      </c>
      <c r="M7" s="18">
        <v>192.16666666666666</v>
      </c>
      <c r="N7" s="19">
        <v>6</v>
      </c>
      <c r="O7" s="20">
        <v>198.16666666666666</v>
      </c>
    </row>
    <row r="8" spans="1:17" x14ac:dyDescent="0.25">
      <c r="A8" s="12" t="s">
        <v>23</v>
      </c>
      <c r="B8" s="13" t="s">
        <v>114</v>
      </c>
      <c r="C8" s="14">
        <v>45584</v>
      </c>
      <c r="D8" s="15" t="s">
        <v>102</v>
      </c>
      <c r="E8" s="16">
        <v>192.01</v>
      </c>
      <c r="F8" s="16">
        <v>194</v>
      </c>
      <c r="G8" s="16">
        <v>195</v>
      </c>
      <c r="H8" s="16">
        <v>195</v>
      </c>
      <c r="I8" s="16"/>
      <c r="J8" s="16"/>
      <c r="K8" s="17">
        <v>4</v>
      </c>
      <c r="L8" s="17">
        <v>776.01</v>
      </c>
      <c r="M8" s="18">
        <v>194.0025</v>
      </c>
      <c r="N8" s="19">
        <v>13</v>
      </c>
      <c r="O8" s="20">
        <v>207.0025</v>
      </c>
    </row>
    <row r="10" spans="1:17" x14ac:dyDescent="0.25">
      <c r="K10" s="8">
        <f>SUM(K2:K9)</f>
        <v>30</v>
      </c>
      <c r="L10" s="8">
        <f>SUM(L2:L9)</f>
        <v>5729.02</v>
      </c>
      <c r="M10" s="7">
        <f>SUM(L10/K10)</f>
        <v>190.96733333333336</v>
      </c>
      <c r="N10" s="8">
        <f>SUM(N2:N9)</f>
        <v>42</v>
      </c>
      <c r="O10" s="11">
        <f>SUM(M10+N10)</f>
        <v>232.96733333333336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8:J8 B8:C8" name="Range1_33"/>
    <protectedRange algorithmName="SHA-512" hashValue="ON39YdpmFHfN9f47KpiRvqrKx0V9+erV1CNkpWzYhW/Qyc6aT8rEyCrvauWSYGZK2ia3o7vd3akF07acHAFpOA==" saltValue="yVW9XmDwTqEnmpSGai0KYg==" spinCount="100000" sqref="D8" name="Range1_1_27"/>
  </protectedRanges>
  <hyperlinks>
    <hyperlink ref="Q1" location="'National Rankings'!A1" display="Back to Ranking" xr:uid="{67FA47A9-DB25-4291-B01A-1E9BAA236A8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0D085C-3EEC-4B7B-8479-795965FB11D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677D3-65ED-4D58-A8BF-4827040DE02D}">
  <dimension ref="A1:Q38"/>
  <sheetViews>
    <sheetView workbookViewId="0">
      <selection activeCell="K39" sqref="K3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38</v>
      </c>
      <c r="C2" s="14">
        <v>45346</v>
      </c>
      <c r="D2" s="15" t="s">
        <v>24</v>
      </c>
      <c r="E2" s="16">
        <v>184</v>
      </c>
      <c r="F2" s="16">
        <v>167</v>
      </c>
      <c r="G2" s="16">
        <v>187</v>
      </c>
      <c r="H2" s="16">
        <v>174</v>
      </c>
      <c r="I2" s="16"/>
      <c r="J2" s="16"/>
      <c r="K2" s="17">
        <v>4</v>
      </c>
      <c r="L2" s="17">
        <v>712</v>
      </c>
      <c r="M2" s="18">
        <v>178</v>
      </c>
      <c r="N2" s="19">
        <v>4</v>
      </c>
      <c r="O2" s="20">
        <v>182</v>
      </c>
    </row>
    <row r="3" spans="1:17" x14ac:dyDescent="0.25">
      <c r="A3" s="12" t="s">
        <v>23</v>
      </c>
      <c r="B3" s="13" t="s">
        <v>38</v>
      </c>
      <c r="C3" s="14">
        <v>45360</v>
      </c>
      <c r="D3" s="15" t="s">
        <v>24</v>
      </c>
      <c r="E3" s="16">
        <v>181</v>
      </c>
      <c r="F3" s="16">
        <v>190</v>
      </c>
      <c r="G3" s="16">
        <v>183</v>
      </c>
      <c r="H3" s="16">
        <v>188.001</v>
      </c>
      <c r="I3" s="16"/>
      <c r="J3" s="16"/>
      <c r="K3" s="17">
        <v>4</v>
      </c>
      <c r="L3" s="17">
        <v>742.00099999999998</v>
      </c>
      <c r="M3" s="18">
        <v>185.50024999999999</v>
      </c>
      <c r="N3" s="19">
        <v>2</v>
      </c>
      <c r="O3" s="20">
        <v>187.50024999999999</v>
      </c>
    </row>
    <row r="4" spans="1:17" x14ac:dyDescent="0.25">
      <c r="A4" s="12" t="s">
        <v>23</v>
      </c>
      <c r="B4" s="13" t="s">
        <v>38</v>
      </c>
      <c r="C4" s="14">
        <v>45374</v>
      </c>
      <c r="D4" s="15" t="s">
        <v>24</v>
      </c>
      <c r="E4" s="16">
        <v>198</v>
      </c>
      <c r="F4" s="16">
        <v>190</v>
      </c>
      <c r="G4" s="16">
        <v>189</v>
      </c>
      <c r="H4" s="16">
        <v>188</v>
      </c>
      <c r="I4" s="16"/>
      <c r="J4" s="16"/>
      <c r="K4" s="17">
        <v>4</v>
      </c>
      <c r="L4" s="17">
        <v>765</v>
      </c>
      <c r="M4" s="18">
        <v>191.25</v>
      </c>
      <c r="N4" s="19">
        <v>7</v>
      </c>
      <c r="O4" s="20">
        <v>198.25</v>
      </c>
    </row>
    <row r="5" spans="1:17" x14ac:dyDescent="0.25">
      <c r="A5" s="12" t="s">
        <v>23</v>
      </c>
      <c r="B5" s="13" t="s">
        <v>38</v>
      </c>
      <c r="C5" s="14">
        <v>45384</v>
      </c>
      <c r="D5" s="15" t="s">
        <v>24</v>
      </c>
      <c r="E5" s="16">
        <v>182</v>
      </c>
      <c r="F5" s="16">
        <v>193</v>
      </c>
      <c r="G5" s="16">
        <v>192</v>
      </c>
      <c r="H5" s="16">
        <v>191</v>
      </c>
      <c r="I5" s="16"/>
      <c r="J5" s="16"/>
      <c r="K5" s="17">
        <v>4</v>
      </c>
      <c r="L5" s="17">
        <v>758</v>
      </c>
      <c r="M5" s="18">
        <v>189.5</v>
      </c>
      <c r="N5" s="19">
        <v>3</v>
      </c>
      <c r="O5" s="20">
        <v>192.5</v>
      </c>
    </row>
    <row r="6" spans="1:17" x14ac:dyDescent="0.25">
      <c r="A6" s="12" t="s">
        <v>23</v>
      </c>
      <c r="B6" s="13" t="s">
        <v>38</v>
      </c>
      <c r="C6" s="14">
        <v>45393</v>
      </c>
      <c r="D6" s="15" t="s">
        <v>24</v>
      </c>
      <c r="E6" s="16">
        <v>186</v>
      </c>
      <c r="F6" s="16">
        <v>191.001</v>
      </c>
      <c r="G6" s="16">
        <v>191</v>
      </c>
      <c r="H6" s="16"/>
      <c r="I6" s="16"/>
      <c r="J6" s="16"/>
      <c r="K6" s="17">
        <v>3</v>
      </c>
      <c r="L6" s="17">
        <v>568.00099999999998</v>
      </c>
      <c r="M6" s="18">
        <v>189.33366666666666</v>
      </c>
      <c r="N6" s="19">
        <v>3</v>
      </c>
      <c r="O6" s="20">
        <v>192.33366666666666</v>
      </c>
    </row>
    <row r="7" spans="1:17" x14ac:dyDescent="0.25">
      <c r="A7" s="12" t="s">
        <v>23</v>
      </c>
      <c r="B7" s="13" t="s">
        <v>38</v>
      </c>
      <c r="C7" s="14">
        <v>45395</v>
      </c>
      <c r="D7" s="15" t="s">
        <v>24</v>
      </c>
      <c r="E7" s="16">
        <v>174</v>
      </c>
      <c r="F7" s="16">
        <v>166</v>
      </c>
      <c r="G7" s="16">
        <v>181</v>
      </c>
      <c r="H7" s="16">
        <v>190</v>
      </c>
      <c r="I7" s="16"/>
      <c r="J7" s="16"/>
      <c r="K7" s="17">
        <v>4</v>
      </c>
      <c r="L7" s="17">
        <v>711</v>
      </c>
      <c r="M7" s="18">
        <v>177.75</v>
      </c>
      <c r="N7" s="19">
        <v>4</v>
      </c>
      <c r="O7" s="20">
        <v>181.75</v>
      </c>
    </row>
    <row r="8" spans="1:17" x14ac:dyDescent="0.25">
      <c r="A8" s="12" t="s">
        <v>23</v>
      </c>
      <c r="B8" s="13" t="s">
        <v>38</v>
      </c>
      <c r="C8" s="14">
        <v>45407</v>
      </c>
      <c r="D8" s="15" t="s">
        <v>24</v>
      </c>
      <c r="E8" s="16">
        <v>190</v>
      </c>
      <c r="F8" s="16">
        <v>183</v>
      </c>
      <c r="G8" s="16">
        <v>181</v>
      </c>
      <c r="H8" s="16"/>
      <c r="I8" s="16"/>
      <c r="J8" s="16"/>
      <c r="K8" s="17">
        <v>3</v>
      </c>
      <c r="L8" s="17">
        <v>554</v>
      </c>
      <c r="M8" s="18">
        <v>184.66666666666666</v>
      </c>
      <c r="N8" s="19">
        <v>6</v>
      </c>
      <c r="O8" s="20">
        <v>190.66666666666666</v>
      </c>
    </row>
    <row r="9" spans="1:17" x14ac:dyDescent="0.25">
      <c r="A9" s="12" t="s">
        <v>23</v>
      </c>
      <c r="B9" s="13" t="s">
        <v>38</v>
      </c>
      <c r="C9" s="14">
        <v>45409</v>
      </c>
      <c r="D9" s="15" t="s">
        <v>24</v>
      </c>
      <c r="E9" s="16">
        <v>172</v>
      </c>
      <c r="F9" s="16">
        <v>173</v>
      </c>
      <c r="G9" s="16">
        <v>176</v>
      </c>
      <c r="H9" s="16">
        <v>133</v>
      </c>
      <c r="I9" s="16"/>
      <c r="J9" s="16"/>
      <c r="K9" s="17">
        <v>4</v>
      </c>
      <c r="L9" s="17">
        <v>654</v>
      </c>
      <c r="M9" s="18">
        <v>163.5</v>
      </c>
      <c r="N9" s="19">
        <v>2</v>
      </c>
      <c r="O9" s="20">
        <v>165.5</v>
      </c>
    </row>
    <row r="10" spans="1:17" x14ac:dyDescent="0.25">
      <c r="A10" s="12" t="s">
        <v>23</v>
      </c>
      <c r="B10" s="13" t="s">
        <v>38</v>
      </c>
      <c r="C10" s="14">
        <v>45419</v>
      </c>
      <c r="D10" s="15" t="s">
        <v>24</v>
      </c>
      <c r="E10" s="16">
        <v>173</v>
      </c>
      <c r="F10" s="16">
        <v>177</v>
      </c>
      <c r="G10" s="16">
        <v>162</v>
      </c>
      <c r="H10" s="16">
        <v>163</v>
      </c>
      <c r="I10" s="16"/>
      <c r="J10" s="16"/>
      <c r="K10" s="17">
        <v>4</v>
      </c>
      <c r="L10" s="17">
        <v>675</v>
      </c>
      <c r="M10" s="18">
        <v>168.75</v>
      </c>
      <c r="N10" s="19">
        <v>2</v>
      </c>
      <c r="O10" s="20">
        <v>170.75</v>
      </c>
    </row>
    <row r="11" spans="1:17" x14ac:dyDescent="0.25">
      <c r="A11" s="12" t="s">
        <v>23</v>
      </c>
      <c r="B11" s="13" t="s">
        <v>38</v>
      </c>
      <c r="C11" s="14">
        <v>45421</v>
      </c>
      <c r="D11" s="15" t="s">
        <v>24</v>
      </c>
      <c r="E11" s="16">
        <v>180.001</v>
      </c>
      <c r="F11" s="16">
        <v>188</v>
      </c>
      <c r="G11" s="16">
        <v>174</v>
      </c>
      <c r="H11" s="16"/>
      <c r="I11" s="16"/>
      <c r="J11" s="16"/>
      <c r="K11" s="17">
        <v>3</v>
      </c>
      <c r="L11" s="17">
        <v>542.00099999999998</v>
      </c>
      <c r="M11" s="18">
        <v>180.667</v>
      </c>
      <c r="N11" s="19">
        <v>3</v>
      </c>
      <c r="O11" s="20">
        <v>183.667</v>
      </c>
    </row>
    <row r="12" spans="1:17" x14ac:dyDescent="0.25">
      <c r="A12" s="12" t="s">
        <v>23</v>
      </c>
      <c r="B12" s="13" t="s">
        <v>38</v>
      </c>
      <c r="C12" s="14">
        <v>45423</v>
      </c>
      <c r="D12" s="15" t="s">
        <v>24</v>
      </c>
      <c r="E12" s="16">
        <v>185</v>
      </c>
      <c r="F12" s="16">
        <v>178</v>
      </c>
      <c r="G12" s="16">
        <v>180</v>
      </c>
      <c r="H12" s="16">
        <v>180</v>
      </c>
      <c r="I12" s="16"/>
      <c r="J12" s="16"/>
      <c r="K12" s="17">
        <v>4</v>
      </c>
      <c r="L12" s="17">
        <v>723</v>
      </c>
      <c r="M12" s="18">
        <v>180.75</v>
      </c>
      <c r="N12" s="19">
        <v>2</v>
      </c>
      <c r="O12" s="20">
        <v>182.75</v>
      </c>
    </row>
    <row r="13" spans="1:17" x14ac:dyDescent="0.25">
      <c r="A13" s="12" t="s">
        <v>23</v>
      </c>
      <c r="B13" s="13" t="s">
        <v>38</v>
      </c>
      <c r="C13" s="14">
        <v>45435</v>
      </c>
      <c r="D13" s="15" t="s">
        <v>24</v>
      </c>
      <c r="E13" s="16">
        <v>180</v>
      </c>
      <c r="F13" s="16">
        <v>179</v>
      </c>
      <c r="G13" s="16">
        <v>184</v>
      </c>
      <c r="H13" s="16"/>
      <c r="I13" s="16"/>
      <c r="J13" s="16"/>
      <c r="K13" s="17">
        <v>3</v>
      </c>
      <c r="L13" s="17">
        <v>543</v>
      </c>
      <c r="M13" s="18">
        <v>181</v>
      </c>
      <c r="N13" s="19">
        <v>3</v>
      </c>
      <c r="O13" s="20">
        <v>184</v>
      </c>
    </row>
    <row r="14" spans="1:17" x14ac:dyDescent="0.25">
      <c r="A14" s="12" t="s">
        <v>23</v>
      </c>
      <c r="B14" s="13" t="s">
        <v>38</v>
      </c>
      <c r="C14" s="14">
        <v>45437</v>
      </c>
      <c r="D14" s="15" t="s">
        <v>24</v>
      </c>
      <c r="E14" s="16">
        <v>188</v>
      </c>
      <c r="F14" s="16">
        <v>180</v>
      </c>
      <c r="G14" s="16">
        <v>182</v>
      </c>
      <c r="H14" s="16">
        <v>171</v>
      </c>
      <c r="I14" s="16"/>
      <c r="J14" s="16"/>
      <c r="K14" s="17">
        <v>4</v>
      </c>
      <c r="L14" s="17">
        <v>721</v>
      </c>
      <c r="M14" s="18">
        <v>180.25</v>
      </c>
      <c r="N14" s="19">
        <v>2</v>
      </c>
      <c r="O14" s="20">
        <v>182.25</v>
      </c>
    </row>
    <row r="15" spans="1:17" x14ac:dyDescent="0.25">
      <c r="A15" s="12" t="s">
        <v>23</v>
      </c>
      <c r="B15" s="13" t="s">
        <v>38</v>
      </c>
      <c r="C15" s="14">
        <v>45447</v>
      </c>
      <c r="D15" s="15" t="s">
        <v>24</v>
      </c>
      <c r="E15" s="16">
        <v>185</v>
      </c>
      <c r="F15" s="16">
        <v>182</v>
      </c>
      <c r="G15" s="16">
        <v>181</v>
      </c>
      <c r="H15" s="16">
        <v>174</v>
      </c>
      <c r="I15" s="16"/>
      <c r="J15" s="16"/>
      <c r="K15" s="17">
        <v>4</v>
      </c>
      <c r="L15" s="17">
        <v>722</v>
      </c>
      <c r="M15" s="18">
        <v>180.5</v>
      </c>
      <c r="N15" s="19">
        <v>3</v>
      </c>
      <c r="O15" s="20">
        <v>183.5</v>
      </c>
    </row>
    <row r="16" spans="1:17" x14ac:dyDescent="0.25">
      <c r="A16" s="12" t="s">
        <v>23</v>
      </c>
      <c r="B16" s="13" t="s">
        <v>38</v>
      </c>
      <c r="C16" s="14">
        <v>45451</v>
      </c>
      <c r="D16" s="15" t="s">
        <v>24</v>
      </c>
      <c r="E16" s="16">
        <v>171</v>
      </c>
      <c r="F16" s="16">
        <v>174</v>
      </c>
      <c r="G16" s="16">
        <v>176</v>
      </c>
      <c r="H16" s="16">
        <v>175</v>
      </c>
      <c r="I16" s="16"/>
      <c r="J16" s="16"/>
      <c r="K16" s="17">
        <v>4</v>
      </c>
      <c r="L16" s="17">
        <v>696</v>
      </c>
      <c r="M16" s="18">
        <v>174</v>
      </c>
      <c r="N16" s="19">
        <v>2</v>
      </c>
      <c r="O16" s="20">
        <v>176</v>
      </c>
    </row>
    <row r="17" spans="1:15" x14ac:dyDescent="0.25">
      <c r="A17" s="12" t="s">
        <v>23</v>
      </c>
      <c r="B17" s="13" t="s">
        <v>38</v>
      </c>
      <c r="C17" s="14">
        <v>45456</v>
      </c>
      <c r="D17" s="15" t="s">
        <v>24</v>
      </c>
      <c r="E17" s="16">
        <v>181</v>
      </c>
      <c r="F17" s="16">
        <v>182</v>
      </c>
      <c r="G17" s="16">
        <v>185</v>
      </c>
      <c r="H17" s="16"/>
      <c r="I17" s="16"/>
      <c r="J17" s="16"/>
      <c r="K17" s="17">
        <v>3</v>
      </c>
      <c r="L17" s="17">
        <v>548</v>
      </c>
      <c r="M17" s="18">
        <v>182.66666666666666</v>
      </c>
      <c r="N17" s="19">
        <v>3</v>
      </c>
      <c r="O17" s="20">
        <v>185.66666666666666</v>
      </c>
    </row>
    <row r="18" spans="1:15" x14ac:dyDescent="0.25">
      <c r="A18" s="12" t="s">
        <v>23</v>
      </c>
      <c r="B18" s="13" t="s">
        <v>38</v>
      </c>
      <c r="C18" s="14">
        <v>45465</v>
      </c>
      <c r="D18" s="15" t="s">
        <v>24</v>
      </c>
      <c r="E18" s="16">
        <v>188.001</v>
      </c>
      <c r="F18" s="16">
        <v>182</v>
      </c>
      <c r="G18" s="16">
        <v>179</v>
      </c>
      <c r="H18" s="16">
        <v>177</v>
      </c>
      <c r="I18" s="16"/>
      <c r="J18" s="16"/>
      <c r="K18" s="17">
        <v>4</v>
      </c>
      <c r="L18" s="17">
        <v>726.00099999999998</v>
      </c>
      <c r="M18" s="18">
        <v>181.50024999999999</v>
      </c>
      <c r="N18" s="19">
        <v>4</v>
      </c>
      <c r="O18" s="20">
        <v>185.50024999999999</v>
      </c>
    </row>
    <row r="19" spans="1:15" x14ac:dyDescent="0.25">
      <c r="A19" s="12" t="s">
        <v>23</v>
      </c>
      <c r="B19" s="13" t="s">
        <v>38</v>
      </c>
      <c r="C19" s="14">
        <v>45472</v>
      </c>
      <c r="D19" s="15" t="s">
        <v>24</v>
      </c>
      <c r="E19" s="16">
        <v>179</v>
      </c>
      <c r="F19" s="16">
        <v>187</v>
      </c>
      <c r="G19" s="16">
        <v>170</v>
      </c>
      <c r="H19" s="16">
        <v>180.001</v>
      </c>
      <c r="I19" s="16">
        <v>170</v>
      </c>
      <c r="J19" s="16">
        <v>165</v>
      </c>
      <c r="K19" s="17">
        <v>6</v>
      </c>
      <c r="L19" s="17">
        <v>1051.001</v>
      </c>
      <c r="M19" s="18">
        <v>175.16683333333333</v>
      </c>
      <c r="N19" s="19">
        <v>4</v>
      </c>
      <c r="O19" s="20">
        <v>179.16683333333333</v>
      </c>
    </row>
    <row r="20" spans="1:15" x14ac:dyDescent="0.25">
      <c r="A20" s="12" t="s">
        <v>23</v>
      </c>
      <c r="B20" s="13" t="s">
        <v>38</v>
      </c>
      <c r="C20" s="14">
        <v>45475</v>
      </c>
      <c r="D20" s="15" t="s">
        <v>24</v>
      </c>
      <c r="E20" s="16">
        <v>170</v>
      </c>
      <c r="F20" s="16">
        <v>172</v>
      </c>
      <c r="G20" s="16">
        <v>175</v>
      </c>
      <c r="H20" s="16">
        <v>175</v>
      </c>
      <c r="I20" s="16"/>
      <c r="J20" s="16"/>
      <c r="K20" s="17">
        <v>4</v>
      </c>
      <c r="L20" s="17">
        <v>692</v>
      </c>
      <c r="M20" s="18">
        <v>173</v>
      </c>
      <c r="N20" s="19">
        <v>3</v>
      </c>
      <c r="O20" s="20">
        <v>176</v>
      </c>
    </row>
    <row r="21" spans="1:15" x14ac:dyDescent="0.25">
      <c r="A21" s="12" t="s">
        <v>23</v>
      </c>
      <c r="B21" s="13" t="s">
        <v>38</v>
      </c>
      <c r="C21" s="14">
        <v>45484</v>
      </c>
      <c r="D21" s="15" t="s">
        <v>24</v>
      </c>
      <c r="E21" s="16">
        <v>177</v>
      </c>
      <c r="F21" s="16">
        <v>159</v>
      </c>
      <c r="G21" s="16">
        <v>171</v>
      </c>
      <c r="H21" s="16"/>
      <c r="I21" s="16"/>
      <c r="J21" s="16"/>
      <c r="K21" s="17">
        <v>3</v>
      </c>
      <c r="L21" s="17">
        <v>507</v>
      </c>
      <c r="M21" s="18">
        <v>169</v>
      </c>
      <c r="N21" s="19">
        <v>3</v>
      </c>
      <c r="O21" s="20">
        <v>172</v>
      </c>
    </row>
    <row r="22" spans="1:15" x14ac:dyDescent="0.25">
      <c r="A22" s="12" t="s">
        <v>23</v>
      </c>
      <c r="B22" s="13" t="s">
        <v>38</v>
      </c>
      <c r="C22" s="14">
        <v>45486</v>
      </c>
      <c r="D22" s="15" t="s">
        <v>24</v>
      </c>
      <c r="E22" s="16">
        <v>190</v>
      </c>
      <c r="F22" s="16">
        <v>185</v>
      </c>
      <c r="G22" s="16">
        <v>190</v>
      </c>
      <c r="H22" s="16">
        <v>178</v>
      </c>
      <c r="I22" s="16"/>
      <c r="J22" s="16"/>
      <c r="K22" s="17">
        <v>4</v>
      </c>
      <c r="L22" s="17">
        <v>743</v>
      </c>
      <c r="M22" s="18">
        <v>185.75</v>
      </c>
      <c r="N22" s="19">
        <v>2</v>
      </c>
      <c r="O22" s="20">
        <v>187.75</v>
      </c>
    </row>
    <row r="23" spans="1:15" x14ac:dyDescent="0.25">
      <c r="A23" s="12" t="s">
        <v>23</v>
      </c>
      <c r="B23" s="13" t="s">
        <v>38</v>
      </c>
      <c r="C23" s="14">
        <v>45486</v>
      </c>
      <c r="D23" s="15" t="s">
        <v>24</v>
      </c>
      <c r="E23" s="16">
        <v>189</v>
      </c>
      <c r="F23" s="16">
        <v>179</v>
      </c>
      <c r="G23" s="16">
        <v>183</v>
      </c>
      <c r="H23" s="16">
        <v>180</v>
      </c>
      <c r="I23" s="16"/>
      <c r="J23" s="16"/>
      <c r="K23" s="17">
        <v>4</v>
      </c>
      <c r="L23" s="17">
        <v>731</v>
      </c>
      <c r="M23" s="18">
        <v>182.75</v>
      </c>
      <c r="N23" s="19">
        <v>2</v>
      </c>
      <c r="O23" s="20">
        <v>184.75</v>
      </c>
    </row>
    <row r="24" spans="1:15" x14ac:dyDescent="0.25">
      <c r="A24" s="12" t="s">
        <v>23</v>
      </c>
      <c r="B24" s="13" t="s">
        <v>38</v>
      </c>
      <c r="C24" s="14">
        <v>45498</v>
      </c>
      <c r="D24" s="15" t="s">
        <v>24</v>
      </c>
      <c r="E24" s="16">
        <v>183</v>
      </c>
      <c r="F24" s="16">
        <v>184</v>
      </c>
      <c r="G24" s="16">
        <v>182</v>
      </c>
      <c r="H24" s="16"/>
      <c r="I24" s="16"/>
      <c r="J24" s="16"/>
      <c r="K24" s="17">
        <v>3</v>
      </c>
      <c r="L24" s="17">
        <v>549</v>
      </c>
      <c r="M24" s="18">
        <v>183</v>
      </c>
      <c r="N24" s="19">
        <v>3</v>
      </c>
      <c r="O24" s="20">
        <v>186</v>
      </c>
    </row>
    <row r="25" spans="1:15" x14ac:dyDescent="0.25">
      <c r="A25" s="12" t="s">
        <v>23</v>
      </c>
      <c r="B25" s="13" t="s">
        <v>38</v>
      </c>
      <c r="C25" s="14">
        <v>45510</v>
      </c>
      <c r="D25" s="15" t="s">
        <v>24</v>
      </c>
      <c r="E25" s="16">
        <v>182</v>
      </c>
      <c r="F25" s="16">
        <v>177</v>
      </c>
      <c r="G25" s="16">
        <v>168</v>
      </c>
      <c r="H25" s="16">
        <v>178</v>
      </c>
      <c r="I25" s="16"/>
      <c r="J25" s="16"/>
      <c r="K25" s="17">
        <v>4</v>
      </c>
      <c r="L25" s="17">
        <v>705</v>
      </c>
      <c r="M25" s="18">
        <v>176.25</v>
      </c>
      <c r="N25" s="19">
        <v>3</v>
      </c>
      <c r="O25" s="20">
        <v>179.25</v>
      </c>
    </row>
    <row r="26" spans="1:15" x14ac:dyDescent="0.25">
      <c r="A26" s="12" t="s">
        <v>23</v>
      </c>
      <c r="B26" s="13" t="s">
        <v>38</v>
      </c>
      <c r="C26" s="14">
        <v>45512</v>
      </c>
      <c r="D26" s="15" t="s">
        <v>24</v>
      </c>
      <c r="E26" s="16">
        <v>189</v>
      </c>
      <c r="F26" s="16">
        <v>174</v>
      </c>
      <c r="G26" s="16">
        <v>172</v>
      </c>
      <c r="H26" s="16"/>
      <c r="I26" s="16"/>
      <c r="J26" s="16"/>
      <c r="K26" s="17">
        <v>3</v>
      </c>
      <c r="L26" s="17">
        <v>535</v>
      </c>
      <c r="M26" s="18">
        <v>178.33333333333334</v>
      </c>
      <c r="N26" s="19">
        <v>3</v>
      </c>
      <c r="O26" s="20">
        <v>181.33333333333334</v>
      </c>
    </row>
    <row r="27" spans="1:15" x14ac:dyDescent="0.25">
      <c r="A27" s="12" t="s">
        <v>23</v>
      </c>
      <c r="B27" s="13" t="s">
        <v>38</v>
      </c>
      <c r="C27" s="14">
        <v>45514</v>
      </c>
      <c r="D27" s="15" t="s">
        <v>24</v>
      </c>
      <c r="E27" s="16">
        <v>189</v>
      </c>
      <c r="F27" s="16">
        <v>176</v>
      </c>
      <c r="G27" s="16">
        <v>179</v>
      </c>
      <c r="H27" s="16">
        <v>188</v>
      </c>
      <c r="I27" s="16"/>
      <c r="J27" s="16"/>
      <c r="K27" s="17">
        <v>4</v>
      </c>
      <c r="L27" s="17">
        <v>732</v>
      </c>
      <c r="M27" s="18">
        <v>183</v>
      </c>
      <c r="N27" s="19">
        <v>2</v>
      </c>
      <c r="O27" s="20">
        <v>185</v>
      </c>
    </row>
    <row r="28" spans="1:15" x14ac:dyDescent="0.25">
      <c r="A28" s="12" t="s">
        <v>23</v>
      </c>
      <c r="B28" s="13" t="s">
        <v>38</v>
      </c>
      <c r="C28" s="14">
        <v>45526</v>
      </c>
      <c r="D28" s="15" t="s">
        <v>24</v>
      </c>
      <c r="E28" s="16">
        <v>182</v>
      </c>
      <c r="F28" s="16">
        <v>181.001</v>
      </c>
      <c r="G28" s="16">
        <v>175</v>
      </c>
      <c r="H28" s="16"/>
      <c r="I28" s="16"/>
      <c r="J28" s="16"/>
      <c r="K28" s="17">
        <v>3</v>
      </c>
      <c r="L28" s="17">
        <v>538.00099999999998</v>
      </c>
      <c r="M28" s="18">
        <v>179.33366666666666</v>
      </c>
      <c r="N28" s="19">
        <v>4</v>
      </c>
      <c r="O28" s="20">
        <v>183.33366666666666</v>
      </c>
    </row>
    <row r="29" spans="1:15" x14ac:dyDescent="0.25">
      <c r="A29" s="12" t="s">
        <v>23</v>
      </c>
      <c r="B29" s="13" t="s">
        <v>38</v>
      </c>
      <c r="C29" s="14">
        <v>45528</v>
      </c>
      <c r="D29" s="15" t="s">
        <v>24</v>
      </c>
      <c r="E29" s="16">
        <v>178</v>
      </c>
      <c r="F29" s="16">
        <v>179</v>
      </c>
      <c r="G29" s="16">
        <v>184</v>
      </c>
      <c r="H29" s="16">
        <v>181</v>
      </c>
      <c r="I29" s="16"/>
      <c r="J29" s="16"/>
      <c r="K29" s="17">
        <v>4</v>
      </c>
      <c r="L29" s="17">
        <v>722</v>
      </c>
      <c r="M29" s="18">
        <v>180.5</v>
      </c>
      <c r="N29" s="19">
        <v>2</v>
      </c>
      <c r="O29" s="20">
        <v>182.5</v>
      </c>
    </row>
    <row r="30" spans="1:15" x14ac:dyDescent="0.25">
      <c r="A30" s="12" t="s">
        <v>23</v>
      </c>
      <c r="B30" s="13" t="s">
        <v>38</v>
      </c>
      <c r="C30" s="14">
        <v>45547</v>
      </c>
      <c r="D30" s="15" t="s">
        <v>24</v>
      </c>
      <c r="E30" s="16">
        <v>177</v>
      </c>
      <c r="F30" s="16">
        <v>182</v>
      </c>
      <c r="G30" s="16">
        <v>180</v>
      </c>
      <c r="H30" s="16"/>
      <c r="I30" s="16"/>
      <c r="J30" s="16"/>
      <c r="K30" s="17">
        <v>3</v>
      </c>
      <c r="L30" s="17">
        <v>539</v>
      </c>
      <c r="M30" s="18">
        <v>179.66666666666666</v>
      </c>
      <c r="N30" s="19">
        <v>4</v>
      </c>
      <c r="O30" s="20">
        <v>183.66666666666666</v>
      </c>
    </row>
    <row r="31" spans="1:15" x14ac:dyDescent="0.25">
      <c r="A31" s="12" t="s">
        <v>23</v>
      </c>
      <c r="B31" s="13" t="s">
        <v>38</v>
      </c>
      <c r="C31" s="14">
        <v>45549</v>
      </c>
      <c r="D31" s="15" t="s">
        <v>24</v>
      </c>
      <c r="E31" s="16">
        <v>173</v>
      </c>
      <c r="F31" s="16">
        <v>177</v>
      </c>
      <c r="G31" s="16">
        <v>175</v>
      </c>
      <c r="H31" s="16">
        <v>180</v>
      </c>
      <c r="I31" s="16"/>
      <c r="J31" s="16"/>
      <c r="K31" s="17">
        <v>4</v>
      </c>
      <c r="L31" s="17">
        <v>705</v>
      </c>
      <c r="M31" s="18">
        <v>176.25</v>
      </c>
      <c r="N31" s="19">
        <v>2</v>
      </c>
      <c r="O31" s="20">
        <v>178.25</v>
      </c>
    </row>
    <row r="32" spans="1:15" x14ac:dyDescent="0.25">
      <c r="A32" s="12" t="s">
        <v>23</v>
      </c>
      <c r="B32" s="13" t="s">
        <v>38</v>
      </c>
      <c r="C32" s="14">
        <v>45552</v>
      </c>
      <c r="D32" s="15" t="s">
        <v>24</v>
      </c>
      <c r="E32" s="16">
        <v>182</v>
      </c>
      <c r="F32" s="16">
        <v>186</v>
      </c>
      <c r="G32" s="16">
        <v>185</v>
      </c>
      <c r="H32" s="16">
        <v>186</v>
      </c>
      <c r="I32" s="16"/>
      <c r="J32" s="16"/>
      <c r="K32" s="17">
        <v>4</v>
      </c>
      <c r="L32" s="17">
        <v>739</v>
      </c>
      <c r="M32" s="18">
        <v>184.75</v>
      </c>
      <c r="N32" s="19">
        <v>4</v>
      </c>
      <c r="O32" s="20">
        <v>188.75</v>
      </c>
    </row>
    <row r="33" spans="1:15" x14ac:dyDescent="0.25">
      <c r="A33" s="12" t="s">
        <v>23</v>
      </c>
      <c r="B33" s="13" t="s">
        <v>38</v>
      </c>
      <c r="C33" s="14">
        <v>45575</v>
      </c>
      <c r="D33" s="15" t="s">
        <v>24</v>
      </c>
      <c r="E33" s="16">
        <v>187</v>
      </c>
      <c r="F33" s="16">
        <v>186</v>
      </c>
      <c r="G33" s="16">
        <v>172</v>
      </c>
      <c r="H33" s="16"/>
      <c r="I33" s="16"/>
      <c r="J33" s="16"/>
      <c r="K33" s="17">
        <v>3</v>
      </c>
      <c r="L33" s="17">
        <v>545</v>
      </c>
      <c r="M33" s="18">
        <v>181.66666666666666</v>
      </c>
      <c r="N33" s="19">
        <v>2</v>
      </c>
      <c r="O33" s="20">
        <v>183.66666666666666</v>
      </c>
    </row>
    <row r="34" spans="1:15" x14ac:dyDescent="0.25">
      <c r="A34" s="12" t="s">
        <v>23</v>
      </c>
      <c r="B34" s="13" t="s">
        <v>38</v>
      </c>
      <c r="C34" s="14">
        <v>45577</v>
      </c>
      <c r="D34" s="15" t="s">
        <v>24</v>
      </c>
      <c r="E34" s="16">
        <v>183.001</v>
      </c>
      <c r="F34" s="16">
        <v>190</v>
      </c>
      <c r="G34" s="16">
        <v>182</v>
      </c>
      <c r="H34" s="16">
        <v>180</v>
      </c>
      <c r="I34" s="16"/>
      <c r="J34" s="16"/>
      <c r="K34" s="17">
        <v>4</v>
      </c>
      <c r="L34" s="17">
        <v>735.00099999999998</v>
      </c>
      <c r="M34" s="18">
        <v>183.75024999999999</v>
      </c>
      <c r="N34" s="19">
        <v>2</v>
      </c>
      <c r="O34" s="20">
        <v>185.75024999999999</v>
      </c>
    </row>
    <row r="35" spans="1:15" x14ac:dyDescent="0.25">
      <c r="A35" s="12" t="s">
        <v>23</v>
      </c>
      <c r="B35" s="13" t="s">
        <v>38</v>
      </c>
      <c r="C35" s="14">
        <v>45591</v>
      </c>
      <c r="D35" s="15" t="s">
        <v>24</v>
      </c>
      <c r="E35" s="16">
        <v>181</v>
      </c>
      <c r="F35" s="16">
        <v>181</v>
      </c>
      <c r="G35" s="16">
        <v>174</v>
      </c>
      <c r="H35" s="16">
        <v>182</v>
      </c>
      <c r="I35" s="16"/>
      <c r="J35" s="16"/>
      <c r="K35" s="17">
        <v>4</v>
      </c>
      <c r="L35" s="17">
        <v>718</v>
      </c>
      <c r="M35" s="18">
        <v>179.5</v>
      </c>
      <c r="N35" s="19">
        <v>2</v>
      </c>
      <c r="O35" s="20">
        <v>181.5</v>
      </c>
    </row>
    <row r="36" spans="1:15" x14ac:dyDescent="0.25">
      <c r="A36" s="12" t="s">
        <v>23</v>
      </c>
      <c r="B36" s="13" t="s">
        <v>38</v>
      </c>
      <c r="C36" s="14">
        <v>45605</v>
      </c>
      <c r="D36" s="15" t="s">
        <v>24</v>
      </c>
      <c r="E36" s="16">
        <v>191</v>
      </c>
      <c r="F36" s="16">
        <v>186</v>
      </c>
      <c r="G36" s="16">
        <v>186.001</v>
      </c>
      <c r="H36" s="16">
        <v>183.001</v>
      </c>
      <c r="I36" s="16">
        <v>180</v>
      </c>
      <c r="J36" s="16">
        <v>182</v>
      </c>
      <c r="K36" s="17">
        <v>6</v>
      </c>
      <c r="L36" s="17">
        <v>1108.002</v>
      </c>
      <c r="M36" s="18">
        <v>184.667</v>
      </c>
      <c r="N36" s="19">
        <v>4</v>
      </c>
      <c r="O36" s="20">
        <v>188.667</v>
      </c>
    </row>
    <row r="38" spans="1:15" x14ac:dyDescent="0.25">
      <c r="K38" s="8">
        <f>SUM(K2:K37)</f>
        <v>133</v>
      </c>
      <c r="L38" s="8">
        <f>SUM(L2:L37)</f>
        <v>23954.009000000002</v>
      </c>
      <c r="M38" s="7">
        <f>SUM(L38/K38)</f>
        <v>180.10533082706769</v>
      </c>
      <c r="N38" s="8">
        <f>SUM(N2:N37)</f>
        <v>106</v>
      </c>
      <c r="O38" s="11">
        <f>SUM(M38+N38)</f>
        <v>286.10533082706769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_2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E5:J5 B5:C5 B6:C7 E6:J7" name="Range1"/>
    <protectedRange algorithmName="SHA-512" hashValue="ON39YdpmFHfN9f47KpiRvqrKx0V9+erV1CNkpWzYhW/Qyc6aT8rEyCrvauWSYGZK2ia3o7vd3akF07acHAFpOA==" saltValue="yVW9XmDwTqEnmpSGai0KYg==" spinCount="100000" sqref="D5 D6:D7" name="Range1_1_52"/>
    <protectedRange algorithmName="SHA-512" hashValue="ON39YdpmFHfN9f47KpiRvqrKx0V9+erV1CNkpWzYhW/Qyc6aT8rEyCrvauWSYGZK2ia3o7vd3akF07acHAFpOA==" saltValue="yVW9XmDwTqEnmpSGai0KYg==" spinCount="100000" sqref="C32" name="Range1_4_1"/>
    <protectedRange algorithmName="SHA-512" hashValue="ON39YdpmFHfN9f47KpiRvqrKx0V9+erV1CNkpWzYhW/Qyc6aT8rEyCrvauWSYGZK2ia3o7vd3akF07acHAFpOA==" saltValue="yVW9XmDwTqEnmpSGai0KYg==" spinCount="100000" sqref="B32 E32:J32" name="Range1_27"/>
    <protectedRange algorithmName="SHA-512" hashValue="ON39YdpmFHfN9f47KpiRvqrKx0V9+erV1CNkpWzYhW/Qyc6aT8rEyCrvauWSYGZK2ia3o7vd3akF07acHAFpOA==" saltValue="yVW9XmDwTqEnmpSGai0KYg==" spinCount="100000" sqref="D32" name="Range1_1_21_1"/>
  </protectedRanges>
  <hyperlinks>
    <hyperlink ref="Q1" location="'National Rankings'!A1" display="Back to Ranking" xr:uid="{041AA923-8BC1-4C5C-A4B6-347F5DB494B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331D7D-2D5E-4D85-8982-8AB2A91309F5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1C003-F8D1-4212-852E-4F4E6BE45F0E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159</v>
      </c>
      <c r="C2" s="14">
        <v>45429</v>
      </c>
      <c r="D2" s="15" t="s">
        <v>156</v>
      </c>
      <c r="E2" s="16">
        <v>194</v>
      </c>
      <c r="F2" s="16">
        <v>194</v>
      </c>
      <c r="G2" s="16">
        <v>188</v>
      </c>
      <c r="H2" s="16"/>
      <c r="I2" s="16"/>
      <c r="J2" s="16"/>
      <c r="K2" s="17">
        <v>3</v>
      </c>
      <c r="L2" s="17">
        <v>576</v>
      </c>
      <c r="M2" s="18">
        <v>192</v>
      </c>
      <c r="N2" s="19">
        <v>3</v>
      </c>
      <c r="O2" s="20">
        <v>195</v>
      </c>
    </row>
    <row r="3" spans="1:17" x14ac:dyDescent="0.25">
      <c r="A3" s="12" t="s">
        <v>23</v>
      </c>
      <c r="B3" s="13" t="s">
        <v>159</v>
      </c>
      <c r="C3" s="14" t="s">
        <v>176</v>
      </c>
      <c r="D3" s="15" t="s">
        <v>156</v>
      </c>
      <c r="E3" s="16">
        <v>185</v>
      </c>
      <c r="F3" s="16">
        <v>186</v>
      </c>
      <c r="G3" s="16">
        <v>182</v>
      </c>
      <c r="H3" s="16">
        <v>184</v>
      </c>
      <c r="I3" s="16"/>
      <c r="J3" s="16"/>
      <c r="K3" s="17">
        <v>4</v>
      </c>
      <c r="L3" s="17">
        <v>737</v>
      </c>
      <c r="M3" s="18">
        <v>184.25</v>
      </c>
      <c r="N3" s="19">
        <v>3</v>
      </c>
      <c r="O3" s="20">
        <f>SUM(M3:N3)</f>
        <v>187.25</v>
      </c>
    </row>
    <row r="4" spans="1:17" x14ac:dyDescent="0.25">
      <c r="A4" s="12" t="s">
        <v>23</v>
      </c>
      <c r="B4" s="13" t="s">
        <v>159</v>
      </c>
      <c r="C4" s="14">
        <v>45457</v>
      </c>
      <c r="D4" s="15" t="s">
        <v>156</v>
      </c>
      <c r="E4" s="16">
        <v>187</v>
      </c>
      <c r="F4" s="16">
        <v>178</v>
      </c>
      <c r="G4" s="16">
        <v>180</v>
      </c>
      <c r="H4" s="16">
        <v>180</v>
      </c>
      <c r="I4" s="16"/>
      <c r="J4" s="16"/>
      <c r="K4" s="17">
        <v>4</v>
      </c>
      <c r="L4" s="17">
        <v>725</v>
      </c>
      <c r="M4" s="18">
        <v>181.25</v>
      </c>
      <c r="N4" s="19">
        <v>2</v>
      </c>
      <c r="O4" s="20">
        <f>SUM(M4+N4)</f>
        <v>183.25</v>
      </c>
    </row>
    <row r="5" spans="1:17" x14ac:dyDescent="0.25">
      <c r="A5" s="12" t="s">
        <v>23</v>
      </c>
      <c r="B5" s="13" t="s">
        <v>159</v>
      </c>
      <c r="C5" s="14">
        <v>45492</v>
      </c>
      <c r="D5" s="15" t="s">
        <v>156</v>
      </c>
      <c r="E5" s="16">
        <v>188</v>
      </c>
      <c r="F5" s="16">
        <v>187</v>
      </c>
      <c r="G5" s="16">
        <v>191</v>
      </c>
      <c r="H5" s="16">
        <v>186</v>
      </c>
      <c r="I5" s="16"/>
      <c r="J5" s="16"/>
      <c r="K5" s="17">
        <v>4</v>
      </c>
      <c r="L5" s="17">
        <v>752.01</v>
      </c>
      <c r="M5" s="18">
        <v>188.0025</v>
      </c>
      <c r="N5" s="19">
        <v>3</v>
      </c>
      <c r="O5" s="20">
        <v>191</v>
      </c>
    </row>
    <row r="6" spans="1:17" x14ac:dyDescent="0.25">
      <c r="A6" s="12" t="s">
        <v>23</v>
      </c>
      <c r="B6" s="13" t="s">
        <v>214</v>
      </c>
      <c r="C6" s="14">
        <v>45507</v>
      </c>
      <c r="D6" s="15" t="s">
        <v>152</v>
      </c>
      <c r="E6" s="16">
        <v>192</v>
      </c>
      <c r="F6" s="16">
        <v>191</v>
      </c>
      <c r="G6" s="16">
        <v>192</v>
      </c>
      <c r="H6" s="16"/>
      <c r="I6" s="16"/>
      <c r="J6" s="16"/>
      <c r="K6" s="17">
        <v>3</v>
      </c>
      <c r="L6" s="17">
        <v>575</v>
      </c>
      <c r="M6" s="18">
        <v>191.66666666666666</v>
      </c>
      <c r="N6" s="19">
        <v>9</v>
      </c>
      <c r="O6" s="20">
        <v>200.66666666666666</v>
      </c>
    </row>
    <row r="7" spans="1:17" x14ac:dyDescent="0.25">
      <c r="A7" s="12" t="s">
        <v>23</v>
      </c>
      <c r="B7" s="13" t="s">
        <v>214</v>
      </c>
      <c r="C7" s="14">
        <v>45520</v>
      </c>
      <c r="D7" s="15" t="s">
        <v>229</v>
      </c>
      <c r="E7" s="16">
        <v>179</v>
      </c>
      <c r="F7" s="16">
        <v>194</v>
      </c>
      <c r="G7" s="16">
        <v>189</v>
      </c>
      <c r="H7" s="16">
        <v>187</v>
      </c>
      <c r="I7" s="16"/>
      <c r="J7" s="16"/>
      <c r="K7" s="17">
        <v>4</v>
      </c>
      <c r="L7" s="17">
        <v>749</v>
      </c>
      <c r="M7" s="18">
        <v>187.25</v>
      </c>
      <c r="N7" s="19">
        <v>4</v>
      </c>
      <c r="O7" s="20">
        <v>191.25</v>
      </c>
    </row>
    <row r="8" spans="1:17" x14ac:dyDescent="0.25">
      <c r="A8" s="12" t="s">
        <v>23</v>
      </c>
      <c r="B8" s="13" t="s">
        <v>214</v>
      </c>
      <c r="C8" s="14">
        <v>45549</v>
      </c>
      <c r="D8" s="15" t="s">
        <v>152</v>
      </c>
      <c r="E8" s="16">
        <v>191</v>
      </c>
      <c r="F8" s="16">
        <v>187</v>
      </c>
      <c r="G8" s="16">
        <v>188</v>
      </c>
      <c r="H8" s="16">
        <v>189</v>
      </c>
      <c r="I8" s="16"/>
      <c r="J8" s="16"/>
      <c r="K8" s="17">
        <v>4</v>
      </c>
      <c r="L8" s="17">
        <v>755</v>
      </c>
      <c r="M8" s="18">
        <v>188.75</v>
      </c>
      <c r="N8" s="19">
        <v>2</v>
      </c>
      <c r="O8" s="20">
        <v>190.75</v>
      </c>
    </row>
    <row r="9" spans="1:17" x14ac:dyDescent="0.25">
      <c r="A9" s="12" t="s">
        <v>23</v>
      </c>
      <c r="B9" s="13" t="s">
        <v>214</v>
      </c>
      <c r="C9" s="14">
        <v>45555</v>
      </c>
      <c r="D9" s="15" t="s">
        <v>245</v>
      </c>
      <c r="E9" s="16">
        <v>189</v>
      </c>
      <c r="F9" s="16">
        <v>185</v>
      </c>
      <c r="G9" s="16">
        <v>189</v>
      </c>
      <c r="H9" s="16">
        <v>191</v>
      </c>
      <c r="I9" s="16"/>
      <c r="J9" s="16"/>
      <c r="K9" s="17">
        <v>4</v>
      </c>
      <c r="L9" s="17">
        <v>754</v>
      </c>
      <c r="M9" s="18">
        <v>188.5</v>
      </c>
      <c r="N9" s="19">
        <v>2</v>
      </c>
      <c r="O9" s="20">
        <v>190.5</v>
      </c>
    </row>
    <row r="10" spans="1:17" x14ac:dyDescent="0.25">
      <c r="A10" s="12" t="s">
        <v>23</v>
      </c>
      <c r="B10" s="13" t="s">
        <v>214</v>
      </c>
      <c r="C10" s="14">
        <v>45570</v>
      </c>
      <c r="D10" s="15" t="s">
        <v>245</v>
      </c>
      <c r="E10" s="16">
        <v>194</v>
      </c>
      <c r="F10" s="16">
        <v>194</v>
      </c>
      <c r="G10" s="16">
        <v>195</v>
      </c>
      <c r="H10" s="16">
        <v>191</v>
      </c>
      <c r="I10" s="16"/>
      <c r="J10" s="16"/>
      <c r="K10" s="17">
        <v>4</v>
      </c>
      <c r="L10" s="17">
        <v>774</v>
      </c>
      <c r="M10" s="18">
        <v>193.5</v>
      </c>
      <c r="N10" s="19">
        <v>3</v>
      </c>
      <c r="O10" s="20">
        <v>196.5</v>
      </c>
    </row>
    <row r="12" spans="1:17" x14ac:dyDescent="0.25">
      <c r="K12" s="8">
        <f>SUM(K2:K11)</f>
        <v>34</v>
      </c>
      <c r="L12" s="8">
        <f>SUM(L2:L11)</f>
        <v>6397.01</v>
      </c>
      <c r="M12" s="7">
        <f>SUM(L12/K12)</f>
        <v>188.14735294117648</v>
      </c>
      <c r="N12" s="8">
        <f>SUM(N2:N11)</f>
        <v>31</v>
      </c>
      <c r="O12" s="11">
        <f>SUM(M12+N12)</f>
        <v>219.14735294117648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3"/>
    <protectedRange algorithmName="SHA-512" hashValue="ON39YdpmFHfN9f47KpiRvqrKx0V9+erV1CNkpWzYhW/Qyc6aT8rEyCrvauWSYGZK2ia3o7vd3akF07acHAFpOA==" saltValue="yVW9XmDwTqEnmpSGai0KYg==" spinCount="100000" sqref="D4" name="Range1_1_13"/>
    <protectedRange algorithmName="SHA-512" hashValue="ON39YdpmFHfN9f47KpiRvqrKx0V9+erV1CNkpWzYhW/Qyc6aT8rEyCrvauWSYGZK2ia3o7vd3akF07acHAFpOA==" saltValue="yVW9XmDwTqEnmpSGai0KYg==" spinCount="100000" sqref="C8" name="Range1_4_1"/>
    <protectedRange algorithmName="SHA-512" hashValue="ON39YdpmFHfN9f47KpiRvqrKx0V9+erV1CNkpWzYhW/Qyc6aT8rEyCrvauWSYGZK2ia3o7vd3akF07acHAFpOA==" saltValue="yVW9XmDwTqEnmpSGai0KYg==" spinCount="100000" sqref="B8 E8:J8" name="Range1_27"/>
    <protectedRange algorithmName="SHA-512" hashValue="ON39YdpmFHfN9f47KpiRvqrKx0V9+erV1CNkpWzYhW/Qyc6aT8rEyCrvauWSYGZK2ia3o7vd3akF07acHAFpOA==" saltValue="yVW9XmDwTqEnmpSGai0KYg==" spinCount="100000" sqref="D8" name="Range1_1_21_1"/>
  </protectedRanges>
  <hyperlinks>
    <hyperlink ref="Q1" location="'National Rankings'!A1" display="Back to Ranking" xr:uid="{EA723D5E-9BD3-4F82-8841-37C8830216DB}"/>
  </hyperlinks>
  <pageMargins left="0.7" right="0.7" top="0.75" bottom="0.75" header="0.3" footer="0.3"/>
  <ignoredErrors>
    <ignoredError sqref="O3" formulaRange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9B4CEAD-6FBC-458F-AC15-FF702A653084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21096-BA29-403D-9582-9A9726ECC006}">
  <dimension ref="A1:Q7"/>
  <sheetViews>
    <sheetView workbookViewId="0">
      <selection activeCell="K8" sqref="K8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130</v>
      </c>
      <c r="C2" s="14">
        <v>45413</v>
      </c>
      <c r="D2" s="15" t="s">
        <v>27</v>
      </c>
      <c r="E2" s="16">
        <v>194</v>
      </c>
      <c r="F2" s="16">
        <v>186</v>
      </c>
      <c r="G2" s="16">
        <v>194</v>
      </c>
      <c r="H2" s="16">
        <v>197</v>
      </c>
      <c r="I2" s="16"/>
      <c r="J2" s="16"/>
      <c r="K2" s="17">
        <v>4</v>
      </c>
      <c r="L2" s="17">
        <v>771</v>
      </c>
      <c r="M2" s="18">
        <v>192.75</v>
      </c>
      <c r="N2" s="19">
        <v>6</v>
      </c>
      <c r="O2" s="20">
        <v>198.75</v>
      </c>
    </row>
    <row r="3" spans="1:17" x14ac:dyDescent="0.25">
      <c r="A3" s="12" t="s">
        <v>23</v>
      </c>
      <c r="B3" s="13" t="s">
        <v>130</v>
      </c>
      <c r="C3" s="14">
        <v>45444</v>
      </c>
      <c r="D3" s="15" t="s">
        <v>103</v>
      </c>
      <c r="E3" s="16">
        <v>196</v>
      </c>
      <c r="F3" s="16">
        <v>199</v>
      </c>
      <c r="G3" s="16">
        <v>191</v>
      </c>
      <c r="H3" s="16">
        <v>195</v>
      </c>
      <c r="I3" s="16"/>
      <c r="J3" s="16"/>
      <c r="K3" s="17">
        <v>4</v>
      </c>
      <c r="L3" s="17">
        <v>781</v>
      </c>
      <c r="M3" s="18">
        <v>195.25</v>
      </c>
      <c r="N3" s="19">
        <v>13</v>
      </c>
      <c r="O3" s="20">
        <v>208.25</v>
      </c>
    </row>
    <row r="4" spans="1:17" x14ac:dyDescent="0.25">
      <c r="A4" s="12" t="s">
        <v>23</v>
      </c>
      <c r="B4" s="13" t="s">
        <v>130</v>
      </c>
      <c r="C4" s="14">
        <v>45458</v>
      </c>
      <c r="D4" s="15" t="s">
        <v>27</v>
      </c>
      <c r="E4" s="16">
        <v>196</v>
      </c>
      <c r="F4" s="16">
        <v>197</v>
      </c>
      <c r="G4" s="16">
        <v>196</v>
      </c>
      <c r="H4" s="16">
        <v>199</v>
      </c>
      <c r="I4" s="16"/>
      <c r="J4" s="16"/>
      <c r="K4" s="17">
        <v>4</v>
      </c>
      <c r="L4" s="17">
        <v>788</v>
      </c>
      <c r="M4" s="18">
        <v>197</v>
      </c>
      <c r="N4" s="19">
        <v>11</v>
      </c>
      <c r="O4" s="20">
        <v>208</v>
      </c>
    </row>
    <row r="5" spans="1:17" x14ac:dyDescent="0.25">
      <c r="A5" s="12" t="s">
        <v>23</v>
      </c>
      <c r="B5" s="13" t="s">
        <v>130</v>
      </c>
      <c r="C5" s="14">
        <v>45514</v>
      </c>
      <c r="D5" s="15" t="s">
        <v>27</v>
      </c>
      <c r="E5" s="16">
        <v>195</v>
      </c>
      <c r="F5" s="16">
        <v>196</v>
      </c>
      <c r="G5" s="16">
        <v>196</v>
      </c>
      <c r="H5" s="16">
        <v>195</v>
      </c>
      <c r="I5" s="16">
        <v>196</v>
      </c>
      <c r="J5" s="16">
        <v>197</v>
      </c>
      <c r="K5" s="17">
        <v>6</v>
      </c>
      <c r="L5" s="17">
        <v>1175</v>
      </c>
      <c r="M5" s="18">
        <v>195.83333333333334</v>
      </c>
      <c r="N5" s="19">
        <v>12</v>
      </c>
      <c r="O5" s="20">
        <v>207.83333333333334</v>
      </c>
    </row>
    <row r="7" spans="1:17" x14ac:dyDescent="0.25">
      <c r="K7" s="8">
        <f>SUM(K2:K6)</f>
        <v>18</v>
      </c>
      <c r="L7" s="8">
        <f>SUM(L2:L6)</f>
        <v>3515</v>
      </c>
      <c r="M7" s="7">
        <f>SUM(L7/K7)</f>
        <v>195.27777777777777</v>
      </c>
      <c r="N7" s="8">
        <f>SUM(N2:N6)</f>
        <v>42</v>
      </c>
      <c r="O7" s="11">
        <f>SUM(M7+N7)</f>
        <v>237.27777777777777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" name="Range1_15_2"/>
    <protectedRange algorithmName="SHA-512" hashValue="ON39YdpmFHfN9f47KpiRvqrKx0V9+erV1CNkpWzYhW/Qyc6aT8rEyCrvauWSYGZK2ia3o7vd3akF07acHAFpOA==" saltValue="yVW9XmDwTqEnmpSGai0KYg==" spinCount="100000" sqref="D3" name="Range1_1_13_2"/>
    <protectedRange algorithmName="SHA-512" hashValue="ON39YdpmFHfN9f47KpiRvqrKx0V9+erV1CNkpWzYhW/Qyc6aT8rEyCrvauWSYGZK2ia3o7vd3akF07acHAFpOA==" saltValue="yVW9XmDwTqEnmpSGai0KYg==" spinCount="100000" sqref="B3 E3:J3" name="Range1_17"/>
  </protectedRanges>
  <hyperlinks>
    <hyperlink ref="Q1" location="'National Rankings'!A1" display="Back to Ranking" xr:uid="{AB549344-BC61-44E6-8D8E-F97B007FE52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148557-A3D5-43C6-8FD8-09A22C7BB65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5C09C-3522-4761-BAEA-5FEC5689595F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236</v>
      </c>
      <c r="C2" s="14">
        <v>45535</v>
      </c>
      <c r="D2" s="15" t="s">
        <v>167</v>
      </c>
      <c r="E2" s="50">
        <v>193</v>
      </c>
      <c r="F2" s="49">
        <v>183</v>
      </c>
      <c r="G2" s="50">
        <v>189</v>
      </c>
      <c r="H2" s="50">
        <v>189</v>
      </c>
      <c r="I2" s="50">
        <v>199</v>
      </c>
      <c r="J2" s="50">
        <v>195</v>
      </c>
      <c r="K2" s="17">
        <v>6</v>
      </c>
      <c r="L2" s="17">
        <v>1148</v>
      </c>
      <c r="M2" s="18">
        <v>191.33333333333334</v>
      </c>
      <c r="N2" s="19">
        <v>16</v>
      </c>
      <c r="O2" s="20">
        <v>207.33333333333334</v>
      </c>
    </row>
    <row r="4" spans="1:17" x14ac:dyDescent="0.25">
      <c r="K4" s="8">
        <f>SUM(K2:K3)</f>
        <v>6</v>
      </c>
      <c r="L4" s="8">
        <f>SUM(L2:L3)</f>
        <v>1148</v>
      </c>
      <c r="M4" s="7">
        <f>SUM(L4/K4)</f>
        <v>191.33333333333334</v>
      </c>
      <c r="N4" s="8">
        <f>SUM(N2:N3)</f>
        <v>16</v>
      </c>
      <c r="O4" s="11">
        <f>SUM(M4+N4)</f>
        <v>207.33333333333334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2:J2 B2:C2" name="Range1_5_1"/>
    <protectedRange algorithmName="SHA-512" hashValue="ON39YdpmFHfN9f47KpiRvqrKx0V9+erV1CNkpWzYhW/Qyc6aT8rEyCrvauWSYGZK2ia3o7vd3akF07acHAFpOA==" saltValue="yVW9XmDwTqEnmpSGai0KYg==" spinCount="100000" sqref="D2" name="Range1_1_16"/>
  </protectedRanges>
  <hyperlinks>
    <hyperlink ref="Q1" location="'National Rankings'!A1" display="Back to Ranking" xr:uid="{A0C6256B-DF3D-4EF7-9D8D-AA1A81B8D84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4FDFEC-5F6E-4640-A5B5-1CC54EB58CB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4984-C35B-426A-A1B9-EE1931EB7C92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244</v>
      </c>
      <c r="C2" s="14">
        <v>45550</v>
      </c>
      <c r="D2" s="15" t="s">
        <v>66</v>
      </c>
      <c r="E2" s="16">
        <v>166</v>
      </c>
      <c r="F2" s="16">
        <v>166</v>
      </c>
      <c r="G2" s="16">
        <v>153</v>
      </c>
      <c r="H2" s="16">
        <v>168</v>
      </c>
      <c r="I2" s="16"/>
      <c r="J2" s="16"/>
      <c r="K2" s="17">
        <v>4</v>
      </c>
      <c r="L2" s="17">
        <v>653</v>
      </c>
      <c r="M2" s="18">
        <v>163.25</v>
      </c>
      <c r="N2" s="19">
        <v>2</v>
      </c>
      <c r="O2" s="20">
        <v>165.25</v>
      </c>
    </row>
    <row r="3" spans="1:17" x14ac:dyDescent="0.25">
      <c r="A3" s="12" t="s">
        <v>23</v>
      </c>
      <c r="B3" s="13" t="s">
        <v>244</v>
      </c>
      <c r="C3" s="14">
        <v>45564</v>
      </c>
      <c r="D3" s="15" t="s">
        <v>66</v>
      </c>
      <c r="E3" s="16">
        <v>168</v>
      </c>
      <c r="F3" s="16">
        <v>157</v>
      </c>
      <c r="G3" s="16">
        <v>172</v>
      </c>
      <c r="H3" s="16">
        <v>161</v>
      </c>
      <c r="I3" s="16"/>
      <c r="J3" s="16"/>
      <c r="K3" s="17">
        <v>4</v>
      </c>
      <c r="L3" s="17">
        <v>658</v>
      </c>
      <c r="M3" s="18">
        <v>164.5</v>
      </c>
      <c r="N3" s="19">
        <v>2</v>
      </c>
      <c r="O3" s="20">
        <v>166.5</v>
      </c>
    </row>
    <row r="5" spans="1:17" x14ac:dyDescent="0.25">
      <c r="K5" s="8">
        <f>SUM(K2:K4)</f>
        <v>8</v>
      </c>
      <c r="L5" s="8">
        <f>SUM(L2:L4)</f>
        <v>1311</v>
      </c>
      <c r="M5" s="7">
        <f>SUM(L5/K5)</f>
        <v>163.875</v>
      </c>
      <c r="N5" s="8">
        <f>SUM(N2:N4)</f>
        <v>4</v>
      </c>
      <c r="O5" s="11">
        <f>SUM(M5+N5)</f>
        <v>167.875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E0A1BAA1-F597-403F-81DE-468897FB374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5F487A8-FB67-4E87-8371-3E52041EF1D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AF65-DA22-41A6-AB89-1459CF8F93FF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154</v>
      </c>
      <c r="C2" s="14">
        <v>45423</v>
      </c>
      <c r="D2" s="15" t="s">
        <v>27</v>
      </c>
      <c r="E2" s="16">
        <v>191</v>
      </c>
      <c r="F2" s="16">
        <v>184</v>
      </c>
      <c r="G2" s="16">
        <v>193</v>
      </c>
      <c r="H2" s="16">
        <v>191</v>
      </c>
      <c r="I2" s="16"/>
      <c r="J2" s="16"/>
      <c r="K2" s="17">
        <v>4</v>
      </c>
      <c r="L2" s="17">
        <v>759</v>
      </c>
      <c r="M2" s="18">
        <v>189.75</v>
      </c>
      <c r="N2" s="19">
        <v>9</v>
      </c>
      <c r="O2" s="20">
        <v>198.75</v>
      </c>
    </row>
    <row r="3" spans="1:17" x14ac:dyDescent="0.25">
      <c r="A3" s="12" t="s">
        <v>23</v>
      </c>
      <c r="B3" s="13" t="s">
        <v>154</v>
      </c>
      <c r="C3" s="14">
        <v>45550</v>
      </c>
      <c r="D3" s="15" t="s">
        <v>84</v>
      </c>
      <c r="E3" s="16">
        <v>184</v>
      </c>
      <c r="F3" s="16">
        <v>188</v>
      </c>
      <c r="G3" s="16">
        <v>175</v>
      </c>
      <c r="H3" s="16">
        <v>183</v>
      </c>
      <c r="I3" s="16"/>
      <c r="J3" s="16"/>
      <c r="K3" s="17">
        <v>4</v>
      </c>
      <c r="L3" s="17">
        <v>730</v>
      </c>
      <c r="M3" s="18">
        <v>182.5</v>
      </c>
      <c r="N3" s="19">
        <v>5</v>
      </c>
      <c r="O3" s="20">
        <v>187.5</v>
      </c>
    </row>
    <row r="5" spans="1:17" x14ac:dyDescent="0.25">
      <c r="K5" s="8">
        <f>SUM(K2:K4)</f>
        <v>8</v>
      </c>
      <c r="L5" s="8">
        <f>SUM(L2:L4)</f>
        <v>1489</v>
      </c>
      <c r="M5" s="7">
        <f>SUM(L5/K5)</f>
        <v>186.125</v>
      </c>
      <c r="N5" s="8">
        <f>SUM(N2:N4)</f>
        <v>14</v>
      </c>
      <c r="O5" s="11">
        <f>SUM(M5+N5)</f>
        <v>200.125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4478A989-BDF5-45CF-8A10-4E936170573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5CA5BF-07C2-4E85-91B2-EF62D7D27B5E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79799-AEA5-46BE-AF68-952AD10A4998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135</v>
      </c>
      <c r="C2" s="14">
        <v>45417</v>
      </c>
      <c r="D2" s="15" t="s">
        <v>149</v>
      </c>
      <c r="E2" s="16">
        <v>174</v>
      </c>
      <c r="F2" s="16">
        <v>181</v>
      </c>
      <c r="G2" s="16">
        <v>176</v>
      </c>
      <c r="H2" s="16">
        <v>175</v>
      </c>
      <c r="I2" s="16"/>
      <c r="J2" s="16"/>
      <c r="K2" s="17">
        <v>4</v>
      </c>
      <c r="L2" s="17">
        <v>706</v>
      </c>
      <c r="M2" s="18">
        <v>176.5</v>
      </c>
      <c r="N2" s="19">
        <v>2</v>
      </c>
      <c r="O2" s="20">
        <v>178.5</v>
      </c>
    </row>
    <row r="3" spans="1:17" x14ac:dyDescent="0.25">
      <c r="A3" s="12" t="s">
        <v>23</v>
      </c>
      <c r="B3" s="13" t="s">
        <v>135</v>
      </c>
      <c r="C3" s="14">
        <v>45543</v>
      </c>
      <c r="D3" s="15" t="s">
        <v>149</v>
      </c>
      <c r="E3" s="16">
        <v>177</v>
      </c>
      <c r="F3" s="16">
        <v>188</v>
      </c>
      <c r="G3" s="16">
        <v>179</v>
      </c>
      <c r="H3" s="16">
        <v>184</v>
      </c>
      <c r="I3" s="16"/>
      <c r="J3" s="16"/>
      <c r="K3" s="17">
        <v>4</v>
      </c>
      <c r="L3" s="17">
        <v>728</v>
      </c>
      <c r="M3" s="18">
        <v>182</v>
      </c>
      <c r="N3" s="19">
        <v>2</v>
      </c>
      <c r="O3" s="20">
        <v>184</v>
      </c>
    </row>
    <row r="4" spans="1:17" x14ac:dyDescent="0.25">
      <c r="A4" s="12" t="s">
        <v>23</v>
      </c>
      <c r="B4" s="13" t="s">
        <v>135</v>
      </c>
      <c r="C4" s="14">
        <v>45564</v>
      </c>
      <c r="D4" s="15" t="s">
        <v>149</v>
      </c>
      <c r="E4" s="16">
        <v>178</v>
      </c>
      <c r="F4" s="16">
        <v>182</v>
      </c>
      <c r="G4" s="16">
        <v>177</v>
      </c>
      <c r="H4" s="16">
        <v>174</v>
      </c>
      <c r="I4" s="16"/>
      <c r="J4" s="16"/>
      <c r="K4" s="17">
        <v>4</v>
      </c>
      <c r="L4" s="17">
        <v>711</v>
      </c>
      <c r="M4" s="18">
        <v>177.75</v>
      </c>
      <c r="N4" s="19">
        <v>2</v>
      </c>
      <c r="O4" s="20">
        <v>179.75</v>
      </c>
    </row>
    <row r="6" spans="1:17" x14ac:dyDescent="0.25">
      <c r="K6" s="8">
        <f>SUM(K2:K5)</f>
        <v>12</v>
      </c>
      <c r="L6" s="8">
        <f>SUM(L2:L5)</f>
        <v>2145</v>
      </c>
      <c r="M6" s="7">
        <f>SUM(L6/K6)</f>
        <v>178.75</v>
      </c>
      <c r="N6" s="8">
        <f>SUM(N2:N5)</f>
        <v>6</v>
      </c>
      <c r="O6" s="11">
        <f>SUM(M6+N6)</f>
        <v>184.75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25"/>
    <protectedRange algorithmName="SHA-512" hashValue="ON39YdpmFHfN9f47KpiRvqrKx0V9+erV1CNkpWzYhW/Qyc6aT8rEyCrvauWSYGZK2ia3o7vd3akF07acHAFpOA==" saltValue="yVW9XmDwTqEnmpSGai0KYg==" spinCount="100000" sqref="D3" name="Range1_1_20"/>
  </protectedRanges>
  <hyperlinks>
    <hyperlink ref="Q1" location="'National Rankings'!A1" display="Back to Ranking" xr:uid="{0E78114F-76E6-4542-91A9-C55AD9B78B5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755930-5769-472C-B9ED-1539D671FDD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AC910-851B-4B09-B357-FB046EF54DC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115</v>
      </c>
      <c r="C2" s="14">
        <v>45391</v>
      </c>
      <c r="D2" s="15" t="s">
        <v>85</v>
      </c>
      <c r="E2" s="16">
        <v>193</v>
      </c>
      <c r="F2" s="16">
        <v>189</v>
      </c>
      <c r="G2" s="16">
        <v>191</v>
      </c>
      <c r="H2" s="16"/>
      <c r="I2" s="16"/>
      <c r="J2" s="16"/>
      <c r="K2" s="17">
        <v>3</v>
      </c>
      <c r="L2" s="17">
        <v>573</v>
      </c>
      <c r="M2" s="18">
        <v>191</v>
      </c>
      <c r="N2" s="19">
        <v>5</v>
      </c>
      <c r="O2" s="20">
        <v>196</v>
      </c>
    </row>
    <row r="4" spans="1:17" x14ac:dyDescent="0.25">
      <c r="K4" s="8">
        <f>SUM(K2:K3)</f>
        <v>3</v>
      </c>
      <c r="L4" s="8">
        <f>SUM(L2:L3)</f>
        <v>573</v>
      </c>
      <c r="M4" s="7">
        <f>SUM(L4/K4)</f>
        <v>191</v>
      </c>
      <c r="N4" s="8">
        <f>SUM(N2:N3)</f>
        <v>5</v>
      </c>
      <c r="O4" s="11">
        <f>SUM(M4+N4)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CA38692A-CA6F-4111-A4B7-330531A133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54640D-9408-4ED3-AFAB-9C8F89956F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EE1B-EFF3-4101-B873-35BD3651115B}">
  <dimension ref="A1:Q11"/>
  <sheetViews>
    <sheetView workbookViewId="0">
      <selection activeCell="K12" sqref="K12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246</v>
      </c>
      <c r="C2" s="14">
        <v>45556</v>
      </c>
      <c r="D2" s="15" t="s">
        <v>103</v>
      </c>
      <c r="E2" s="16">
        <v>186</v>
      </c>
      <c r="F2" s="16">
        <v>181</v>
      </c>
      <c r="G2" s="16">
        <v>184</v>
      </c>
      <c r="H2" s="16">
        <v>188</v>
      </c>
      <c r="I2" s="16"/>
      <c r="J2" s="16"/>
      <c r="K2" s="17">
        <v>4</v>
      </c>
      <c r="L2" s="17">
        <v>739</v>
      </c>
      <c r="M2" s="18">
        <v>184.75</v>
      </c>
      <c r="N2" s="19">
        <v>2</v>
      </c>
      <c r="O2" s="20">
        <v>186.75</v>
      </c>
    </row>
    <row r="3" spans="1:17" x14ac:dyDescent="0.25">
      <c r="A3" s="12" t="s">
        <v>23</v>
      </c>
      <c r="B3" s="13" t="s">
        <v>246</v>
      </c>
      <c r="C3" s="14">
        <v>45574</v>
      </c>
      <c r="D3" s="15" t="s">
        <v>27</v>
      </c>
      <c r="E3" s="16">
        <v>193</v>
      </c>
      <c r="F3" s="16">
        <v>197</v>
      </c>
      <c r="G3" s="16">
        <v>194</v>
      </c>
      <c r="H3" s="16">
        <v>195</v>
      </c>
      <c r="I3" s="16"/>
      <c r="J3" s="16"/>
      <c r="K3" s="17">
        <v>4</v>
      </c>
      <c r="L3" s="17">
        <v>779</v>
      </c>
      <c r="M3" s="18">
        <v>194.75</v>
      </c>
      <c r="N3" s="19">
        <v>4</v>
      </c>
      <c r="O3" s="20">
        <v>198.75</v>
      </c>
    </row>
    <row r="4" spans="1:17" x14ac:dyDescent="0.25">
      <c r="A4" s="12" t="s">
        <v>23</v>
      </c>
      <c r="B4" s="13" t="s">
        <v>246</v>
      </c>
      <c r="C4" s="14">
        <v>45581</v>
      </c>
      <c r="D4" s="15" t="s">
        <v>27</v>
      </c>
      <c r="E4" s="16">
        <v>196</v>
      </c>
      <c r="F4" s="16">
        <v>192</v>
      </c>
      <c r="G4" s="16">
        <v>195</v>
      </c>
      <c r="H4" s="16">
        <v>191</v>
      </c>
      <c r="I4" s="16"/>
      <c r="J4" s="16"/>
      <c r="K4" s="17">
        <v>4</v>
      </c>
      <c r="L4" s="17">
        <v>774</v>
      </c>
      <c r="M4" s="18">
        <v>193.5</v>
      </c>
      <c r="N4" s="19">
        <v>3</v>
      </c>
      <c r="O4" s="20">
        <v>196.5</v>
      </c>
    </row>
    <row r="5" spans="1:17" x14ac:dyDescent="0.25">
      <c r="A5" s="12" t="s">
        <v>23</v>
      </c>
      <c r="B5" s="13" t="s">
        <v>246</v>
      </c>
      <c r="C5" s="14">
        <v>45595</v>
      </c>
      <c r="D5" s="15" t="s">
        <v>27</v>
      </c>
      <c r="E5" s="16">
        <v>194</v>
      </c>
      <c r="F5" s="16">
        <v>195</v>
      </c>
      <c r="G5" s="16">
        <v>196</v>
      </c>
      <c r="H5" s="16">
        <v>197</v>
      </c>
      <c r="I5" s="16"/>
      <c r="J5" s="16"/>
      <c r="K5" s="17">
        <v>4</v>
      </c>
      <c r="L5" s="17">
        <v>782</v>
      </c>
      <c r="M5" s="18">
        <v>195.5</v>
      </c>
      <c r="N5" s="19">
        <v>4</v>
      </c>
      <c r="O5" s="20">
        <v>199.5</v>
      </c>
    </row>
    <row r="6" spans="1:17" x14ac:dyDescent="0.25">
      <c r="A6" s="12" t="s">
        <v>23</v>
      </c>
      <c r="B6" s="13" t="s">
        <v>246</v>
      </c>
      <c r="C6" s="14">
        <v>45602</v>
      </c>
      <c r="D6" s="15" t="s">
        <v>27</v>
      </c>
      <c r="E6" s="16">
        <v>196</v>
      </c>
      <c r="F6" s="16">
        <v>197</v>
      </c>
      <c r="G6" s="16">
        <v>194</v>
      </c>
      <c r="H6" s="16">
        <v>194</v>
      </c>
      <c r="I6" s="16"/>
      <c r="J6" s="16"/>
      <c r="K6" s="17">
        <v>4</v>
      </c>
      <c r="L6" s="17">
        <v>781</v>
      </c>
      <c r="M6" s="18">
        <v>195.25</v>
      </c>
      <c r="N6" s="19">
        <v>3</v>
      </c>
      <c r="O6" s="20">
        <v>198.25</v>
      </c>
    </row>
    <row r="7" spans="1:17" x14ac:dyDescent="0.25">
      <c r="A7" s="12" t="s">
        <v>23</v>
      </c>
      <c r="B7" s="13" t="s">
        <v>246</v>
      </c>
      <c r="C7" s="14">
        <v>45609</v>
      </c>
      <c r="D7" s="15" t="s">
        <v>27</v>
      </c>
      <c r="E7" s="16">
        <v>190</v>
      </c>
      <c r="F7" s="16">
        <v>194</v>
      </c>
      <c r="G7" s="16">
        <v>197</v>
      </c>
      <c r="H7" s="16">
        <v>198</v>
      </c>
      <c r="I7" s="16"/>
      <c r="J7" s="16"/>
      <c r="K7" s="17">
        <v>4</v>
      </c>
      <c r="L7" s="17">
        <v>779</v>
      </c>
      <c r="M7" s="18">
        <v>194.75</v>
      </c>
      <c r="N7" s="19">
        <v>3</v>
      </c>
      <c r="O7" s="20">
        <v>197.75</v>
      </c>
    </row>
    <row r="8" spans="1:17" x14ac:dyDescent="0.25">
      <c r="A8" s="12" t="s">
        <v>23</v>
      </c>
      <c r="B8" s="13" t="s">
        <v>246</v>
      </c>
      <c r="C8" s="14">
        <v>45612</v>
      </c>
      <c r="D8" s="15" t="s">
        <v>85</v>
      </c>
      <c r="E8" s="16">
        <v>197</v>
      </c>
      <c r="F8" s="16">
        <v>199</v>
      </c>
      <c r="G8" s="16">
        <v>194</v>
      </c>
      <c r="H8" s="16">
        <v>198</v>
      </c>
      <c r="I8" s="16"/>
      <c r="J8" s="16"/>
      <c r="K8" s="17">
        <v>4</v>
      </c>
      <c r="L8" s="17">
        <v>788</v>
      </c>
      <c r="M8" s="18">
        <v>197</v>
      </c>
      <c r="N8" s="19">
        <v>11</v>
      </c>
      <c r="O8" s="20">
        <v>208</v>
      </c>
    </row>
    <row r="9" spans="1:17" x14ac:dyDescent="0.25">
      <c r="A9" s="12" t="s">
        <v>23</v>
      </c>
      <c r="B9" s="13" t="s">
        <v>246</v>
      </c>
      <c r="C9" s="14">
        <v>45613</v>
      </c>
      <c r="D9" s="15" t="s">
        <v>100</v>
      </c>
      <c r="E9" s="16">
        <v>194</v>
      </c>
      <c r="F9" s="16">
        <v>192</v>
      </c>
      <c r="G9" s="16">
        <v>194</v>
      </c>
      <c r="H9" s="16">
        <v>196</v>
      </c>
      <c r="I9" s="16"/>
      <c r="J9" s="16"/>
      <c r="K9" s="17">
        <v>4</v>
      </c>
      <c r="L9" s="17">
        <v>776</v>
      </c>
      <c r="M9" s="18">
        <v>194</v>
      </c>
      <c r="N9" s="19">
        <v>3</v>
      </c>
      <c r="O9" s="20">
        <v>197</v>
      </c>
    </row>
    <row r="11" spans="1:17" x14ac:dyDescent="0.25">
      <c r="K11" s="8">
        <f>SUM(K2:K10)</f>
        <v>32</v>
      </c>
      <c r="L11" s="8">
        <f>SUM(L2:L10)</f>
        <v>6198</v>
      </c>
      <c r="M11" s="7">
        <f>SUM(L11/K11)</f>
        <v>193.6875</v>
      </c>
      <c r="N11" s="8">
        <f>SUM(N2:N10)</f>
        <v>33</v>
      </c>
      <c r="O11" s="11">
        <f>SUM(M11+N11)</f>
        <v>226.6875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F83435B-EED2-475F-9738-36900BF59C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4786E8-2802-49BA-B3FA-D6976513CF7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219F0-C608-44F1-A0B1-473B18C23E02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198</v>
      </c>
      <c r="C2" s="14" t="s">
        <v>196</v>
      </c>
      <c r="D2" s="15" t="s">
        <v>169</v>
      </c>
      <c r="E2" s="16">
        <v>194</v>
      </c>
      <c r="F2" s="16">
        <v>190</v>
      </c>
      <c r="G2" s="16">
        <v>196</v>
      </c>
      <c r="H2" s="16">
        <v>190</v>
      </c>
      <c r="I2" s="16"/>
      <c r="J2" s="16"/>
      <c r="K2" s="17">
        <v>4</v>
      </c>
      <c r="L2" s="17">
        <v>770</v>
      </c>
      <c r="M2" s="18">
        <v>192.5</v>
      </c>
      <c r="N2" s="19">
        <v>3</v>
      </c>
      <c r="O2" s="20">
        <v>195.5</v>
      </c>
    </row>
    <row r="4" spans="1:17" x14ac:dyDescent="0.25">
      <c r="K4" s="8">
        <f>SUM(K2:K3)</f>
        <v>4</v>
      </c>
      <c r="L4" s="8">
        <f>SUM(L2:L3)</f>
        <v>770</v>
      </c>
      <c r="M4" s="7">
        <f>SUM(L4/K4)</f>
        <v>192.5</v>
      </c>
      <c r="N4" s="8">
        <f>SUM(N2:N3)</f>
        <v>3</v>
      </c>
      <c r="O4" s="11">
        <f>SUM(M4+N4)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1A1DC05E-6B1B-4083-8DC8-14EA583E8D6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1042A3-8449-4BC5-A644-A41D1932B54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D236-1993-463D-A59F-A22C21BC0C8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73</v>
      </c>
      <c r="C2" s="14">
        <v>45367</v>
      </c>
      <c r="D2" s="15" t="s">
        <v>83</v>
      </c>
      <c r="E2" s="16">
        <v>189</v>
      </c>
      <c r="F2" s="16">
        <v>188</v>
      </c>
      <c r="G2" s="16">
        <v>176</v>
      </c>
      <c r="H2" s="16">
        <v>179</v>
      </c>
      <c r="I2" s="16"/>
      <c r="J2" s="16"/>
      <c r="K2" s="17">
        <v>4</v>
      </c>
      <c r="L2" s="17">
        <v>732</v>
      </c>
      <c r="M2" s="18">
        <v>183</v>
      </c>
      <c r="N2" s="19">
        <v>2</v>
      </c>
      <c r="O2" s="20">
        <v>185</v>
      </c>
    </row>
    <row r="4" spans="1:17" x14ac:dyDescent="0.25">
      <c r="K4" s="8">
        <f>SUM(K2:K3)</f>
        <v>4</v>
      </c>
      <c r="L4" s="8">
        <f>SUM(L2:L3)</f>
        <v>732</v>
      </c>
      <c r="M4" s="7">
        <f>SUM(L4/K4)</f>
        <v>183</v>
      </c>
      <c r="N4" s="8">
        <f>SUM(N2:N3)</f>
        <v>2</v>
      </c>
      <c r="O4" s="11">
        <f>SUM(M4+N4)</f>
        <v>185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80D8D353-078F-47A4-9C1F-BACB2CFFDCC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B02E4D-12E5-4A30-BF9D-A6AE9B1B289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F59F7-DEF7-4E82-A6B4-2D604A64C2F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217</v>
      </c>
      <c r="C2" s="14">
        <v>45507</v>
      </c>
      <c r="D2" s="15" t="s">
        <v>57</v>
      </c>
      <c r="E2" s="16">
        <v>192</v>
      </c>
      <c r="F2" s="16">
        <v>191</v>
      </c>
      <c r="G2" s="16">
        <v>181</v>
      </c>
      <c r="H2" s="16">
        <v>188</v>
      </c>
      <c r="I2" s="16"/>
      <c r="J2" s="16"/>
      <c r="K2" s="17">
        <v>4</v>
      </c>
      <c r="L2" s="17">
        <v>752</v>
      </c>
      <c r="M2" s="18">
        <v>188</v>
      </c>
      <c r="N2" s="19">
        <v>2</v>
      </c>
      <c r="O2" s="20">
        <v>190</v>
      </c>
    </row>
    <row r="4" spans="1:17" x14ac:dyDescent="0.25">
      <c r="K4" s="8">
        <f>SUM(K2:K3)</f>
        <v>4</v>
      </c>
      <c r="L4" s="8">
        <f>SUM(L2:L3)</f>
        <v>752</v>
      </c>
      <c r="M4" s="7">
        <f>SUM(L4/K4)</f>
        <v>188</v>
      </c>
      <c r="N4" s="8">
        <f>SUM(N2:N3)</f>
        <v>2</v>
      </c>
      <c r="O4" s="11">
        <f>SUM(M4+N4)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CB8E2CF-67CA-40E4-B256-CFD8B4481F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1EF118-D16A-49F7-949D-E30C2F6C400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2F76-CF25-4730-A49C-62D4F40391D1}">
  <dimension ref="A1:Q12"/>
  <sheetViews>
    <sheetView workbookViewId="0">
      <selection activeCell="K13" sqref="K13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160</v>
      </c>
      <c r="C2" s="14">
        <v>45430</v>
      </c>
      <c r="D2" s="15" t="s">
        <v>166</v>
      </c>
      <c r="E2" s="16">
        <v>195.01</v>
      </c>
      <c r="F2" s="16">
        <v>196</v>
      </c>
      <c r="G2" s="16">
        <v>195</v>
      </c>
      <c r="H2" s="16">
        <v>192.01</v>
      </c>
      <c r="I2" s="16"/>
      <c r="J2" s="16"/>
      <c r="K2" s="17">
        <v>4</v>
      </c>
      <c r="L2" s="17">
        <v>778.02</v>
      </c>
      <c r="M2" s="18">
        <v>194.505</v>
      </c>
      <c r="N2" s="19">
        <v>13</v>
      </c>
      <c r="O2" s="20">
        <v>207.505</v>
      </c>
    </row>
    <row r="3" spans="1:17" x14ac:dyDescent="0.25">
      <c r="A3" s="12" t="s">
        <v>23</v>
      </c>
      <c r="B3" s="13" t="s">
        <v>160</v>
      </c>
      <c r="C3" s="14">
        <v>45437</v>
      </c>
      <c r="D3" s="15" t="s">
        <v>175</v>
      </c>
      <c r="E3" s="16">
        <v>193</v>
      </c>
      <c r="F3" s="16">
        <v>193.001</v>
      </c>
      <c r="G3" s="16">
        <v>192</v>
      </c>
      <c r="H3" s="16">
        <v>198</v>
      </c>
      <c r="I3" s="16"/>
      <c r="J3" s="16"/>
      <c r="K3" s="17">
        <v>4</v>
      </c>
      <c r="L3" s="17">
        <v>776.00099999999998</v>
      </c>
      <c r="M3" s="18">
        <v>194.00024999999999</v>
      </c>
      <c r="N3" s="19">
        <v>8</v>
      </c>
      <c r="O3" s="20">
        <v>202.00024999999999</v>
      </c>
    </row>
    <row r="4" spans="1:17" x14ac:dyDescent="0.25">
      <c r="A4" s="12" t="s">
        <v>23</v>
      </c>
      <c r="B4" s="13" t="s">
        <v>160</v>
      </c>
      <c r="C4" s="14">
        <v>45458</v>
      </c>
      <c r="D4" s="15" t="s">
        <v>166</v>
      </c>
      <c r="E4" s="16">
        <v>197</v>
      </c>
      <c r="F4" s="16">
        <v>192</v>
      </c>
      <c r="G4" s="16">
        <v>196</v>
      </c>
      <c r="H4" s="16">
        <v>190</v>
      </c>
      <c r="I4" s="16"/>
      <c r="J4" s="16"/>
      <c r="K4" s="17">
        <v>4</v>
      </c>
      <c r="L4" s="17">
        <v>775</v>
      </c>
      <c r="M4" s="18">
        <v>193.75</v>
      </c>
      <c r="N4" s="19">
        <v>3</v>
      </c>
      <c r="O4" s="20">
        <v>196.75</v>
      </c>
    </row>
    <row r="5" spans="1:17" x14ac:dyDescent="0.25">
      <c r="A5" s="12" t="s">
        <v>23</v>
      </c>
      <c r="B5" s="13" t="s">
        <v>160</v>
      </c>
      <c r="C5" s="14">
        <v>45486</v>
      </c>
      <c r="D5" s="15" t="s">
        <v>175</v>
      </c>
      <c r="E5" s="16">
        <v>190</v>
      </c>
      <c r="F5" s="16">
        <v>193</v>
      </c>
      <c r="G5" s="16">
        <v>185</v>
      </c>
      <c r="H5" s="16">
        <v>188</v>
      </c>
      <c r="I5" s="16"/>
      <c r="J5" s="16"/>
      <c r="K5" s="17">
        <v>4</v>
      </c>
      <c r="L5" s="17">
        <v>756</v>
      </c>
      <c r="M5" s="18">
        <v>189</v>
      </c>
      <c r="N5" s="19">
        <v>2</v>
      </c>
      <c r="O5" s="20">
        <v>191</v>
      </c>
    </row>
    <row r="6" spans="1:17" x14ac:dyDescent="0.25">
      <c r="A6" s="12" t="s">
        <v>23</v>
      </c>
      <c r="B6" s="13" t="s">
        <v>160</v>
      </c>
      <c r="C6" s="14">
        <v>45493</v>
      </c>
      <c r="D6" s="15" t="s">
        <v>166</v>
      </c>
      <c r="E6" s="16">
        <v>193</v>
      </c>
      <c r="F6" s="16">
        <v>197.001</v>
      </c>
      <c r="G6" s="16">
        <v>193</v>
      </c>
      <c r="H6" s="16">
        <v>191</v>
      </c>
      <c r="I6" s="16"/>
      <c r="J6" s="16"/>
      <c r="K6" s="17">
        <v>4</v>
      </c>
      <c r="L6" s="17">
        <v>774.00099999999998</v>
      </c>
      <c r="M6" s="18">
        <v>193.50024999999999</v>
      </c>
      <c r="N6" s="19">
        <v>5</v>
      </c>
      <c r="O6" s="20">
        <v>198.50024999999999</v>
      </c>
    </row>
    <row r="7" spans="1:17" x14ac:dyDescent="0.25">
      <c r="A7" s="12" t="s">
        <v>23</v>
      </c>
      <c r="B7" s="13" t="s">
        <v>160</v>
      </c>
      <c r="C7" s="14">
        <v>45521</v>
      </c>
      <c r="D7" s="15" t="s">
        <v>166</v>
      </c>
      <c r="E7" s="16">
        <v>193</v>
      </c>
      <c r="F7" s="16">
        <v>192</v>
      </c>
      <c r="G7" s="16">
        <v>194</v>
      </c>
      <c r="H7" s="16">
        <v>196</v>
      </c>
      <c r="I7" s="16">
        <v>192</v>
      </c>
      <c r="J7" s="16">
        <v>195</v>
      </c>
      <c r="K7" s="17">
        <v>6</v>
      </c>
      <c r="L7" s="17">
        <v>1162</v>
      </c>
      <c r="M7" s="18">
        <v>193.66666666666666</v>
      </c>
      <c r="N7" s="19">
        <v>26</v>
      </c>
      <c r="O7" s="20">
        <v>219.66666666666666</v>
      </c>
    </row>
    <row r="8" spans="1:17" x14ac:dyDescent="0.25">
      <c r="A8" s="12" t="s">
        <v>23</v>
      </c>
      <c r="B8" s="13" t="s">
        <v>160</v>
      </c>
      <c r="C8" s="14">
        <v>45535</v>
      </c>
      <c r="D8" s="15" t="s">
        <v>167</v>
      </c>
      <c r="E8" s="16">
        <v>196</v>
      </c>
      <c r="F8" s="49">
        <v>198.001</v>
      </c>
      <c r="G8" s="16">
        <v>197</v>
      </c>
      <c r="H8" s="16">
        <v>196</v>
      </c>
      <c r="I8" s="16">
        <v>190</v>
      </c>
      <c r="J8" s="16">
        <v>189</v>
      </c>
      <c r="K8" s="17">
        <v>6</v>
      </c>
      <c r="L8" s="17">
        <v>1166.001</v>
      </c>
      <c r="M8" s="18">
        <v>194.33349999999999</v>
      </c>
      <c r="N8" s="19">
        <v>8</v>
      </c>
      <c r="O8" s="20">
        <v>202.33349999999999</v>
      </c>
    </row>
    <row r="9" spans="1:17" x14ac:dyDescent="0.25">
      <c r="A9" s="12" t="s">
        <v>23</v>
      </c>
      <c r="B9" s="13" t="s">
        <v>160</v>
      </c>
      <c r="C9" s="14">
        <v>45556</v>
      </c>
      <c r="D9" s="15" t="s">
        <v>166</v>
      </c>
      <c r="E9" s="16">
        <v>197</v>
      </c>
      <c r="F9" s="16">
        <v>197</v>
      </c>
      <c r="G9" s="16">
        <v>198</v>
      </c>
      <c r="H9" s="16">
        <v>193</v>
      </c>
      <c r="I9" s="16">
        <v>193</v>
      </c>
      <c r="J9" s="16">
        <v>197</v>
      </c>
      <c r="K9" s="17">
        <v>6</v>
      </c>
      <c r="L9" s="17">
        <v>1175</v>
      </c>
      <c r="M9" s="18">
        <v>195.83333333333334</v>
      </c>
      <c r="N9" s="19">
        <v>10</v>
      </c>
      <c r="O9" s="20">
        <v>205.83333333333334</v>
      </c>
    </row>
    <row r="10" spans="1:17" x14ac:dyDescent="0.25">
      <c r="A10" s="12" t="s">
        <v>23</v>
      </c>
      <c r="B10" s="13" t="s">
        <v>160</v>
      </c>
      <c r="C10" s="14">
        <v>45563</v>
      </c>
      <c r="D10" s="15" t="s">
        <v>175</v>
      </c>
      <c r="E10" s="16">
        <v>197</v>
      </c>
      <c r="F10" s="16">
        <v>196</v>
      </c>
      <c r="G10" s="16">
        <v>187</v>
      </c>
      <c r="H10" s="16">
        <v>190</v>
      </c>
      <c r="I10" s="16"/>
      <c r="J10" s="16"/>
      <c r="K10" s="17">
        <v>4</v>
      </c>
      <c r="L10" s="17">
        <v>770</v>
      </c>
      <c r="M10" s="18">
        <v>192.5</v>
      </c>
      <c r="N10" s="19">
        <v>6</v>
      </c>
      <c r="O10" s="20">
        <v>198.5</v>
      </c>
    </row>
    <row r="12" spans="1:17" x14ac:dyDescent="0.25">
      <c r="K12" s="8">
        <f>SUM(K2:K11)</f>
        <v>42</v>
      </c>
      <c r="L12" s="8">
        <f>SUM(L2:L11)</f>
        <v>8132.0230000000001</v>
      </c>
      <c r="M12" s="7">
        <f>SUM(L12/K12)</f>
        <v>193.61959523809523</v>
      </c>
      <c r="N12" s="8">
        <f>SUM(N2:N11)</f>
        <v>81</v>
      </c>
      <c r="O12" s="11">
        <f>SUM(M12+N12)</f>
        <v>274.61959523809526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3"/>
    <protectedRange algorithmName="SHA-512" hashValue="ON39YdpmFHfN9f47KpiRvqrKx0V9+erV1CNkpWzYhW/Qyc6aT8rEyCrvauWSYGZK2ia3o7vd3akF07acHAFpOA==" saltValue="yVW9XmDwTqEnmpSGai0KYg==" spinCount="100000" sqref="D4" name="Range1_1_13"/>
    <protectedRange algorithmName="SHA-512" hashValue="ON39YdpmFHfN9f47KpiRvqrKx0V9+erV1CNkpWzYhW/Qyc6aT8rEyCrvauWSYGZK2ia3o7vd3akF07acHAFpOA==" saltValue="yVW9XmDwTqEnmpSGai0KYg==" spinCount="100000" sqref="B7:C7 E7:J7" name="Range1_32"/>
    <protectedRange algorithmName="SHA-512" hashValue="ON39YdpmFHfN9f47KpiRvqrKx0V9+erV1CNkpWzYhW/Qyc6aT8rEyCrvauWSYGZK2ia3o7vd3akF07acHAFpOA==" saltValue="yVW9XmDwTqEnmpSGai0KYg==" spinCount="100000" sqref="D7" name="Range1_1_25"/>
    <protectedRange algorithmName="SHA-512" hashValue="ON39YdpmFHfN9f47KpiRvqrKx0V9+erV1CNkpWzYhW/Qyc6aT8rEyCrvauWSYGZK2ia3o7vd3akF07acHAFpOA==" saltValue="yVW9XmDwTqEnmpSGai0KYg==" spinCount="100000" sqref="E8:J8 B8:C8" name="Range1_5_1"/>
    <protectedRange algorithmName="SHA-512" hashValue="ON39YdpmFHfN9f47KpiRvqrKx0V9+erV1CNkpWzYhW/Qyc6aT8rEyCrvauWSYGZK2ia3o7vd3akF07acHAFpOA==" saltValue="yVW9XmDwTqEnmpSGai0KYg==" spinCount="100000" sqref="D8" name="Range1_1_16"/>
  </protectedRanges>
  <hyperlinks>
    <hyperlink ref="Q1" location="'National Rankings'!A1" display="Back to Ranking" xr:uid="{1126201D-6530-4F0A-8AC1-66B2B807605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3BAD6A-A8E7-41F2-9050-263228CAF67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10ED9-AFE5-4EBB-A8F8-B7B6E05B00A5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243</v>
      </c>
      <c r="C2" s="14">
        <v>45548</v>
      </c>
      <c r="D2" s="15" t="s">
        <v>169</v>
      </c>
      <c r="E2" s="16">
        <v>189</v>
      </c>
      <c r="F2" s="16">
        <v>191</v>
      </c>
      <c r="G2" s="16">
        <v>190</v>
      </c>
      <c r="H2" s="16">
        <v>192</v>
      </c>
      <c r="I2" s="16"/>
      <c r="J2" s="16"/>
      <c r="K2" s="17">
        <v>4</v>
      </c>
      <c r="L2" s="17">
        <v>762</v>
      </c>
      <c r="M2" s="18">
        <v>190.5</v>
      </c>
      <c r="N2" s="19">
        <v>4</v>
      </c>
      <c r="O2" s="20">
        <v>194.5</v>
      </c>
    </row>
    <row r="3" spans="1:17" x14ac:dyDescent="0.25">
      <c r="A3" s="12" t="s">
        <v>23</v>
      </c>
      <c r="B3" s="13" t="s">
        <v>243</v>
      </c>
      <c r="C3" s="14">
        <v>45563</v>
      </c>
      <c r="D3" s="15" t="s">
        <v>169</v>
      </c>
      <c r="E3" s="16">
        <v>192</v>
      </c>
      <c r="F3" s="16">
        <v>190</v>
      </c>
      <c r="G3" s="16">
        <v>190</v>
      </c>
      <c r="H3" s="16">
        <v>185</v>
      </c>
      <c r="I3" s="16"/>
      <c r="J3" s="16"/>
      <c r="K3" s="17">
        <v>4</v>
      </c>
      <c r="L3" s="17">
        <v>757</v>
      </c>
      <c r="M3" s="18">
        <v>189.25</v>
      </c>
      <c r="N3" s="19">
        <v>4</v>
      </c>
      <c r="O3" s="20">
        <v>193.25</v>
      </c>
    </row>
    <row r="5" spans="1:17" x14ac:dyDescent="0.25">
      <c r="K5" s="8">
        <f>SUM(K2:K4)</f>
        <v>8</v>
      </c>
      <c r="L5" s="8">
        <f>SUM(L2:L4)</f>
        <v>1519</v>
      </c>
      <c r="M5" s="7">
        <f>SUM(L5/K5)</f>
        <v>189.875</v>
      </c>
      <c r="N5" s="8">
        <f>SUM(N2:N4)</f>
        <v>8</v>
      </c>
      <c r="O5" s="11">
        <f>SUM(M5+N5)</f>
        <v>197.875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4"/>
    <protectedRange algorithmName="SHA-512" hashValue="ON39YdpmFHfN9f47KpiRvqrKx0V9+erV1CNkpWzYhW/Qyc6aT8rEyCrvauWSYGZK2ia3o7vd3akF07acHAFpOA==" saltValue="yVW9XmDwTqEnmpSGai0KYg==" spinCount="100000" sqref="D2" name="Range1_1_2"/>
  </protectedRanges>
  <hyperlinks>
    <hyperlink ref="Q1" location="'National Rankings'!A1" display="Back to Ranking" xr:uid="{7D084F57-2D4E-4AFB-BB0E-8A3EBDCB398F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DA0CC8-AA98-4B5B-865D-B52EDEA4CE9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54833-E3B3-4DC6-9404-C9B5CADBF80F}">
  <dimension ref="A1:Q8"/>
  <sheetViews>
    <sheetView workbookViewId="0">
      <selection activeCell="K9" sqref="K9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189</v>
      </c>
      <c r="C2" s="14">
        <v>45452</v>
      </c>
      <c r="D2" s="15" t="s">
        <v>66</v>
      </c>
      <c r="E2" s="16">
        <v>188.001</v>
      </c>
      <c r="F2" s="16">
        <v>182</v>
      </c>
      <c r="G2" s="16">
        <v>181.00200000000001</v>
      </c>
      <c r="H2" s="16">
        <v>191</v>
      </c>
      <c r="I2" s="16"/>
      <c r="J2" s="16"/>
      <c r="K2" s="17">
        <v>4</v>
      </c>
      <c r="L2" s="17">
        <v>742.00299999999993</v>
      </c>
      <c r="M2" s="18">
        <v>185.50074999999998</v>
      </c>
      <c r="N2" s="19">
        <v>2</v>
      </c>
      <c r="O2" s="20">
        <v>187.50074999999998</v>
      </c>
    </row>
    <row r="3" spans="1:17" x14ac:dyDescent="0.25">
      <c r="A3" s="12" t="s">
        <v>23</v>
      </c>
      <c r="B3" s="13" t="s">
        <v>201</v>
      </c>
      <c r="C3" s="14">
        <v>45487</v>
      </c>
      <c r="D3" s="15" t="s">
        <v>66</v>
      </c>
      <c r="E3" s="16">
        <v>186</v>
      </c>
      <c r="F3" s="16">
        <v>190</v>
      </c>
      <c r="G3" s="16">
        <v>187</v>
      </c>
      <c r="H3" s="16">
        <v>185</v>
      </c>
      <c r="I3" s="16"/>
      <c r="J3" s="16"/>
      <c r="K3" s="17">
        <v>4</v>
      </c>
      <c r="L3" s="17">
        <v>748</v>
      </c>
      <c r="M3" s="18">
        <v>187</v>
      </c>
      <c r="N3" s="19">
        <v>2</v>
      </c>
      <c r="O3" s="20">
        <v>189</v>
      </c>
    </row>
    <row r="4" spans="1:17" x14ac:dyDescent="0.25">
      <c r="A4" s="12" t="s">
        <v>23</v>
      </c>
      <c r="B4" s="13" t="s">
        <v>189</v>
      </c>
      <c r="C4" s="14">
        <v>45529</v>
      </c>
      <c r="D4" s="15" t="s">
        <v>66</v>
      </c>
      <c r="E4" s="16">
        <v>180</v>
      </c>
      <c r="F4" s="16">
        <v>191</v>
      </c>
      <c r="G4" s="16">
        <v>181</v>
      </c>
      <c r="H4" s="16">
        <v>179</v>
      </c>
      <c r="I4" s="16"/>
      <c r="J4" s="16"/>
      <c r="K4" s="17">
        <v>4</v>
      </c>
      <c r="L4" s="17">
        <v>731</v>
      </c>
      <c r="M4" s="18">
        <v>182.75</v>
      </c>
      <c r="N4" s="19">
        <v>6</v>
      </c>
      <c r="O4" s="20">
        <v>188.75</v>
      </c>
    </row>
    <row r="5" spans="1:17" x14ac:dyDescent="0.25">
      <c r="A5" s="12" t="s">
        <v>23</v>
      </c>
      <c r="B5" s="13" t="s">
        <v>189</v>
      </c>
      <c r="C5" s="14">
        <v>45550</v>
      </c>
      <c r="D5" s="15" t="s">
        <v>66</v>
      </c>
      <c r="E5" s="16">
        <v>192</v>
      </c>
      <c r="F5" s="16">
        <v>189</v>
      </c>
      <c r="G5" s="16">
        <v>186</v>
      </c>
      <c r="H5" s="16">
        <v>189</v>
      </c>
      <c r="I5" s="16"/>
      <c r="J5" s="16"/>
      <c r="K5" s="17">
        <v>4</v>
      </c>
      <c r="L5" s="17">
        <v>756</v>
      </c>
      <c r="M5" s="18">
        <v>189</v>
      </c>
      <c r="N5" s="19">
        <v>6</v>
      </c>
      <c r="O5" s="20">
        <v>195</v>
      </c>
    </row>
    <row r="6" spans="1:17" x14ac:dyDescent="0.25">
      <c r="A6" s="12" t="s">
        <v>23</v>
      </c>
      <c r="B6" s="13" t="s">
        <v>201</v>
      </c>
      <c r="C6" s="14">
        <v>45592</v>
      </c>
      <c r="D6" s="15" t="s">
        <v>66</v>
      </c>
      <c r="E6" s="16">
        <v>191</v>
      </c>
      <c r="F6" s="16">
        <v>193</v>
      </c>
      <c r="G6" s="16">
        <v>193</v>
      </c>
      <c r="H6" s="16">
        <v>183</v>
      </c>
      <c r="I6" s="16"/>
      <c r="J6" s="16"/>
      <c r="K6" s="17">
        <v>4</v>
      </c>
      <c r="L6" s="17">
        <v>760</v>
      </c>
      <c r="M6" s="18">
        <v>190</v>
      </c>
      <c r="N6" s="19">
        <v>8</v>
      </c>
      <c r="O6" s="20">
        <v>198</v>
      </c>
    </row>
    <row r="8" spans="1:17" x14ac:dyDescent="0.25">
      <c r="K8" s="8">
        <f>SUM(K2:K7)</f>
        <v>20</v>
      </c>
      <c r="L8" s="8">
        <f>SUM(L2:L7)</f>
        <v>3737.0029999999997</v>
      </c>
      <c r="M8" s="7">
        <f>SUM(L8/K8)</f>
        <v>186.85014999999999</v>
      </c>
      <c r="N8" s="8">
        <f>SUM(N2:N7)</f>
        <v>24</v>
      </c>
      <c r="O8" s="11">
        <f>SUM(M8+N8)</f>
        <v>210.85014999999999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1629772-37EE-4265-B6E5-65D48B9538C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2AEE2A-B4BD-42D6-8F45-EFD8714459C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8C18-E7C1-4765-8635-F928166277BB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99</v>
      </c>
      <c r="C2" s="14">
        <v>45375</v>
      </c>
      <c r="D2" s="15" t="s">
        <v>66</v>
      </c>
      <c r="E2" s="16">
        <v>185</v>
      </c>
      <c r="F2" s="16">
        <v>184</v>
      </c>
      <c r="G2" s="16">
        <v>180</v>
      </c>
      <c r="H2" s="16">
        <v>184</v>
      </c>
      <c r="I2" s="16"/>
      <c r="J2" s="16"/>
      <c r="K2" s="17">
        <v>4</v>
      </c>
      <c r="L2" s="17">
        <v>733</v>
      </c>
      <c r="M2" s="18">
        <v>183.25</v>
      </c>
      <c r="N2" s="19">
        <v>3</v>
      </c>
      <c r="O2" s="20">
        <v>186.25</v>
      </c>
    </row>
    <row r="3" spans="1:17" x14ac:dyDescent="0.25">
      <c r="A3" s="12" t="s">
        <v>23</v>
      </c>
      <c r="B3" s="13" t="s">
        <v>99</v>
      </c>
      <c r="C3" s="14">
        <v>45410</v>
      </c>
      <c r="D3" s="15" t="s">
        <v>66</v>
      </c>
      <c r="E3" s="16">
        <v>188</v>
      </c>
      <c r="F3" s="16">
        <v>190</v>
      </c>
      <c r="G3" s="16">
        <v>188</v>
      </c>
      <c r="H3" s="16">
        <v>174</v>
      </c>
      <c r="I3" s="16">
        <v>171</v>
      </c>
      <c r="J3" s="16">
        <v>179</v>
      </c>
      <c r="K3" s="17">
        <v>6</v>
      </c>
      <c r="L3" s="17">
        <v>1090</v>
      </c>
      <c r="M3" s="18">
        <v>181.66666666666666</v>
      </c>
      <c r="N3" s="19">
        <v>4</v>
      </c>
      <c r="O3" s="20">
        <v>185.66666666666666</v>
      </c>
    </row>
    <row r="5" spans="1:17" x14ac:dyDescent="0.25">
      <c r="K5" s="8">
        <f>SUM(K2:K4)</f>
        <v>10</v>
      </c>
      <c r="L5" s="8">
        <f>SUM(L2:L4)</f>
        <v>1823</v>
      </c>
      <c r="M5" s="7">
        <f>SUM(L5/K5)</f>
        <v>182.3</v>
      </c>
      <c r="N5" s="8">
        <f>SUM(N2:N4)</f>
        <v>7</v>
      </c>
      <c r="O5" s="11">
        <f>SUM(M5+N5)</f>
        <v>189.3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5F75EF0D-E2EF-487A-AD0B-0D0CBAFCB11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93CE8-A43F-465B-B38B-76359A4FCAE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2E249-0909-45D2-B4CB-2ED178703554}">
  <dimension ref="A1:Q10"/>
  <sheetViews>
    <sheetView workbookViewId="0">
      <selection activeCell="K11" sqref="K1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161</v>
      </c>
      <c r="C2" s="14">
        <v>45430</v>
      </c>
      <c r="D2" s="15" t="s">
        <v>166</v>
      </c>
      <c r="E2" s="16">
        <v>193</v>
      </c>
      <c r="F2" s="16">
        <v>195</v>
      </c>
      <c r="G2" s="16">
        <v>192</v>
      </c>
      <c r="H2" s="16">
        <v>188</v>
      </c>
      <c r="I2" s="16"/>
      <c r="J2" s="16"/>
      <c r="K2" s="17">
        <v>4</v>
      </c>
      <c r="L2" s="17">
        <v>768</v>
      </c>
      <c r="M2" s="18">
        <v>192</v>
      </c>
      <c r="N2" s="19">
        <v>3</v>
      </c>
      <c r="O2" s="20">
        <v>195</v>
      </c>
    </row>
    <row r="3" spans="1:17" x14ac:dyDescent="0.25">
      <c r="A3" s="12" t="s">
        <v>23</v>
      </c>
      <c r="B3" s="13" t="s">
        <v>161</v>
      </c>
      <c r="C3" s="14">
        <v>45437</v>
      </c>
      <c r="D3" s="15" t="s">
        <v>175</v>
      </c>
      <c r="E3" s="16">
        <v>196</v>
      </c>
      <c r="F3" s="16">
        <v>193</v>
      </c>
      <c r="G3" s="16">
        <v>194</v>
      </c>
      <c r="H3" s="16">
        <v>194</v>
      </c>
      <c r="I3" s="16"/>
      <c r="J3" s="16"/>
      <c r="K3" s="17">
        <v>4</v>
      </c>
      <c r="L3" s="17">
        <v>777</v>
      </c>
      <c r="M3" s="18">
        <v>194.25</v>
      </c>
      <c r="N3" s="19">
        <v>9</v>
      </c>
      <c r="O3" s="20">
        <v>203.25</v>
      </c>
    </row>
    <row r="4" spans="1:17" x14ac:dyDescent="0.25">
      <c r="A4" s="12" t="s">
        <v>23</v>
      </c>
      <c r="B4" s="13" t="s">
        <v>161</v>
      </c>
      <c r="C4" s="14">
        <v>45486</v>
      </c>
      <c r="D4" s="15" t="s">
        <v>175</v>
      </c>
      <c r="E4" s="16">
        <v>194</v>
      </c>
      <c r="F4" s="16">
        <v>194.001</v>
      </c>
      <c r="G4" s="16">
        <v>189</v>
      </c>
      <c r="H4" s="16">
        <v>195</v>
      </c>
      <c r="I4" s="16"/>
      <c r="J4" s="16"/>
      <c r="K4" s="17">
        <v>4</v>
      </c>
      <c r="L4" s="17">
        <v>772.00099999999998</v>
      </c>
      <c r="M4" s="18">
        <v>193.00024999999999</v>
      </c>
      <c r="N4" s="19">
        <v>11</v>
      </c>
      <c r="O4" s="20">
        <v>204.00024999999999</v>
      </c>
    </row>
    <row r="5" spans="1:17" x14ac:dyDescent="0.25">
      <c r="A5" s="12" t="s">
        <v>23</v>
      </c>
      <c r="B5" s="13" t="s">
        <v>161</v>
      </c>
      <c r="C5" s="14">
        <v>45458</v>
      </c>
      <c r="D5" s="15" t="s">
        <v>166</v>
      </c>
      <c r="E5" s="16">
        <v>197.001</v>
      </c>
      <c r="F5" s="16">
        <v>191</v>
      </c>
      <c r="G5" s="16">
        <v>191</v>
      </c>
      <c r="H5" s="16">
        <v>196</v>
      </c>
      <c r="I5" s="16"/>
      <c r="J5" s="16"/>
      <c r="K5" s="17">
        <v>4</v>
      </c>
      <c r="L5" s="17">
        <v>775.00099999999998</v>
      </c>
      <c r="M5" s="18">
        <v>193.75024999999999</v>
      </c>
      <c r="N5" s="19">
        <v>6</v>
      </c>
      <c r="O5" s="20">
        <v>199.75024999999999</v>
      </c>
    </row>
    <row r="6" spans="1:17" x14ac:dyDescent="0.25">
      <c r="A6" s="12" t="s">
        <v>23</v>
      </c>
      <c r="B6" s="13" t="s">
        <v>161</v>
      </c>
      <c r="C6" s="14">
        <v>45493</v>
      </c>
      <c r="D6" s="15" t="s">
        <v>166</v>
      </c>
      <c r="E6" s="16">
        <v>195</v>
      </c>
      <c r="F6" s="16">
        <v>197</v>
      </c>
      <c r="G6" s="16">
        <v>194</v>
      </c>
      <c r="H6" s="16">
        <v>194</v>
      </c>
      <c r="I6" s="16"/>
      <c r="J6" s="16"/>
      <c r="K6" s="17">
        <v>4</v>
      </c>
      <c r="L6" s="17">
        <v>780</v>
      </c>
      <c r="M6" s="18">
        <v>195</v>
      </c>
      <c r="N6" s="19">
        <v>4</v>
      </c>
      <c r="O6" s="20">
        <v>199</v>
      </c>
    </row>
    <row r="7" spans="1:17" x14ac:dyDescent="0.25">
      <c r="A7" s="12" t="s">
        <v>23</v>
      </c>
      <c r="B7" s="13" t="s">
        <v>161</v>
      </c>
      <c r="C7" s="14">
        <v>45521</v>
      </c>
      <c r="D7" s="15" t="s">
        <v>166</v>
      </c>
      <c r="E7" s="16">
        <v>196</v>
      </c>
      <c r="F7" s="16">
        <v>189</v>
      </c>
      <c r="G7" s="16">
        <v>195</v>
      </c>
      <c r="H7" s="16">
        <v>192</v>
      </c>
      <c r="I7" s="16">
        <v>190</v>
      </c>
      <c r="J7" s="16">
        <v>188</v>
      </c>
      <c r="K7" s="17">
        <v>6</v>
      </c>
      <c r="L7" s="17">
        <v>1150</v>
      </c>
      <c r="M7" s="18">
        <v>191.66666666666666</v>
      </c>
      <c r="N7" s="19">
        <v>16</v>
      </c>
      <c r="O7" s="20">
        <v>207.66666666666666</v>
      </c>
    </row>
    <row r="8" spans="1:17" x14ac:dyDescent="0.25">
      <c r="A8" s="12" t="s">
        <v>23</v>
      </c>
      <c r="B8" s="13" t="s">
        <v>161</v>
      </c>
      <c r="C8" s="14">
        <v>45535</v>
      </c>
      <c r="D8" s="15" t="s">
        <v>167</v>
      </c>
      <c r="E8" s="16">
        <v>193</v>
      </c>
      <c r="F8" s="50">
        <v>195</v>
      </c>
      <c r="G8" s="16">
        <v>197</v>
      </c>
      <c r="H8" s="16">
        <v>197</v>
      </c>
      <c r="I8" s="16">
        <v>196</v>
      </c>
      <c r="J8" s="16">
        <v>191</v>
      </c>
      <c r="K8" s="17">
        <v>6</v>
      </c>
      <c r="L8" s="17">
        <v>1169</v>
      </c>
      <c r="M8" s="18">
        <v>194.83333333333334</v>
      </c>
      <c r="N8" s="19">
        <v>8</v>
      </c>
      <c r="O8" s="20">
        <v>202.83333333333334</v>
      </c>
    </row>
    <row r="10" spans="1:17" x14ac:dyDescent="0.25">
      <c r="K10" s="8">
        <f>SUM(K2:K9)</f>
        <v>32</v>
      </c>
      <c r="L10" s="8">
        <f>SUM(L2:L9)</f>
        <v>6191.0020000000004</v>
      </c>
      <c r="M10" s="7">
        <f>SUM(L10/K10)</f>
        <v>193.46881250000001</v>
      </c>
      <c r="N10" s="8">
        <f>SUM(N2:N9)</f>
        <v>57</v>
      </c>
      <c r="O10" s="11">
        <f>SUM(M10+N10)</f>
        <v>250.46881250000001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1"/>
    <protectedRange algorithmName="SHA-512" hashValue="ON39YdpmFHfN9f47KpiRvqrKx0V9+erV1CNkpWzYhW/Qyc6aT8rEyCrvauWSYGZK2ia3o7vd3akF07acHAFpOA==" saltValue="yVW9XmDwTqEnmpSGai0KYg==" spinCount="100000" sqref="D2" name="Range1_1_10"/>
    <protectedRange algorithmName="SHA-512" hashValue="ON39YdpmFHfN9f47KpiRvqrKx0V9+erV1CNkpWzYhW/Qyc6aT8rEyCrvauWSYGZK2ia3o7vd3akF07acHAFpOA==" saltValue="yVW9XmDwTqEnmpSGai0KYg==" spinCount="100000" sqref="B5:C5 E5:J5 B4" name="Range1_3"/>
    <protectedRange algorithmName="SHA-512" hashValue="ON39YdpmFHfN9f47KpiRvqrKx0V9+erV1CNkpWzYhW/Qyc6aT8rEyCrvauWSYGZK2ia3o7vd3akF07acHAFpOA==" saltValue="yVW9XmDwTqEnmpSGai0KYg==" spinCount="100000" sqref="D5" name="Range1_1_13"/>
    <protectedRange algorithmName="SHA-512" hashValue="ON39YdpmFHfN9f47KpiRvqrKx0V9+erV1CNkpWzYhW/Qyc6aT8rEyCrvauWSYGZK2ia3o7vd3akF07acHAFpOA==" saltValue="yVW9XmDwTqEnmpSGai0KYg==" spinCount="100000" sqref="E4:J4 C4" name="Range1_20"/>
    <protectedRange algorithmName="SHA-512" hashValue="ON39YdpmFHfN9f47KpiRvqrKx0V9+erV1CNkpWzYhW/Qyc6aT8rEyCrvauWSYGZK2ia3o7vd3akF07acHAFpOA==" saltValue="yVW9XmDwTqEnmpSGai0KYg==" spinCount="100000" sqref="D4" name="Range1_1_15"/>
    <protectedRange algorithmName="SHA-512" hashValue="ON39YdpmFHfN9f47KpiRvqrKx0V9+erV1CNkpWzYhW/Qyc6aT8rEyCrvauWSYGZK2ia3o7vd3akF07acHAFpOA==" saltValue="yVW9XmDwTqEnmpSGai0KYg==" spinCount="100000" sqref="B7:C7 E7:J7" name="Range1_32"/>
    <protectedRange algorithmName="SHA-512" hashValue="ON39YdpmFHfN9f47KpiRvqrKx0V9+erV1CNkpWzYhW/Qyc6aT8rEyCrvauWSYGZK2ia3o7vd3akF07acHAFpOA==" saltValue="yVW9XmDwTqEnmpSGai0KYg==" spinCount="100000" sqref="D7" name="Range1_1_25"/>
    <protectedRange algorithmName="SHA-512" hashValue="ON39YdpmFHfN9f47KpiRvqrKx0V9+erV1CNkpWzYhW/Qyc6aT8rEyCrvauWSYGZK2ia3o7vd3akF07acHAFpOA==" saltValue="yVW9XmDwTqEnmpSGai0KYg==" spinCount="100000" sqref="B8:C8" name="Range1_4"/>
    <protectedRange algorithmName="SHA-512" hashValue="ON39YdpmFHfN9f47KpiRvqrKx0V9+erV1CNkpWzYhW/Qyc6aT8rEyCrvauWSYGZK2ia3o7vd3akF07acHAFpOA==" saltValue="yVW9XmDwTqEnmpSGai0KYg==" spinCount="100000" sqref="D8" name="Range1_1_2"/>
  </protectedRanges>
  <hyperlinks>
    <hyperlink ref="Q1" location="'National Rankings'!A1" display="Back to Ranking" xr:uid="{BF2BF3F7-4301-4C97-9B2E-68312259F81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8D99E3F-A5B3-492F-A940-B9F6EAC5585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A0FDE-E1E5-49FC-B565-A56A8B265648}">
  <dimension ref="A1:Q6"/>
  <sheetViews>
    <sheetView workbookViewId="0">
      <selection activeCell="K7" sqref="K7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136</v>
      </c>
      <c r="C2" s="14">
        <v>45409</v>
      </c>
      <c r="D2" s="15" t="s">
        <v>129</v>
      </c>
      <c r="E2" s="16">
        <v>191</v>
      </c>
      <c r="F2" s="16">
        <v>185</v>
      </c>
      <c r="G2" s="16">
        <v>190</v>
      </c>
      <c r="H2" s="16">
        <v>189</v>
      </c>
      <c r="I2" s="16"/>
      <c r="J2" s="16"/>
      <c r="K2" s="17">
        <v>4</v>
      </c>
      <c r="L2" s="17">
        <v>755</v>
      </c>
      <c r="M2" s="18">
        <v>188.75</v>
      </c>
      <c r="N2" s="19">
        <v>11</v>
      </c>
      <c r="O2" s="20">
        <v>199.75</v>
      </c>
    </row>
    <row r="3" spans="1:17" x14ac:dyDescent="0.25">
      <c r="A3" s="12" t="s">
        <v>23</v>
      </c>
      <c r="B3" s="13" t="s">
        <v>136</v>
      </c>
      <c r="C3" s="14">
        <v>45437</v>
      </c>
      <c r="D3" s="15" t="s">
        <v>129</v>
      </c>
      <c r="E3" s="16">
        <v>185</v>
      </c>
      <c r="F3" s="16">
        <v>188</v>
      </c>
      <c r="G3" s="16">
        <v>0</v>
      </c>
      <c r="H3" s="16">
        <v>0</v>
      </c>
      <c r="I3" s="16"/>
      <c r="J3" s="16"/>
      <c r="K3" s="17">
        <v>4</v>
      </c>
      <c r="L3" s="17">
        <v>373</v>
      </c>
      <c r="M3" s="18">
        <v>93.25</v>
      </c>
      <c r="N3" s="19">
        <v>7</v>
      </c>
      <c r="O3" s="20">
        <v>100.25</v>
      </c>
    </row>
    <row r="4" spans="1:17" x14ac:dyDescent="0.25">
      <c r="A4" s="12" t="s">
        <v>23</v>
      </c>
      <c r="B4" s="13" t="s">
        <v>136</v>
      </c>
      <c r="C4" s="14">
        <v>45500</v>
      </c>
      <c r="D4" s="15" t="s">
        <v>129</v>
      </c>
      <c r="E4" s="16">
        <v>188</v>
      </c>
      <c r="F4" s="16">
        <v>188</v>
      </c>
      <c r="G4" s="16">
        <v>190</v>
      </c>
      <c r="H4" s="16">
        <v>187</v>
      </c>
      <c r="I4" s="16"/>
      <c r="J4" s="16"/>
      <c r="K4" s="17">
        <v>4</v>
      </c>
      <c r="L4" s="17">
        <v>753</v>
      </c>
      <c r="M4" s="18">
        <v>188.25</v>
      </c>
      <c r="N4" s="19">
        <v>9</v>
      </c>
      <c r="O4" s="20">
        <v>197.25</v>
      </c>
    </row>
    <row r="6" spans="1:17" x14ac:dyDescent="0.25">
      <c r="K6" s="8">
        <f>SUM(K2:K5)</f>
        <v>12</v>
      </c>
      <c r="L6" s="8">
        <f>SUM(L2:L5)</f>
        <v>1881</v>
      </c>
      <c r="M6" s="7">
        <f>SUM(L6/K6)</f>
        <v>156.75</v>
      </c>
      <c r="N6" s="8">
        <f>SUM(N2:N5)</f>
        <v>27</v>
      </c>
      <c r="O6" s="11">
        <f>SUM(M6+N6)</f>
        <v>183.75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Rankings'!A1" display="Back to Ranking" xr:uid="{061943B7-F8CA-4E56-9F2A-E56B9EF06C0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D697DD5-641F-459F-9569-4FECF5F3290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1E076-7B77-45C8-AE87-1EEEA4C04EC3}">
  <dimension ref="A1:Q60"/>
  <sheetViews>
    <sheetView workbookViewId="0">
      <selection activeCell="K61" sqref="K6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50</v>
      </c>
      <c r="C2" s="14">
        <v>45353</v>
      </c>
      <c r="D2" s="15" t="s">
        <v>57</v>
      </c>
      <c r="E2" s="16">
        <v>191</v>
      </c>
      <c r="F2" s="16">
        <v>189</v>
      </c>
      <c r="G2" s="16">
        <v>187</v>
      </c>
      <c r="H2" s="16">
        <v>190</v>
      </c>
      <c r="I2" s="16"/>
      <c r="J2" s="16"/>
      <c r="K2" s="17">
        <v>4</v>
      </c>
      <c r="L2" s="17">
        <v>757</v>
      </c>
      <c r="M2" s="18">
        <v>189.25</v>
      </c>
      <c r="N2" s="19">
        <v>3</v>
      </c>
      <c r="O2" s="20">
        <v>192.25</v>
      </c>
    </row>
    <row r="3" spans="1:17" x14ac:dyDescent="0.25">
      <c r="A3" s="12" t="s">
        <v>23</v>
      </c>
      <c r="B3" s="13" t="s">
        <v>50</v>
      </c>
      <c r="C3" s="14">
        <v>45386</v>
      </c>
      <c r="D3" s="15" t="s">
        <v>102</v>
      </c>
      <c r="E3" s="16">
        <v>191</v>
      </c>
      <c r="F3" s="16">
        <v>192</v>
      </c>
      <c r="G3" s="16"/>
      <c r="H3" s="16"/>
      <c r="I3" s="16"/>
      <c r="J3" s="16"/>
      <c r="K3" s="17">
        <v>2</v>
      </c>
      <c r="L3" s="17">
        <v>383</v>
      </c>
      <c r="M3" s="18">
        <v>191.5</v>
      </c>
      <c r="N3" s="19">
        <v>4</v>
      </c>
      <c r="O3" s="20">
        <v>195.5</v>
      </c>
    </row>
    <row r="4" spans="1:17" x14ac:dyDescent="0.25">
      <c r="A4" s="12" t="s">
        <v>23</v>
      </c>
      <c r="B4" s="13" t="s">
        <v>50</v>
      </c>
      <c r="C4" s="14">
        <v>45388</v>
      </c>
      <c r="D4" s="15" t="s">
        <v>57</v>
      </c>
      <c r="E4" s="16">
        <v>189</v>
      </c>
      <c r="F4" s="16">
        <v>186</v>
      </c>
      <c r="G4" s="16">
        <v>183</v>
      </c>
      <c r="H4" s="16">
        <v>183</v>
      </c>
      <c r="I4" s="16">
        <v>190</v>
      </c>
      <c r="J4" s="16">
        <v>193</v>
      </c>
      <c r="K4" s="17">
        <v>6</v>
      </c>
      <c r="L4" s="17">
        <v>1124</v>
      </c>
      <c r="M4" s="18">
        <v>187.33333333333334</v>
      </c>
      <c r="N4" s="19">
        <v>4</v>
      </c>
      <c r="O4" s="20">
        <v>191.33333333333334</v>
      </c>
    </row>
    <row r="5" spans="1:17" x14ac:dyDescent="0.25">
      <c r="A5" s="12" t="s">
        <v>23</v>
      </c>
      <c r="B5" s="13" t="s">
        <v>50</v>
      </c>
      <c r="C5" s="14">
        <v>45393</v>
      </c>
      <c r="D5" s="15" t="s">
        <v>102</v>
      </c>
      <c r="E5" s="16">
        <v>191</v>
      </c>
      <c r="F5" s="16">
        <v>195</v>
      </c>
      <c r="G5" s="16"/>
      <c r="H5" s="16"/>
      <c r="I5" s="16"/>
      <c r="J5" s="16"/>
      <c r="K5" s="17">
        <v>2</v>
      </c>
      <c r="L5" s="17">
        <v>386</v>
      </c>
      <c r="M5" s="18">
        <v>193</v>
      </c>
      <c r="N5" s="19">
        <v>9</v>
      </c>
      <c r="O5" s="20">
        <v>202</v>
      </c>
    </row>
    <row r="6" spans="1:17" x14ac:dyDescent="0.25">
      <c r="A6" s="12" t="s">
        <v>23</v>
      </c>
      <c r="B6" s="13" t="s">
        <v>50</v>
      </c>
      <c r="C6" s="14">
        <v>45410</v>
      </c>
      <c r="D6" s="15" t="s">
        <v>66</v>
      </c>
      <c r="E6" s="16">
        <v>198.001</v>
      </c>
      <c r="F6" s="16">
        <v>196</v>
      </c>
      <c r="G6" s="16">
        <v>196</v>
      </c>
      <c r="H6" s="16">
        <v>198</v>
      </c>
      <c r="I6" s="16">
        <v>192</v>
      </c>
      <c r="J6" s="16">
        <v>198</v>
      </c>
      <c r="K6" s="17">
        <v>6</v>
      </c>
      <c r="L6" s="17">
        <v>1178.001</v>
      </c>
      <c r="M6" s="18">
        <v>196.33349999999999</v>
      </c>
      <c r="N6" s="19">
        <v>20</v>
      </c>
      <c r="O6" s="20">
        <v>216.33349999999999</v>
      </c>
    </row>
    <row r="7" spans="1:17" x14ac:dyDescent="0.25">
      <c r="A7" s="12" t="s">
        <v>23</v>
      </c>
      <c r="B7" s="13" t="s">
        <v>50</v>
      </c>
      <c r="C7" s="14">
        <v>45050</v>
      </c>
      <c r="D7" s="15" t="s">
        <v>57</v>
      </c>
      <c r="E7" s="16">
        <v>199</v>
      </c>
      <c r="F7" s="16">
        <v>197</v>
      </c>
      <c r="G7" s="16">
        <v>196</v>
      </c>
      <c r="H7" s="16">
        <v>197</v>
      </c>
      <c r="I7" s="16"/>
      <c r="J7" s="16"/>
      <c r="K7" s="17">
        <v>4</v>
      </c>
      <c r="L7" s="17">
        <v>789</v>
      </c>
      <c r="M7" s="18">
        <v>197.25</v>
      </c>
      <c r="N7" s="19">
        <v>11</v>
      </c>
      <c r="O7" s="20">
        <v>208.25</v>
      </c>
    </row>
    <row r="8" spans="1:17" x14ac:dyDescent="0.25">
      <c r="A8" s="12" t="s">
        <v>23</v>
      </c>
      <c r="B8" s="13" t="s">
        <v>50</v>
      </c>
      <c r="C8" s="14">
        <v>45421</v>
      </c>
      <c r="D8" s="15" t="s">
        <v>102</v>
      </c>
      <c r="E8" s="16">
        <v>197</v>
      </c>
      <c r="F8" s="16">
        <v>195</v>
      </c>
      <c r="G8" s="16"/>
      <c r="H8" s="16"/>
      <c r="I8" s="16"/>
      <c r="J8" s="16"/>
      <c r="K8" s="17">
        <v>2</v>
      </c>
      <c r="L8" s="17">
        <v>392</v>
      </c>
      <c r="M8" s="18">
        <v>196</v>
      </c>
      <c r="N8" s="19">
        <v>7</v>
      </c>
      <c r="O8" s="20">
        <v>203</v>
      </c>
    </row>
    <row r="9" spans="1:17" x14ac:dyDescent="0.25">
      <c r="A9" s="12" t="s">
        <v>23</v>
      </c>
      <c r="B9" s="13" t="s">
        <v>50</v>
      </c>
      <c r="C9" s="14">
        <v>45423</v>
      </c>
      <c r="D9" s="15" t="s">
        <v>102</v>
      </c>
      <c r="E9" s="16">
        <v>193</v>
      </c>
      <c r="F9" s="16">
        <v>195</v>
      </c>
      <c r="G9" s="16">
        <v>195</v>
      </c>
      <c r="H9" s="16">
        <v>196</v>
      </c>
      <c r="I9" s="16"/>
      <c r="J9" s="16"/>
      <c r="K9" s="17">
        <v>4</v>
      </c>
      <c r="L9" s="17">
        <v>779</v>
      </c>
      <c r="M9" s="18">
        <v>194.75</v>
      </c>
      <c r="N9" s="19">
        <v>13</v>
      </c>
      <c r="O9" s="20">
        <v>207.75</v>
      </c>
    </row>
    <row r="10" spans="1:17" x14ac:dyDescent="0.25">
      <c r="A10" s="12" t="s">
        <v>23</v>
      </c>
      <c r="B10" s="13" t="s">
        <v>50</v>
      </c>
      <c r="C10" s="14">
        <v>45428</v>
      </c>
      <c r="D10" s="15" t="s">
        <v>102</v>
      </c>
      <c r="E10" s="16">
        <v>197</v>
      </c>
      <c r="F10" s="16">
        <v>195</v>
      </c>
      <c r="G10" s="16"/>
      <c r="H10" s="16"/>
      <c r="I10" s="16"/>
      <c r="J10" s="16"/>
      <c r="K10" s="17">
        <v>2</v>
      </c>
      <c r="L10" s="17">
        <v>392</v>
      </c>
      <c r="M10" s="18">
        <v>196</v>
      </c>
      <c r="N10" s="19">
        <v>9</v>
      </c>
      <c r="O10" s="20">
        <v>205</v>
      </c>
    </row>
    <row r="11" spans="1:17" x14ac:dyDescent="0.25">
      <c r="A11" s="12" t="s">
        <v>23</v>
      </c>
      <c r="B11" s="13" t="s">
        <v>50</v>
      </c>
      <c r="C11" s="14">
        <v>45435</v>
      </c>
      <c r="D11" s="15" t="s">
        <v>102</v>
      </c>
      <c r="E11" s="16">
        <v>192</v>
      </c>
      <c r="F11" s="16">
        <v>197.01</v>
      </c>
      <c r="G11" s="16"/>
      <c r="H11" s="16"/>
      <c r="I11" s="16"/>
      <c r="J11" s="16"/>
      <c r="K11" s="17">
        <v>2</v>
      </c>
      <c r="L11" s="17">
        <v>389.01</v>
      </c>
      <c r="M11" s="18">
        <v>194.505</v>
      </c>
      <c r="N11" s="19">
        <v>6</v>
      </c>
      <c r="O11" s="20">
        <v>200.505</v>
      </c>
    </row>
    <row r="12" spans="1:17" x14ac:dyDescent="0.25">
      <c r="A12" s="12" t="s">
        <v>23</v>
      </c>
      <c r="B12" s="13" t="s">
        <v>50</v>
      </c>
      <c r="C12" s="14">
        <v>45437</v>
      </c>
      <c r="D12" s="15" t="s">
        <v>169</v>
      </c>
      <c r="E12" s="16">
        <v>190</v>
      </c>
      <c r="F12" s="16">
        <v>198</v>
      </c>
      <c r="G12" s="16">
        <v>191</v>
      </c>
      <c r="H12" s="16">
        <v>194</v>
      </c>
      <c r="I12" s="16"/>
      <c r="J12" s="16"/>
      <c r="K12" s="17">
        <v>4</v>
      </c>
      <c r="L12" s="17">
        <v>773</v>
      </c>
      <c r="M12" s="18">
        <v>193.25</v>
      </c>
      <c r="N12" s="19">
        <v>13</v>
      </c>
      <c r="O12" s="20">
        <v>206.25</v>
      </c>
    </row>
    <row r="13" spans="1:17" x14ac:dyDescent="0.25">
      <c r="A13" s="12" t="s">
        <v>23</v>
      </c>
      <c r="B13" s="13" t="s">
        <v>50</v>
      </c>
      <c r="C13" s="14">
        <v>45442</v>
      </c>
      <c r="D13" s="15" t="s">
        <v>102</v>
      </c>
      <c r="E13" s="16">
        <v>197</v>
      </c>
      <c r="F13" s="16">
        <v>196</v>
      </c>
      <c r="G13" s="16"/>
      <c r="H13" s="16"/>
      <c r="I13" s="16"/>
      <c r="J13" s="16"/>
      <c r="K13" s="17">
        <v>2</v>
      </c>
      <c r="L13" s="17">
        <v>393</v>
      </c>
      <c r="M13" s="18">
        <v>196.5</v>
      </c>
      <c r="N13" s="19">
        <v>7</v>
      </c>
      <c r="O13" s="20">
        <v>203.5</v>
      </c>
    </row>
    <row r="14" spans="1:17" x14ac:dyDescent="0.25">
      <c r="A14" s="12" t="s">
        <v>23</v>
      </c>
      <c r="B14" s="13" t="s">
        <v>50</v>
      </c>
      <c r="C14" s="14">
        <v>45449</v>
      </c>
      <c r="D14" s="15" t="s">
        <v>102</v>
      </c>
      <c r="E14" s="16">
        <v>197</v>
      </c>
      <c r="F14" s="16">
        <v>193</v>
      </c>
      <c r="G14" s="16"/>
      <c r="H14" s="16"/>
      <c r="I14" s="16"/>
      <c r="J14" s="16"/>
      <c r="K14" s="17">
        <v>2</v>
      </c>
      <c r="L14" s="17">
        <v>390</v>
      </c>
      <c r="M14" s="18">
        <v>195</v>
      </c>
      <c r="N14" s="19">
        <v>7</v>
      </c>
      <c r="O14" s="20">
        <v>202</v>
      </c>
    </row>
    <row r="15" spans="1:17" x14ac:dyDescent="0.25">
      <c r="A15" s="12" t="s">
        <v>23</v>
      </c>
      <c r="B15" s="13" t="s">
        <v>50</v>
      </c>
      <c r="C15" s="14">
        <v>45451</v>
      </c>
      <c r="D15" s="15" t="s">
        <v>169</v>
      </c>
      <c r="E15" s="16">
        <v>199</v>
      </c>
      <c r="F15" s="16">
        <v>198</v>
      </c>
      <c r="G15" s="16">
        <v>193</v>
      </c>
      <c r="H15" s="16">
        <v>199</v>
      </c>
      <c r="I15" s="16"/>
      <c r="J15" s="16"/>
      <c r="K15" s="17">
        <v>4</v>
      </c>
      <c r="L15" s="17">
        <v>789</v>
      </c>
      <c r="M15" s="18">
        <v>197.25</v>
      </c>
      <c r="N15" s="19">
        <v>13</v>
      </c>
      <c r="O15" s="20">
        <v>210.25</v>
      </c>
    </row>
    <row r="16" spans="1:17" x14ac:dyDescent="0.25">
      <c r="A16" s="12" t="s">
        <v>23</v>
      </c>
      <c r="B16" s="13" t="s">
        <v>50</v>
      </c>
      <c r="C16" s="14">
        <v>45456</v>
      </c>
      <c r="D16" s="15" t="s">
        <v>102</v>
      </c>
      <c r="E16" s="16">
        <v>192</v>
      </c>
      <c r="F16" s="16">
        <v>194</v>
      </c>
      <c r="G16" s="16"/>
      <c r="H16" s="16"/>
      <c r="I16" s="16"/>
      <c r="J16" s="16"/>
      <c r="K16" s="17">
        <v>2</v>
      </c>
      <c r="L16" s="17">
        <v>386</v>
      </c>
      <c r="M16" s="18">
        <v>193</v>
      </c>
      <c r="N16" s="19">
        <v>6</v>
      </c>
      <c r="O16" s="20">
        <v>199</v>
      </c>
    </row>
    <row r="17" spans="1:15" x14ac:dyDescent="0.25">
      <c r="A17" s="12" t="s">
        <v>23</v>
      </c>
      <c r="B17" s="13" t="s">
        <v>50</v>
      </c>
      <c r="C17" s="14">
        <v>45458</v>
      </c>
      <c r="D17" s="15" t="s">
        <v>102</v>
      </c>
      <c r="E17" s="16">
        <v>192</v>
      </c>
      <c r="F17" s="16">
        <v>193</v>
      </c>
      <c r="G17" s="16">
        <v>194</v>
      </c>
      <c r="H17" s="16">
        <v>190</v>
      </c>
      <c r="I17" s="16"/>
      <c r="J17" s="16"/>
      <c r="K17" s="17">
        <v>4</v>
      </c>
      <c r="L17" s="17">
        <v>769</v>
      </c>
      <c r="M17" s="18">
        <v>192.25</v>
      </c>
      <c r="N17" s="19">
        <v>3</v>
      </c>
      <c r="O17" s="20">
        <v>195.25</v>
      </c>
    </row>
    <row r="18" spans="1:15" x14ac:dyDescent="0.25">
      <c r="A18" s="12" t="s">
        <v>23</v>
      </c>
      <c r="B18" s="13" t="s">
        <v>50</v>
      </c>
      <c r="C18" s="14">
        <v>45463</v>
      </c>
      <c r="D18" s="15" t="s">
        <v>102</v>
      </c>
      <c r="E18" s="16">
        <v>191</v>
      </c>
      <c r="F18" s="16">
        <v>191</v>
      </c>
      <c r="G18" s="16"/>
      <c r="H18" s="16"/>
      <c r="I18" s="16"/>
      <c r="J18" s="16"/>
      <c r="K18" s="17">
        <v>2</v>
      </c>
      <c r="L18" s="17">
        <v>382</v>
      </c>
      <c r="M18" s="18">
        <v>191</v>
      </c>
      <c r="N18" s="19">
        <v>7</v>
      </c>
      <c r="O18" s="20">
        <v>198</v>
      </c>
    </row>
    <row r="19" spans="1:15" x14ac:dyDescent="0.25">
      <c r="A19" s="12" t="s">
        <v>23</v>
      </c>
      <c r="B19" s="13" t="s">
        <v>50</v>
      </c>
      <c r="C19" s="14" t="s">
        <v>196</v>
      </c>
      <c r="D19" s="15" t="s">
        <v>169</v>
      </c>
      <c r="E19" s="16">
        <v>199</v>
      </c>
      <c r="F19" s="16">
        <v>199</v>
      </c>
      <c r="G19" s="16">
        <v>196</v>
      </c>
      <c r="H19" s="16">
        <v>197</v>
      </c>
      <c r="I19" s="16"/>
      <c r="J19" s="16"/>
      <c r="K19" s="17">
        <v>4</v>
      </c>
      <c r="L19" s="17">
        <v>791</v>
      </c>
      <c r="M19" s="18">
        <v>197.75</v>
      </c>
      <c r="N19" s="19">
        <v>13</v>
      </c>
      <c r="O19" s="20">
        <v>210.75</v>
      </c>
    </row>
    <row r="20" spans="1:15" x14ac:dyDescent="0.25">
      <c r="A20" s="12" t="s">
        <v>23</v>
      </c>
      <c r="B20" s="13" t="s">
        <v>50</v>
      </c>
      <c r="C20" s="14">
        <v>45470</v>
      </c>
      <c r="D20" s="15" t="s">
        <v>102</v>
      </c>
      <c r="E20" s="16">
        <v>198</v>
      </c>
      <c r="F20" s="16">
        <v>197</v>
      </c>
      <c r="G20" s="16"/>
      <c r="H20" s="16"/>
      <c r="I20" s="16"/>
      <c r="J20" s="16"/>
      <c r="K20" s="17">
        <v>2</v>
      </c>
      <c r="L20" s="17">
        <v>395</v>
      </c>
      <c r="M20" s="18">
        <v>197.5</v>
      </c>
      <c r="N20" s="19">
        <v>9</v>
      </c>
      <c r="O20" s="20">
        <v>206.5</v>
      </c>
    </row>
    <row r="21" spans="1:15" x14ac:dyDescent="0.25">
      <c r="A21" s="12" t="s">
        <v>23</v>
      </c>
      <c r="B21" s="13" t="s">
        <v>50</v>
      </c>
      <c r="C21" s="14">
        <v>45477</v>
      </c>
      <c r="D21" s="15" t="s">
        <v>102</v>
      </c>
      <c r="E21" s="16">
        <v>196</v>
      </c>
      <c r="F21" s="16">
        <v>195</v>
      </c>
      <c r="G21" s="16"/>
      <c r="H21" s="16"/>
      <c r="I21" s="16"/>
      <c r="J21" s="16"/>
      <c r="K21" s="17">
        <v>2</v>
      </c>
      <c r="L21" s="17">
        <v>391</v>
      </c>
      <c r="M21" s="18">
        <v>195.5</v>
      </c>
      <c r="N21" s="19">
        <v>6</v>
      </c>
      <c r="O21" s="20">
        <v>201.5</v>
      </c>
    </row>
    <row r="22" spans="1:15" x14ac:dyDescent="0.25">
      <c r="A22" s="12" t="s">
        <v>23</v>
      </c>
      <c r="B22" s="13" t="s">
        <v>50</v>
      </c>
      <c r="C22" s="14">
        <v>45113</v>
      </c>
      <c r="D22" s="15" t="s">
        <v>57</v>
      </c>
      <c r="E22" s="16">
        <v>199</v>
      </c>
      <c r="F22" s="16">
        <v>198</v>
      </c>
      <c r="G22" s="16">
        <v>195</v>
      </c>
      <c r="H22" s="16">
        <v>195</v>
      </c>
      <c r="I22" s="16"/>
      <c r="J22" s="16"/>
      <c r="K22" s="17">
        <v>4</v>
      </c>
      <c r="L22" s="17">
        <v>787</v>
      </c>
      <c r="M22" s="18">
        <v>196.75</v>
      </c>
      <c r="N22" s="19">
        <v>9</v>
      </c>
      <c r="O22" s="20">
        <v>205.75</v>
      </c>
    </row>
    <row r="23" spans="1:15" x14ac:dyDescent="0.25">
      <c r="A23" s="12" t="s">
        <v>23</v>
      </c>
      <c r="B23" s="13" t="s">
        <v>50</v>
      </c>
      <c r="C23" s="14">
        <v>45484</v>
      </c>
      <c r="D23" s="15" t="s">
        <v>102</v>
      </c>
      <c r="E23" s="16">
        <v>195</v>
      </c>
      <c r="F23" s="16">
        <v>196</v>
      </c>
      <c r="G23" s="16"/>
      <c r="H23" s="16"/>
      <c r="I23" s="16"/>
      <c r="J23" s="16"/>
      <c r="K23" s="17">
        <v>2</v>
      </c>
      <c r="L23" s="17">
        <v>391</v>
      </c>
      <c r="M23" s="18">
        <v>195.5</v>
      </c>
      <c r="N23" s="19">
        <v>3</v>
      </c>
      <c r="O23" s="20">
        <v>198.5</v>
      </c>
    </row>
    <row r="24" spans="1:15" x14ac:dyDescent="0.25">
      <c r="A24" s="12" t="s">
        <v>23</v>
      </c>
      <c r="B24" s="13" t="s">
        <v>50</v>
      </c>
      <c r="C24" s="14">
        <v>45486</v>
      </c>
      <c r="D24" s="15" t="s">
        <v>102</v>
      </c>
      <c r="E24" s="16">
        <v>199</v>
      </c>
      <c r="F24" s="16">
        <v>195</v>
      </c>
      <c r="G24" s="16">
        <v>192</v>
      </c>
      <c r="H24" s="16">
        <v>198</v>
      </c>
      <c r="I24" s="16"/>
      <c r="J24" s="16"/>
      <c r="K24" s="17">
        <v>4</v>
      </c>
      <c r="L24" s="17">
        <v>784</v>
      </c>
      <c r="M24" s="18">
        <v>196</v>
      </c>
      <c r="N24" s="19">
        <v>6</v>
      </c>
      <c r="O24" s="20">
        <v>202</v>
      </c>
    </row>
    <row r="25" spans="1:15" x14ac:dyDescent="0.25">
      <c r="A25" s="12" t="s">
        <v>23</v>
      </c>
      <c r="B25" s="13" t="s">
        <v>50</v>
      </c>
      <c r="C25" s="14" t="s">
        <v>205</v>
      </c>
      <c r="D25" s="15" t="s">
        <v>169</v>
      </c>
      <c r="E25" s="16">
        <v>198</v>
      </c>
      <c r="F25" s="16">
        <v>196</v>
      </c>
      <c r="G25" s="16"/>
      <c r="H25" s="16"/>
      <c r="I25" s="16"/>
      <c r="J25" s="16"/>
      <c r="K25" s="17">
        <v>2</v>
      </c>
      <c r="L25" s="17">
        <v>394</v>
      </c>
      <c r="M25" s="18">
        <v>197</v>
      </c>
      <c r="N25" s="19">
        <v>9</v>
      </c>
      <c r="O25" s="20">
        <v>206</v>
      </c>
    </row>
    <row r="26" spans="1:15" x14ac:dyDescent="0.25">
      <c r="A26" s="12" t="s">
        <v>23</v>
      </c>
      <c r="B26" s="13" t="s">
        <v>50</v>
      </c>
      <c r="C26" s="14">
        <v>45499</v>
      </c>
      <c r="D26" s="15" t="s">
        <v>169</v>
      </c>
      <c r="E26" s="16">
        <v>197</v>
      </c>
      <c r="F26" s="16">
        <v>198</v>
      </c>
      <c r="G26" s="16"/>
      <c r="H26" s="16"/>
      <c r="I26" s="16"/>
      <c r="J26" s="16"/>
      <c r="K26" s="17">
        <v>2</v>
      </c>
      <c r="L26" s="17">
        <v>395</v>
      </c>
      <c r="M26" s="18">
        <v>197.5</v>
      </c>
      <c r="N26" s="19">
        <v>9</v>
      </c>
      <c r="O26" s="20">
        <v>206.5</v>
      </c>
    </row>
    <row r="27" spans="1:15" x14ac:dyDescent="0.25">
      <c r="A27" s="12" t="s">
        <v>23</v>
      </c>
      <c r="B27" s="13" t="s">
        <v>50</v>
      </c>
      <c r="C27" s="14">
        <v>45500</v>
      </c>
      <c r="D27" s="15" t="s">
        <v>169</v>
      </c>
      <c r="E27" s="16">
        <v>199</v>
      </c>
      <c r="F27" s="16">
        <v>195</v>
      </c>
      <c r="G27" s="16">
        <v>196</v>
      </c>
      <c r="H27" s="16">
        <v>199</v>
      </c>
      <c r="I27" s="16"/>
      <c r="J27" s="16"/>
      <c r="K27" s="17">
        <v>4</v>
      </c>
      <c r="L27" s="17">
        <v>789</v>
      </c>
      <c r="M27" s="18">
        <v>197.25</v>
      </c>
      <c r="N27" s="19">
        <v>13</v>
      </c>
      <c r="O27" s="20">
        <v>210.25</v>
      </c>
    </row>
    <row r="28" spans="1:15" x14ac:dyDescent="0.25">
      <c r="A28" s="12" t="s">
        <v>23</v>
      </c>
      <c r="B28" s="13" t="s">
        <v>50</v>
      </c>
      <c r="C28" s="14">
        <v>45505</v>
      </c>
      <c r="D28" s="15" t="s">
        <v>102</v>
      </c>
      <c r="E28" s="16">
        <v>198.01</v>
      </c>
      <c r="F28" s="16">
        <v>198</v>
      </c>
      <c r="G28" s="16"/>
      <c r="H28" s="16"/>
      <c r="I28" s="16"/>
      <c r="J28" s="16"/>
      <c r="K28" s="17">
        <v>2</v>
      </c>
      <c r="L28" s="17">
        <v>396.01</v>
      </c>
      <c r="M28" s="18">
        <v>198</v>
      </c>
      <c r="N28" s="19">
        <v>9</v>
      </c>
      <c r="O28" s="20">
        <v>207</v>
      </c>
    </row>
    <row r="29" spans="1:15" x14ac:dyDescent="0.25">
      <c r="A29" s="12" t="s">
        <v>23</v>
      </c>
      <c r="B29" s="13" t="s">
        <v>50</v>
      </c>
      <c r="C29" s="14">
        <v>45506</v>
      </c>
      <c r="D29" s="15" t="s">
        <v>169</v>
      </c>
      <c r="E29" s="16">
        <v>199</v>
      </c>
      <c r="F29" s="16">
        <v>196</v>
      </c>
      <c r="G29" s="16"/>
      <c r="H29" s="16"/>
      <c r="I29" s="16"/>
      <c r="J29" s="16"/>
      <c r="K29" s="17">
        <v>2</v>
      </c>
      <c r="L29" s="17">
        <v>395</v>
      </c>
      <c r="M29" s="18">
        <v>197.5</v>
      </c>
      <c r="N29" s="19">
        <v>9</v>
      </c>
      <c r="O29" s="20">
        <v>206.5</v>
      </c>
    </row>
    <row r="30" spans="1:15" x14ac:dyDescent="0.25">
      <c r="A30" s="12" t="s">
        <v>23</v>
      </c>
      <c r="B30" s="13" t="s">
        <v>50</v>
      </c>
      <c r="C30" s="14">
        <v>45507</v>
      </c>
      <c r="D30" s="15" t="s">
        <v>57</v>
      </c>
      <c r="E30" s="16">
        <v>197</v>
      </c>
      <c r="F30" s="16">
        <v>195</v>
      </c>
      <c r="G30" s="16">
        <v>199</v>
      </c>
      <c r="H30" s="16">
        <v>194</v>
      </c>
      <c r="I30" s="16"/>
      <c r="J30" s="16"/>
      <c r="K30" s="17">
        <v>4</v>
      </c>
      <c r="L30" s="17">
        <v>785</v>
      </c>
      <c r="M30" s="18">
        <v>196.25</v>
      </c>
      <c r="N30" s="19">
        <v>13</v>
      </c>
      <c r="O30" s="20">
        <v>209.25</v>
      </c>
    </row>
    <row r="31" spans="1:15" x14ac:dyDescent="0.25">
      <c r="A31" s="12" t="s">
        <v>23</v>
      </c>
      <c r="B31" s="13" t="s">
        <v>50</v>
      </c>
      <c r="C31" s="14">
        <v>45513</v>
      </c>
      <c r="D31" s="15" t="s">
        <v>169</v>
      </c>
      <c r="E31" s="16">
        <v>196</v>
      </c>
      <c r="F31" s="16">
        <v>199</v>
      </c>
      <c r="G31" s="16"/>
      <c r="H31" s="16"/>
      <c r="I31" s="16"/>
      <c r="J31" s="16"/>
      <c r="K31" s="17">
        <v>2</v>
      </c>
      <c r="L31" s="17">
        <v>395</v>
      </c>
      <c r="M31" s="18">
        <v>197.5</v>
      </c>
      <c r="N31" s="19">
        <v>9</v>
      </c>
      <c r="O31" s="20">
        <v>206.5</v>
      </c>
    </row>
    <row r="32" spans="1:15" x14ac:dyDescent="0.25">
      <c r="A32" s="12" t="s">
        <v>23</v>
      </c>
      <c r="B32" s="13" t="s">
        <v>50</v>
      </c>
      <c r="C32" s="14">
        <v>45514</v>
      </c>
      <c r="D32" s="15" t="s">
        <v>102</v>
      </c>
      <c r="E32" s="16">
        <v>196</v>
      </c>
      <c r="F32" s="16">
        <v>198</v>
      </c>
      <c r="G32" s="16">
        <v>191</v>
      </c>
      <c r="H32" s="16">
        <v>190</v>
      </c>
      <c r="I32" s="16"/>
      <c r="J32" s="16"/>
      <c r="K32" s="17">
        <v>4</v>
      </c>
      <c r="L32" s="17">
        <v>775</v>
      </c>
      <c r="M32" s="18">
        <v>193.75</v>
      </c>
      <c r="N32" s="19">
        <v>6</v>
      </c>
      <c r="O32" s="20">
        <v>199.75</v>
      </c>
    </row>
    <row r="33" spans="1:15" x14ac:dyDescent="0.25">
      <c r="A33" s="12" t="s">
        <v>23</v>
      </c>
      <c r="B33" s="13" t="s">
        <v>50</v>
      </c>
      <c r="C33" s="14">
        <v>45521</v>
      </c>
      <c r="D33" s="15" t="s">
        <v>101</v>
      </c>
      <c r="E33" s="16">
        <v>195</v>
      </c>
      <c r="F33" s="16">
        <v>191</v>
      </c>
      <c r="G33" s="16"/>
      <c r="H33" s="16"/>
      <c r="I33" s="16"/>
      <c r="J33" s="16"/>
      <c r="K33" s="17">
        <v>2</v>
      </c>
      <c r="L33" s="17">
        <v>386</v>
      </c>
      <c r="M33" s="18">
        <v>193</v>
      </c>
      <c r="N33" s="19">
        <v>9</v>
      </c>
      <c r="O33" s="20">
        <v>202</v>
      </c>
    </row>
    <row r="34" spans="1:15" x14ac:dyDescent="0.25">
      <c r="A34" s="12" t="s">
        <v>23</v>
      </c>
      <c r="B34" s="13" t="s">
        <v>50</v>
      </c>
      <c r="C34" s="14">
        <v>45526</v>
      </c>
      <c r="D34" s="15" t="s">
        <v>102</v>
      </c>
      <c r="E34" s="16">
        <v>195</v>
      </c>
      <c r="F34" s="16">
        <v>196.01</v>
      </c>
      <c r="G34" s="16"/>
      <c r="H34" s="16"/>
      <c r="I34" s="16"/>
      <c r="J34" s="16"/>
      <c r="K34" s="17">
        <v>2</v>
      </c>
      <c r="L34" s="17">
        <v>391.01</v>
      </c>
      <c r="M34" s="18">
        <v>195.505</v>
      </c>
      <c r="N34" s="19">
        <v>6</v>
      </c>
      <c r="O34" s="20">
        <v>201.505</v>
      </c>
    </row>
    <row r="35" spans="1:15" x14ac:dyDescent="0.25">
      <c r="A35" s="12" t="s">
        <v>23</v>
      </c>
      <c r="B35" s="13" t="s">
        <v>50</v>
      </c>
      <c r="C35" s="14">
        <v>45527</v>
      </c>
      <c r="D35" s="15" t="s">
        <v>169</v>
      </c>
      <c r="E35" s="16">
        <v>197</v>
      </c>
      <c r="F35" s="16">
        <v>197</v>
      </c>
      <c r="G35" s="16"/>
      <c r="H35" s="16"/>
      <c r="I35" s="16"/>
      <c r="J35" s="16"/>
      <c r="K35" s="17">
        <v>2</v>
      </c>
      <c r="L35" s="17">
        <v>394</v>
      </c>
      <c r="M35" s="18">
        <v>197</v>
      </c>
      <c r="N35" s="19">
        <v>9</v>
      </c>
      <c r="O35" s="20">
        <v>206</v>
      </c>
    </row>
    <row r="36" spans="1:15" x14ac:dyDescent="0.25">
      <c r="A36" s="12" t="s">
        <v>23</v>
      </c>
      <c r="B36" s="13" t="s">
        <v>50</v>
      </c>
      <c r="C36" s="14">
        <v>45528</v>
      </c>
      <c r="D36" s="15" t="s">
        <v>169</v>
      </c>
      <c r="E36" s="16">
        <v>197</v>
      </c>
      <c r="F36" s="16">
        <v>194</v>
      </c>
      <c r="G36" s="16">
        <v>195</v>
      </c>
      <c r="H36" s="16">
        <v>194</v>
      </c>
      <c r="I36" s="16"/>
      <c r="J36" s="16"/>
      <c r="K36" s="17">
        <v>4</v>
      </c>
      <c r="L36" s="17">
        <v>780</v>
      </c>
      <c r="M36" s="18">
        <v>195</v>
      </c>
      <c r="N36" s="19">
        <v>13</v>
      </c>
      <c r="O36" s="20">
        <v>208</v>
      </c>
    </row>
    <row r="37" spans="1:15" x14ac:dyDescent="0.25">
      <c r="A37" s="12" t="s">
        <v>23</v>
      </c>
      <c r="B37" s="13" t="s">
        <v>50</v>
      </c>
      <c r="C37" s="14">
        <v>45535</v>
      </c>
      <c r="D37" s="15" t="s">
        <v>167</v>
      </c>
      <c r="E37" s="16">
        <v>194</v>
      </c>
      <c r="F37" s="50">
        <v>199</v>
      </c>
      <c r="G37" s="16">
        <v>196</v>
      </c>
      <c r="H37" s="16">
        <v>197</v>
      </c>
      <c r="I37" s="16">
        <v>196</v>
      </c>
      <c r="J37" s="16">
        <v>195.001</v>
      </c>
      <c r="K37" s="17">
        <v>6</v>
      </c>
      <c r="L37" s="17">
        <v>1177.001</v>
      </c>
      <c r="M37" s="18">
        <v>196.16683333333333</v>
      </c>
      <c r="N37" s="19">
        <v>20</v>
      </c>
      <c r="O37" s="20">
        <v>216.16683333333333</v>
      </c>
    </row>
    <row r="38" spans="1:15" x14ac:dyDescent="0.25">
      <c r="A38" s="12" t="s">
        <v>23</v>
      </c>
      <c r="B38" s="13" t="s">
        <v>50</v>
      </c>
      <c r="C38" s="14">
        <v>45542</v>
      </c>
      <c r="D38" s="15" t="s">
        <v>57</v>
      </c>
      <c r="E38" s="16">
        <v>195</v>
      </c>
      <c r="F38" s="16">
        <v>194</v>
      </c>
      <c r="G38" s="16">
        <v>197</v>
      </c>
      <c r="H38" s="16">
        <v>184</v>
      </c>
      <c r="I38" s="16"/>
      <c r="J38" s="16"/>
      <c r="K38" s="17">
        <v>4</v>
      </c>
      <c r="L38" s="17">
        <v>770</v>
      </c>
      <c r="M38" s="18">
        <v>192.5</v>
      </c>
      <c r="N38" s="19">
        <v>11</v>
      </c>
      <c r="O38" s="20">
        <v>203.5</v>
      </c>
    </row>
    <row r="39" spans="1:15" x14ac:dyDescent="0.25">
      <c r="A39" s="12" t="s">
        <v>23</v>
      </c>
      <c r="B39" s="13" t="s">
        <v>50</v>
      </c>
      <c r="C39" s="14">
        <v>45548</v>
      </c>
      <c r="D39" s="15" t="s">
        <v>169</v>
      </c>
      <c r="E39" s="16">
        <v>199</v>
      </c>
      <c r="F39" s="16">
        <v>199</v>
      </c>
      <c r="G39" s="16">
        <v>197</v>
      </c>
      <c r="H39" s="16">
        <v>199</v>
      </c>
      <c r="I39" s="16"/>
      <c r="J39" s="16"/>
      <c r="K39" s="17">
        <v>4</v>
      </c>
      <c r="L39" s="17">
        <v>794</v>
      </c>
      <c r="M39" s="18">
        <v>198.5</v>
      </c>
      <c r="N39" s="19">
        <v>13</v>
      </c>
      <c r="O39" s="20">
        <v>211.5</v>
      </c>
    </row>
    <row r="40" spans="1:15" x14ac:dyDescent="0.25">
      <c r="A40" s="12" t="s">
        <v>23</v>
      </c>
      <c r="B40" s="13" t="s">
        <v>50</v>
      </c>
      <c r="C40" s="14">
        <v>45549</v>
      </c>
      <c r="D40" s="15" t="s">
        <v>102</v>
      </c>
      <c r="E40" s="16">
        <v>193</v>
      </c>
      <c r="F40" s="16">
        <v>193</v>
      </c>
      <c r="G40" s="16">
        <v>190</v>
      </c>
      <c r="H40" s="16">
        <v>196</v>
      </c>
      <c r="I40" s="16">
        <v>196</v>
      </c>
      <c r="J40" s="16">
        <v>194</v>
      </c>
      <c r="K40" s="17">
        <v>6</v>
      </c>
      <c r="L40" s="17">
        <v>1162</v>
      </c>
      <c r="M40" s="18">
        <v>193.66666666666666</v>
      </c>
      <c r="N40" s="19">
        <v>22</v>
      </c>
      <c r="O40" s="20">
        <v>215.66666666666666</v>
      </c>
    </row>
    <row r="41" spans="1:15" x14ac:dyDescent="0.25">
      <c r="A41" s="12" t="s">
        <v>23</v>
      </c>
      <c r="B41" s="13" t="s">
        <v>50</v>
      </c>
      <c r="C41" s="14">
        <v>45563</v>
      </c>
      <c r="D41" s="15" t="s">
        <v>169</v>
      </c>
      <c r="E41" s="34">
        <v>200</v>
      </c>
      <c r="F41" s="16">
        <v>198</v>
      </c>
      <c r="G41" s="16">
        <v>196</v>
      </c>
      <c r="H41" s="16">
        <v>196</v>
      </c>
      <c r="I41" s="16"/>
      <c r="J41" s="16"/>
      <c r="K41" s="17">
        <v>4</v>
      </c>
      <c r="L41" s="17">
        <v>790</v>
      </c>
      <c r="M41" s="18">
        <v>197.5</v>
      </c>
      <c r="N41" s="19">
        <v>13</v>
      </c>
      <c r="O41" s="20">
        <v>210.5</v>
      </c>
    </row>
    <row r="42" spans="1:15" x14ac:dyDescent="0.25">
      <c r="A42" s="12" t="s">
        <v>23</v>
      </c>
      <c r="B42" s="13" t="s">
        <v>50</v>
      </c>
      <c r="C42" s="14">
        <v>45569</v>
      </c>
      <c r="D42" s="15" t="s">
        <v>169</v>
      </c>
      <c r="E42" s="16">
        <v>198</v>
      </c>
      <c r="F42" s="16">
        <v>198</v>
      </c>
      <c r="G42" s="16">
        <v>198</v>
      </c>
      <c r="H42" s="16">
        <v>199</v>
      </c>
      <c r="I42" s="16"/>
      <c r="J42" s="16"/>
      <c r="K42" s="17">
        <v>4</v>
      </c>
      <c r="L42" s="17">
        <v>793</v>
      </c>
      <c r="M42" s="18">
        <v>198.25</v>
      </c>
      <c r="N42" s="19">
        <v>13</v>
      </c>
      <c r="O42" s="20">
        <v>211.25</v>
      </c>
    </row>
    <row r="43" spans="1:15" x14ac:dyDescent="0.25">
      <c r="A43" s="12" t="s">
        <v>23</v>
      </c>
      <c r="B43" s="13" t="s">
        <v>50</v>
      </c>
      <c r="C43" s="14">
        <v>45570</v>
      </c>
      <c r="D43" s="15" t="s">
        <v>57</v>
      </c>
      <c r="E43" s="16">
        <v>197</v>
      </c>
      <c r="F43" s="16">
        <v>192</v>
      </c>
      <c r="G43" s="16">
        <v>198</v>
      </c>
      <c r="H43" s="16">
        <v>196</v>
      </c>
      <c r="I43" s="16"/>
      <c r="J43" s="16"/>
      <c r="K43" s="17">
        <v>4</v>
      </c>
      <c r="L43" s="17">
        <v>783</v>
      </c>
      <c r="M43" s="18">
        <v>195.75</v>
      </c>
      <c r="N43" s="19">
        <v>11</v>
      </c>
      <c r="O43" s="20">
        <v>206.75</v>
      </c>
    </row>
    <row r="44" spans="1:15" x14ac:dyDescent="0.25">
      <c r="A44" s="12" t="s">
        <v>23</v>
      </c>
      <c r="B44" s="13" t="s">
        <v>50</v>
      </c>
      <c r="C44" s="14">
        <v>45575</v>
      </c>
      <c r="D44" s="15" t="s">
        <v>24</v>
      </c>
      <c r="E44" s="16">
        <v>188</v>
      </c>
      <c r="F44" s="16">
        <v>192</v>
      </c>
      <c r="G44" s="16">
        <v>190</v>
      </c>
      <c r="H44" s="16"/>
      <c r="I44" s="16"/>
      <c r="J44" s="16"/>
      <c r="K44" s="17">
        <v>3</v>
      </c>
      <c r="L44" s="17">
        <v>570</v>
      </c>
      <c r="M44" s="18">
        <v>190</v>
      </c>
      <c r="N44" s="19">
        <v>11</v>
      </c>
      <c r="O44" s="20">
        <v>201</v>
      </c>
    </row>
    <row r="45" spans="1:15" x14ac:dyDescent="0.25">
      <c r="A45" s="12" t="s">
        <v>23</v>
      </c>
      <c r="B45" s="13" t="s">
        <v>50</v>
      </c>
      <c r="C45" s="14">
        <v>45577</v>
      </c>
      <c r="D45" s="15" t="s">
        <v>24</v>
      </c>
      <c r="E45" s="16">
        <v>188</v>
      </c>
      <c r="F45" s="16">
        <v>192</v>
      </c>
      <c r="G45" s="16">
        <v>191</v>
      </c>
      <c r="H45" s="16">
        <v>192</v>
      </c>
      <c r="I45" s="16"/>
      <c r="J45" s="16"/>
      <c r="K45" s="17">
        <v>4</v>
      </c>
      <c r="L45" s="17">
        <v>763</v>
      </c>
      <c r="M45" s="18">
        <v>190.75</v>
      </c>
      <c r="N45" s="19">
        <v>6</v>
      </c>
      <c r="O45" s="20">
        <v>196.75</v>
      </c>
    </row>
    <row r="46" spans="1:15" x14ac:dyDescent="0.25">
      <c r="A46" s="12" t="s">
        <v>23</v>
      </c>
      <c r="B46" s="13" t="s">
        <v>50</v>
      </c>
      <c r="C46" s="14">
        <v>45578</v>
      </c>
      <c r="D46" s="15" t="s">
        <v>66</v>
      </c>
      <c r="E46" s="16">
        <v>193</v>
      </c>
      <c r="F46" s="16">
        <v>197</v>
      </c>
      <c r="G46" s="16">
        <v>196</v>
      </c>
      <c r="H46" s="16">
        <v>197</v>
      </c>
      <c r="I46" s="16">
        <v>198</v>
      </c>
      <c r="J46" s="16">
        <v>199</v>
      </c>
      <c r="K46" s="17">
        <v>6</v>
      </c>
      <c r="L46" s="17">
        <v>1180</v>
      </c>
      <c r="M46" s="18">
        <v>196.66666666666666</v>
      </c>
      <c r="N46" s="19">
        <v>30</v>
      </c>
      <c r="O46" s="20">
        <v>226.66666666666666</v>
      </c>
    </row>
    <row r="47" spans="1:15" x14ac:dyDescent="0.25">
      <c r="A47" s="12" t="s">
        <v>23</v>
      </c>
      <c r="B47" s="13" t="s">
        <v>50</v>
      </c>
      <c r="C47" s="14">
        <v>45584</v>
      </c>
      <c r="D47" s="15" t="s">
        <v>101</v>
      </c>
      <c r="E47" s="16">
        <v>183</v>
      </c>
      <c r="F47" s="16">
        <v>184</v>
      </c>
      <c r="G47" s="16">
        <v>183</v>
      </c>
      <c r="H47" s="16">
        <v>193</v>
      </c>
      <c r="I47" s="16">
        <v>192</v>
      </c>
      <c r="J47" s="16">
        <v>195</v>
      </c>
      <c r="K47" s="17">
        <v>6</v>
      </c>
      <c r="L47" s="17">
        <v>1130</v>
      </c>
      <c r="M47" s="18">
        <v>188.33333333333334</v>
      </c>
      <c r="N47" s="19">
        <v>30</v>
      </c>
      <c r="O47" s="20">
        <v>218.33333333333334</v>
      </c>
    </row>
    <row r="48" spans="1:15" x14ac:dyDescent="0.25">
      <c r="A48" s="12" t="s">
        <v>23</v>
      </c>
      <c r="B48" s="13" t="s">
        <v>50</v>
      </c>
      <c r="C48" s="14">
        <v>45589</v>
      </c>
      <c r="D48" s="15" t="s">
        <v>102</v>
      </c>
      <c r="E48" s="16">
        <v>197</v>
      </c>
      <c r="F48" s="16">
        <v>195</v>
      </c>
      <c r="G48" s="16"/>
      <c r="H48" s="16"/>
      <c r="I48" s="16"/>
      <c r="J48" s="16"/>
      <c r="K48" s="17">
        <v>2</v>
      </c>
      <c r="L48" s="17">
        <v>392</v>
      </c>
      <c r="M48" s="18">
        <v>196</v>
      </c>
      <c r="N48" s="19">
        <v>9</v>
      </c>
      <c r="O48" s="20">
        <v>205</v>
      </c>
    </row>
    <row r="49" spans="1:15" x14ac:dyDescent="0.25">
      <c r="A49" s="12" t="s">
        <v>23</v>
      </c>
      <c r="B49" s="13" t="s">
        <v>50</v>
      </c>
      <c r="C49" s="14">
        <v>45590</v>
      </c>
      <c r="D49" s="15" t="s">
        <v>169</v>
      </c>
      <c r="E49" s="16">
        <v>198</v>
      </c>
      <c r="F49" s="16">
        <v>197</v>
      </c>
      <c r="G49" s="16">
        <v>198</v>
      </c>
      <c r="H49" s="16">
        <v>198</v>
      </c>
      <c r="I49" s="16"/>
      <c r="J49" s="16"/>
      <c r="K49" s="17">
        <v>4</v>
      </c>
      <c r="L49" s="17">
        <v>791</v>
      </c>
      <c r="M49" s="18">
        <v>197.75</v>
      </c>
      <c r="N49" s="19">
        <v>13</v>
      </c>
      <c r="O49" s="20">
        <v>210.75</v>
      </c>
    </row>
    <row r="50" spans="1:15" x14ac:dyDescent="0.25">
      <c r="A50" s="12" t="s">
        <v>23</v>
      </c>
      <c r="B50" s="13" t="s">
        <v>50</v>
      </c>
      <c r="C50" s="14">
        <v>45591</v>
      </c>
      <c r="D50" s="15" t="s">
        <v>169</v>
      </c>
      <c r="E50" s="16">
        <v>193</v>
      </c>
      <c r="F50" s="16">
        <v>196</v>
      </c>
      <c r="G50" s="16">
        <v>196</v>
      </c>
      <c r="H50" s="16">
        <v>198</v>
      </c>
      <c r="I50" s="16">
        <v>196</v>
      </c>
      <c r="J50" s="16">
        <v>195</v>
      </c>
      <c r="K50" s="17">
        <v>6</v>
      </c>
      <c r="L50" s="17">
        <v>1174</v>
      </c>
      <c r="M50" s="18">
        <v>195.66666666666666</v>
      </c>
      <c r="N50" s="19">
        <v>34</v>
      </c>
      <c r="O50" s="20">
        <v>229.66666666666666</v>
      </c>
    </row>
    <row r="51" spans="1:15" x14ac:dyDescent="0.25">
      <c r="A51" s="12" t="s">
        <v>23</v>
      </c>
      <c r="B51" s="13" t="s">
        <v>50</v>
      </c>
      <c r="C51" s="14">
        <v>45595</v>
      </c>
      <c r="D51" s="15" t="s">
        <v>27</v>
      </c>
      <c r="E51" s="16">
        <v>190</v>
      </c>
      <c r="F51" s="16">
        <v>196</v>
      </c>
      <c r="G51" s="16">
        <v>193</v>
      </c>
      <c r="H51" s="16">
        <v>197</v>
      </c>
      <c r="I51" s="16"/>
      <c r="J51" s="16"/>
      <c r="K51" s="17">
        <v>4</v>
      </c>
      <c r="L51" s="17">
        <v>776</v>
      </c>
      <c r="M51" s="18">
        <v>194</v>
      </c>
      <c r="N51" s="19">
        <v>2</v>
      </c>
      <c r="O51" s="20">
        <v>196</v>
      </c>
    </row>
    <row r="52" spans="1:15" x14ac:dyDescent="0.25">
      <c r="A52" s="12" t="s">
        <v>23</v>
      </c>
      <c r="B52" s="13" t="s">
        <v>50</v>
      </c>
      <c r="C52" s="14">
        <v>45597</v>
      </c>
      <c r="D52" s="15" t="s">
        <v>169</v>
      </c>
      <c r="E52" s="16">
        <v>197</v>
      </c>
      <c r="F52" s="16">
        <v>198</v>
      </c>
      <c r="G52" s="16"/>
      <c r="H52" s="16"/>
      <c r="I52" s="16"/>
      <c r="J52" s="16"/>
      <c r="K52" s="17">
        <v>2</v>
      </c>
      <c r="L52" s="17">
        <v>395</v>
      </c>
      <c r="M52" s="18">
        <v>197.5</v>
      </c>
      <c r="N52" s="19">
        <v>9</v>
      </c>
      <c r="O52" s="20">
        <v>206.5</v>
      </c>
    </row>
    <row r="53" spans="1:15" x14ac:dyDescent="0.25">
      <c r="A53" s="12" t="s">
        <v>23</v>
      </c>
      <c r="B53" s="13" t="s">
        <v>50</v>
      </c>
      <c r="C53" s="14">
        <v>45598</v>
      </c>
      <c r="D53" s="15" t="s">
        <v>57</v>
      </c>
      <c r="E53" s="16">
        <v>197</v>
      </c>
      <c r="F53" s="16">
        <v>196</v>
      </c>
      <c r="G53" s="16">
        <v>196</v>
      </c>
      <c r="H53" s="16">
        <v>195</v>
      </c>
      <c r="I53" s="16">
        <v>194</v>
      </c>
      <c r="J53" s="16">
        <v>193</v>
      </c>
      <c r="K53" s="17">
        <v>6</v>
      </c>
      <c r="L53" s="17">
        <v>1171</v>
      </c>
      <c r="M53" s="18">
        <v>195.16666666666666</v>
      </c>
      <c r="N53" s="19">
        <v>34</v>
      </c>
      <c r="O53" s="20">
        <v>229.16666666666666</v>
      </c>
    </row>
    <row r="54" spans="1:15" x14ac:dyDescent="0.25">
      <c r="A54" s="12" t="s">
        <v>23</v>
      </c>
      <c r="B54" s="13" t="s">
        <v>50</v>
      </c>
      <c r="C54" s="14">
        <v>45603</v>
      </c>
      <c r="D54" s="15" t="s">
        <v>102</v>
      </c>
      <c r="E54" s="16">
        <v>195</v>
      </c>
      <c r="F54" s="16">
        <v>196</v>
      </c>
      <c r="G54" s="16"/>
      <c r="H54" s="16"/>
      <c r="I54" s="16"/>
      <c r="J54" s="16"/>
      <c r="K54" s="17">
        <v>2</v>
      </c>
      <c r="L54" s="17">
        <v>391</v>
      </c>
      <c r="M54" s="18">
        <v>195.5</v>
      </c>
      <c r="N54" s="19">
        <v>9</v>
      </c>
      <c r="O54" s="20">
        <v>204.5</v>
      </c>
    </row>
    <row r="55" spans="1:15" x14ac:dyDescent="0.25">
      <c r="A55" s="12" t="s">
        <v>23</v>
      </c>
      <c r="B55" s="13" t="s">
        <v>50</v>
      </c>
      <c r="C55" s="14">
        <v>45604</v>
      </c>
      <c r="D55" s="15" t="s">
        <v>169</v>
      </c>
      <c r="E55" s="16">
        <v>197</v>
      </c>
      <c r="F55" s="16">
        <v>197</v>
      </c>
      <c r="G55" s="16"/>
      <c r="H55" s="16"/>
      <c r="I55" s="16"/>
      <c r="J55" s="16"/>
      <c r="K55" s="17">
        <v>2</v>
      </c>
      <c r="L55" s="17">
        <v>394</v>
      </c>
      <c r="M55" s="18">
        <v>197</v>
      </c>
      <c r="N55" s="19">
        <v>9</v>
      </c>
      <c r="O55" s="20">
        <v>206</v>
      </c>
    </row>
    <row r="56" spans="1:15" x14ac:dyDescent="0.25">
      <c r="A56" s="12" t="s">
        <v>23</v>
      </c>
      <c r="B56" s="13" t="s">
        <v>50</v>
      </c>
      <c r="C56" s="14">
        <v>45610</v>
      </c>
      <c r="D56" s="15" t="s">
        <v>102</v>
      </c>
      <c r="E56" s="16">
        <v>197</v>
      </c>
      <c r="F56" s="16">
        <v>190</v>
      </c>
      <c r="G56" s="16">
        <v>193</v>
      </c>
      <c r="H56" s="16">
        <v>187</v>
      </c>
      <c r="I56" s="16"/>
      <c r="J56" s="16"/>
      <c r="K56" s="17">
        <v>4</v>
      </c>
      <c r="L56" s="17">
        <v>767</v>
      </c>
      <c r="M56" s="18">
        <v>191.75</v>
      </c>
      <c r="N56" s="19">
        <v>13</v>
      </c>
      <c r="O56" s="20">
        <v>204.75</v>
      </c>
    </row>
    <row r="57" spans="1:15" x14ac:dyDescent="0.25">
      <c r="A57" s="12" t="s">
        <v>23</v>
      </c>
      <c r="B57" s="13" t="s">
        <v>50</v>
      </c>
      <c r="C57" s="14">
        <v>45611</v>
      </c>
      <c r="D57" s="15" t="s">
        <v>169</v>
      </c>
      <c r="E57" s="16">
        <v>197</v>
      </c>
      <c r="F57" s="16">
        <v>198</v>
      </c>
      <c r="G57" s="16"/>
      <c r="H57" s="16"/>
      <c r="I57" s="16"/>
      <c r="J57" s="16"/>
      <c r="K57" s="17">
        <v>2</v>
      </c>
      <c r="L57" s="17">
        <v>395</v>
      </c>
      <c r="M57" s="18">
        <v>197.5</v>
      </c>
      <c r="N57" s="19">
        <v>9</v>
      </c>
      <c r="O57" s="20">
        <v>206.5</v>
      </c>
    </row>
    <row r="58" spans="1:15" x14ac:dyDescent="0.25">
      <c r="A58" s="12" t="s">
        <v>23</v>
      </c>
      <c r="B58" s="13" t="s">
        <v>50</v>
      </c>
      <c r="C58" s="14">
        <v>45612</v>
      </c>
      <c r="D58" s="15" t="s">
        <v>85</v>
      </c>
      <c r="E58" s="16">
        <v>195</v>
      </c>
      <c r="F58" s="16">
        <v>197</v>
      </c>
      <c r="G58" s="16">
        <v>197.001</v>
      </c>
      <c r="H58" s="16">
        <v>196</v>
      </c>
      <c r="I58" s="16"/>
      <c r="J58" s="16"/>
      <c r="K58" s="17">
        <v>4</v>
      </c>
      <c r="L58" s="17">
        <v>785.00099999999998</v>
      </c>
      <c r="M58" s="18">
        <v>196.25024999999999</v>
      </c>
      <c r="N58" s="19">
        <v>4</v>
      </c>
      <c r="O58" s="20">
        <v>200.25024999999999</v>
      </c>
    </row>
    <row r="60" spans="1:15" x14ac:dyDescent="0.25">
      <c r="K60" s="8">
        <f>SUM(K2:K59)</f>
        <v>193</v>
      </c>
      <c r="L60" s="8">
        <f>SUM(L2:L59)</f>
        <v>37608.032999999996</v>
      </c>
      <c r="M60" s="7">
        <f>SUM(L60/K60)</f>
        <v>194.86027461139895</v>
      </c>
      <c r="N60" s="8">
        <f>SUM(N2:N59)</f>
        <v>627</v>
      </c>
      <c r="O60" s="11">
        <f>SUM(M60+N60)</f>
        <v>821.86027461139895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 B4:C5 E4:J5" name="Range1"/>
    <protectedRange algorithmName="SHA-512" hashValue="ON39YdpmFHfN9f47KpiRvqrKx0V9+erV1CNkpWzYhW/Qyc6aT8rEyCrvauWSYGZK2ia3o7vd3akF07acHAFpOA==" saltValue="yVW9XmDwTqEnmpSGai0KYg==" spinCount="100000" sqref="D3 D4:D5" name="Range1_1_52"/>
    <protectedRange algorithmName="SHA-512" hashValue="ON39YdpmFHfN9f47KpiRvqrKx0V9+erV1CNkpWzYhW/Qyc6aT8rEyCrvauWSYGZK2ia3o7vd3akF07acHAFpOA==" saltValue="yVW9XmDwTqEnmpSGai0KYg==" spinCount="100000" sqref="B9:C9 E9:J9" name="Range1_4"/>
    <protectedRange algorithmName="SHA-512" hashValue="ON39YdpmFHfN9f47KpiRvqrKx0V9+erV1CNkpWzYhW/Qyc6aT8rEyCrvauWSYGZK2ia3o7vd3akF07acHAFpOA==" saltValue="yVW9XmDwTqEnmpSGai0KYg==" spinCount="100000" sqref="D9" name="Range1_1_4"/>
    <protectedRange algorithmName="SHA-512" hashValue="ON39YdpmFHfN9f47KpiRvqrKx0V9+erV1CNkpWzYhW/Qyc6aT8rEyCrvauWSYGZK2ia3o7vd3akF07acHAFpOA==" saltValue="yVW9XmDwTqEnmpSGai0KYg==" spinCount="100000" sqref="B10:C10 E10:J10" name="Range1_11"/>
    <protectedRange algorithmName="SHA-512" hashValue="ON39YdpmFHfN9f47KpiRvqrKx0V9+erV1CNkpWzYhW/Qyc6aT8rEyCrvauWSYGZK2ia3o7vd3akF07acHAFpOA==" saltValue="yVW9XmDwTqEnmpSGai0KYg==" spinCount="100000" sqref="D10" name="Range1_1_10"/>
    <protectedRange algorithmName="SHA-512" hashValue="ON39YdpmFHfN9f47KpiRvqrKx0V9+erV1CNkpWzYhW/Qyc6aT8rEyCrvauWSYGZK2ia3o7vd3akF07acHAFpOA==" saltValue="yVW9XmDwTqEnmpSGai0KYg==" spinCount="100000" sqref="B14:C15 E14:J15" name="Range1_12_1"/>
    <protectedRange algorithmName="SHA-512" hashValue="ON39YdpmFHfN9f47KpiRvqrKx0V9+erV1CNkpWzYhW/Qyc6aT8rEyCrvauWSYGZK2ia3o7vd3akF07acHAFpOA==" saltValue="yVW9XmDwTqEnmpSGai0KYg==" spinCount="100000" sqref="D14:D15" name="Range1_1_6"/>
    <protectedRange algorithmName="SHA-512" hashValue="ON39YdpmFHfN9f47KpiRvqrKx0V9+erV1CNkpWzYhW/Qyc6aT8rEyCrvauWSYGZK2ia3o7vd3akF07acHAFpOA==" saltValue="yVW9XmDwTqEnmpSGai0KYg==" spinCount="100000" sqref="B16:C17 E16:J17" name="Range1_3"/>
    <protectedRange algorithmName="SHA-512" hashValue="ON39YdpmFHfN9f47KpiRvqrKx0V9+erV1CNkpWzYhW/Qyc6aT8rEyCrvauWSYGZK2ia3o7vd3akF07acHAFpOA==" saltValue="yVW9XmDwTqEnmpSGai0KYg==" spinCount="100000" sqref="D16:D17" name="Range1_1_13"/>
    <protectedRange algorithmName="SHA-512" hashValue="ON39YdpmFHfN9f47KpiRvqrKx0V9+erV1CNkpWzYhW/Qyc6aT8rEyCrvauWSYGZK2ia3o7vd3akF07acHAFpOA==" saltValue="yVW9XmDwTqEnmpSGai0KYg==" spinCount="100000" sqref="E21:J22 B21:C22" name="Range1_11_1"/>
    <protectedRange algorithmName="SHA-512" hashValue="ON39YdpmFHfN9f47KpiRvqrKx0V9+erV1CNkpWzYhW/Qyc6aT8rEyCrvauWSYGZK2ia3o7vd3akF07acHAFpOA==" saltValue="yVW9XmDwTqEnmpSGai0KYg==" spinCount="100000" sqref="D21:D22" name="Range1_1_9"/>
    <protectedRange algorithmName="SHA-512" hashValue="ON39YdpmFHfN9f47KpiRvqrKx0V9+erV1CNkpWzYhW/Qyc6aT8rEyCrvauWSYGZK2ia3o7vd3akF07acHAFpOA==" saltValue="yVW9XmDwTqEnmpSGai0KYg==" spinCount="100000" sqref="B37:C37" name="Range1_4_1"/>
    <protectedRange algorithmName="SHA-512" hashValue="ON39YdpmFHfN9f47KpiRvqrKx0V9+erV1CNkpWzYhW/Qyc6aT8rEyCrvauWSYGZK2ia3o7vd3akF07acHAFpOA==" saltValue="yVW9XmDwTqEnmpSGai0KYg==" spinCount="100000" sqref="D37" name="Range1_1_2"/>
    <protectedRange algorithmName="SHA-512" hashValue="ON39YdpmFHfN9f47KpiRvqrKx0V9+erV1CNkpWzYhW/Qyc6aT8rEyCrvauWSYGZK2ia3o7vd3akF07acHAFpOA==" saltValue="yVW9XmDwTqEnmpSGai0KYg==" spinCount="100000" sqref="E37:J37" name="Range1_33_1"/>
    <protectedRange algorithmName="SHA-512" hashValue="ON39YdpmFHfN9f47KpiRvqrKx0V9+erV1CNkpWzYhW/Qyc6aT8rEyCrvauWSYGZK2ia3o7vd3akF07acHAFpOA==" saltValue="yVW9XmDwTqEnmpSGai0KYg==" spinCount="100000" sqref="B38:C38 E38:J38 E39:J40 B39:C40" name="Range1_25"/>
    <protectedRange algorithmName="SHA-512" hashValue="ON39YdpmFHfN9f47KpiRvqrKx0V9+erV1CNkpWzYhW/Qyc6aT8rEyCrvauWSYGZK2ia3o7vd3akF07acHAFpOA==" saltValue="yVW9XmDwTqEnmpSGai0KYg==" spinCount="100000" sqref="D38 D39:D40" name="Range1_1_20"/>
  </protectedRanges>
  <hyperlinks>
    <hyperlink ref="Q1" location="'National Rankings'!A1" display="Back to Ranking" xr:uid="{841CB37A-4AE1-4542-AED5-023072BE581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E082E5-77E3-4CA5-9C63-3FD9F6DF559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E6844-310C-462B-80EE-6FD6108AFD36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241</v>
      </c>
      <c r="C2" s="14">
        <v>45542</v>
      </c>
      <c r="D2" s="15" t="s">
        <v>57</v>
      </c>
      <c r="E2" s="16">
        <v>180</v>
      </c>
      <c r="F2" s="16">
        <v>176</v>
      </c>
      <c r="G2" s="16">
        <v>181</v>
      </c>
      <c r="H2" s="16">
        <v>173</v>
      </c>
      <c r="I2" s="16"/>
      <c r="J2" s="16"/>
      <c r="K2" s="17">
        <v>4</v>
      </c>
      <c r="L2" s="17">
        <v>710</v>
      </c>
      <c r="M2" s="18">
        <v>177.5</v>
      </c>
      <c r="N2" s="19">
        <v>2</v>
      </c>
      <c r="O2" s="20">
        <v>179.5</v>
      </c>
    </row>
    <row r="3" spans="1:17" x14ac:dyDescent="0.25">
      <c r="A3" s="12" t="s">
        <v>23</v>
      </c>
      <c r="B3" s="13" t="s">
        <v>241</v>
      </c>
      <c r="C3" s="14">
        <v>45598</v>
      </c>
      <c r="D3" s="15" t="s">
        <v>57</v>
      </c>
      <c r="E3" s="16">
        <v>177</v>
      </c>
      <c r="F3" s="16">
        <v>180</v>
      </c>
      <c r="G3" s="16">
        <v>175</v>
      </c>
      <c r="H3" s="16">
        <v>175</v>
      </c>
      <c r="I3" s="16">
        <v>178</v>
      </c>
      <c r="J3" s="16">
        <v>176</v>
      </c>
      <c r="K3" s="17">
        <v>6</v>
      </c>
      <c r="L3" s="17">
        <v>1061</v>
      </c>
      <c r="M3" s="18">
        <v>176.83333333333334</v>
      </c>
      <c r="N3" s="19">
        <v>4</v>
      </c>
      <c r="O3" s="20">
        <v>180.83333333333334</v>
      </c>
    </row>
    <row r="5" spans="1:17" x14ac:dyDescent="0.25">
      <c r="K5" s="8">
        <f>SUM(K2:K4)</f>
        <v>10</v>
      </c>
      <c r="L5" s="8">
        <f>SUM(L2:L4)</f>
        <v>1771</v>
      </c>
      <c r="M5" s="7">
        <f>SUM(L5/K5)</f>
        <v>177.1</v>
      </c>
      <c r="N5" s="8">
        <f>SUM(N2:N4)</f>
        <v>6</v>
      </c>
      <c r="O5" s="11">
        <f>SUM(M5+N5)</f>
        <v>183.1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25"/>
    <protectedRange algorithmName="SHA-512" hashValue="ON39YdpmFHfN9f47KpiRvqrKx0V9+erV1CNkpWzYhW/Qyc6aT8rEyCrvauWSYGZK2ia3o7vd3akF07acHAFpOA==" saltValue="yVW9XmDwTqEnmpSGai0KYg==" spinCount="100000" sqref="D2" name="Range1_1_20"/>
  </protectedRanges>
  <hyperlinks>
    <hyperlink ref="Q1" location="'National Rankings'!A1" display="Back to Ranking" xr:uid="{8EE1240B-CB3D-441A-8ED2-8DF85FF9845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7289B9A-8986-495D-A499-27CDC9A9B30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F26AF-2476-4020-8706-0A6A33B39D8F}">
  <dimension ref="A1:Q9"/>
  <sheetViews>
    <sheetView workbookViewId="0">
      <selection activeCell="K10" sqref="K10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185</v>
      </c>
      <c r="C2" s="14">
        <v>45437</v>
      </c>
      <c r="D2" s="15" t="s">
        <v>175</v>
      </c>
      <c r="E2" s="16">
        <v>187</v>
      </c>
      <c r="F2" s="16">
        <v>189</v>
      </c>
      <c r="G2" s="16">
        <v>187</v>
      </c>
      <c r="H2" s="16">
        <v>191</v>
      </c>
      <c r="I2" s="16"/>
      <c r="J2" s="16"/>
      <c r="K2" s="17">
        <v>4</v>
      </c>
      <c r="L2" s="17">
        <v>754</v>
      </c>
      <c r="M2" s="18">
        <v>188.5</v>
      </c>
      <c r="N2" s="19">
        <v>2</v>
      </c>
      <c r="O2" s="20">
        <v>190.5</v>
      </c>
    </row>
    <row r="3" spans="1:17" x14ac:dyDescent="0.25">
      <c r="A3" s="12" t="s">
        <v>23</v>
      </c>
      <c r="B3" s="13" t="s">
        <v>185</v>
      </c>
      <c r="C3" s="14">
        <v>45458</v>
      </c>
      <c r="D3" s="15" t="s">
        <v>166</v>
      </c>
      <c r="E3" s="16">
        <v>189</v>
      </c>
      <c r="F3" s="16">
        <v>179</v>
      </c>
      <c r="G3" s="16">
        <v>182</v>
      </c>
      <c r="H3" s="16">
        <v>188</v>
      </c>
      <c r="I3" s="16"/>
      <c r="J3" s="16"/>
      <c r="K3" s="17">
        <v>4</v>
      </c>
      <c r="L3" s="17">
        <v>738</v>
      </c>
      <c r="M3" s="18">
        <v>184.5</v>
      </c>
      <c r="N3" s="19">
        <v>2</v>
      </c>
      <c r="O3" s="20">
        <v>186.5</v>
      </c>
    </row>
    <row r="4" spans="1:17" x14ac:dyDescent="0.25">
      <c r="A4" s="12" t="s">
        <v>23</v>
      </c>
      <c r="B4" s="13" t="s">
        <v>185</v>
      </c>
      <c r="C4" s="14">
        <v>45486</v>
      </c>
      <c r="D4" s="15" t="s">
        <v>175</v>
      </c>
      <c r="E4" s="16">
        <v>180</v>
      </c>
      <c r="F4" s="16">
        <v>193</v>
      </c>
      <c r="G4" s="16">
        <v>190</v>
      </c>
      <c r="H4" s="16">
        <v>194</v>
      </c>
      <c r="I4" s="16"/>
      <c r="J4" s="16"/>
      <c r="K4" s="17">
        <v>4</v>
      </c>
      <c r="L4" s="17">
        <v>757</v>
      </c>
      <c r="M4" s="18">
        <v>189.25</v>
      </c>
      <c r="N4" s="19">
        <v>2</v>
      </c>
      <c r="O4" s="20">
        <v>191.25</v>
      </c>
    </row>
    <row r="5" spans="1:17" x14ac:dyDescent="0.25">
      <c r="A5" s="12" t="s">
        <v>23</v>
      </c>
      <c r="B5" s="13" t="s">
        <v>185</v>
      </c>
      <c r="C5" s="14">
        <v>45493</v>
      </c>
      <c r="D5" s="15" t="s">
        <v>166</v>
      </c>
      <c r="E5" s="16">
        <v>191</v>
      </c>
      <c r="F5" s="16">
        <v>197</v>
      </c>
      <c r="G5" s="16">
        <v>191</v>
      </c>
      <c r="H5" s="16">
        <v>191</v>
      </c>
      <c r="I5" s="16"/>
      <c r="J5" s="16"/>
      <c r="K5" s="17">
        <v>4</v>
      </c>
      <c r="L5" s="17">
        <v>770</v>
      </c>
      <c r="M5" s="18">
        <v>192.5</v>
      </c>
      <c r="N5" s="19">
        <v>2</v>
      </c>
      <c r="O5" s="20">
        <v>194.5</v>
      </c>
    </row>
    <row r="6" spans="1:17" x14ac:dyDescent="0.25">
      <c r="A6" s="12" t="s">
        <v>23</v>
      </c>
      <c r="B6" s="13" t="s">
        <v>235</v>
      </c>
      <c r="C6" s="14">
        <v>45535</v>
      </c>
      <c r="D6" s="15" t="s">
        <v>167</v>
      </c>
      <c r="E6" s="16">
        <v>192</v>
      </c>
      <c r="F6" s="49">
        <v>186</v>
      </c>
      <c r="G6" s="16">
        <v>193</v>
      </c>
      <c r="H6" s="16">
        <v>190</v>
      </c>
      <c r="I6" s="16">
        <v>191</v>
      </c>
      <c r="J6" s="16">
        <v>194</v>
      </c>
      <c r="K6" s="17">
        <v>6</v>
      </c>
      <c r="L6" s="17">
        <v>1146</v>
      </c>
      <c r="M6" s="18">
        <v>191</v>
      </c>
      <c r="N6" s="19">
        <v>8</v>
      </c>
      <c r="O6" s="20">
        <v>199</v>
      </c>
    </row>
    <row r="7" spans="1:17" x14ac:dyDescent="0.25">
      <c r="A7" s="12" t="s">
        <v>23</v>
      </c>
      <c r="B7" s="13" t="s">
        <v>185</v>
      </c>
      <c r="C7" s="14">
        <v>45563</v>
      </c>
      <c r="D7" s="15" t="s">
        <v>175</v>
      </c>
      <c r="E7" s="16">
        <v>187</v>
      </c>
      <c r="F7" s="16">
        <v>182</v>
      </c>
      <c r="G7" s="16">
        <v>191</v>
      </c>
      <c r="H7" s="16">
        <v>191</v>
      </c>
      <c r="I7" s="16"/>
      <c r="J7" s="16"/>
      <c r="K7" s="17">
        <v>4</v>
      </c>
      <c r="L7" s="17">
        <v>751</v>
      </c>
      <c r="M7" s="18">
        <v>187.75</v>
      </c>
      <c r="N7" s="19">
        <v>5</v>
      </c>
      <c r="O7" s="20">
        <v>192.75</v>
      </c>
    </row>
    <row r="9" spans="1:17" x14ac:dyDescent="0.25">
      <c r="K9" s="8">
        <f>SUM(K2:K8)</f>
        <v>26</v>
      </c>
      <c r="L9" s="8">
        <f>SUM(L2:L8)</f>
        <v>4916</v>
      </c>
      <c r="M9" s="7">
        <f>SUM(L9/K9)</f>
        <v>189.07692307692307</v>
      </c>
      <c r="N9" s="8">
        <f>SUM(N2:N8)</f>
        <v>21</v>
      </c>
      <c r="O9" s="11">
        <f>SUM(M9+N9)</f>
        <v>210.07692307692307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D2" name="Range1_1_11"/>
    <protectedRange algorithmName="SHA-512" hashValue="ON39YdpmFHfN9f47KpiRvqrKx0V9+erV1CNkpWzYhW/Qyc6aT8rEyCrvauWSYGZK2ia3o7vd3akF07acHAFpOA==" saltValue="yVW9XmDwTqEnmpSGai0KYg==" spinCount="100000" sqref="E2:J2 B2" name="Range1_15"/>
    <protectedRange algorithmName="SHA-512" hashValue="ON39YdpmFHfN9f47KpiRvqrKx0V9+erV1CNkpWzYhW/Qyc6aT8rEyCrvauWSYGZK2ia3o7vd3akF07acHAFpOA==" saltValue="yVW9XmDwTqEnmpSGai0KYg==" spinCount="100000" sqref="B6:C6" name="Range1_4"/>
    <protectedRange algorithmName="SHA-512" hashValue="ON39YdpmFHfN9f47KpiRvqrKx0V9+erV1CNkpWzYhW/Qyc6aT8rEyCrvauWSYGZK2ia3o7vd3akF07acHAFpOA==" saltValue="yVW9XmDwTqEnmpSGai0KYg==" spinCount="100000" sqref="D6" name="Range1_1_2"/>
    <protectedRange algorithmName="SHA-512" hashValue="ON39YdpmFHfN9f47KpiRvqrKx0V9+erV1CNkpWzYhW/Qyc6aT8rEyCrvauWSYGZK2ia3o7vd3akF07acHAFpOA==" saltValue="yVW9XmDwTqEnmpSGai0KYg==" spinCount="100000" sqref="E6 G6:J6" name="Range1_1_2_19_1"/>
  </protectedRanges>
  <hyperlinks>
    <hyperlink ref="Q1" location="'National Rankings'!A1" display="Back to Ranking" xr:uid="{7B3D50AC-F723-4B31-90DE-C8B33202AA2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AD075E-3D4E-4C9F-9A77-4EF8BF2F5EC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29FCD-AE51-4736-9ED5-985959349FCF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162</v>
      </c>
      <c r="C2" s="14">
        <v>45426</v>
      </c>
      <c r="D2" s="15" t="s">
        <v>167</v>
      </c>
      <c r="E2" s="16">
        <v>188</v>
      </c>
      <c r="F2" s="16">
        <v>196</v>
      </c>
      <c r="G2" s="16">
        <v>195</v>
      </c>
      <c r="H2" s="16"/>
      <c r="I2" s="16"/>
      <c r="J2" s="16"/>
      <c r="K2" s="17">
        <v>3</v>
      </c>
      <c r="L2" s="17">
        <v>579</v>
      </c>
      <c r="M2" s="18">
        <v>193</v>
      </c>
      <c r="N2" s="19">
        <v>6</v>
      </c>
      <c r="O2" s="20">
        <v>199</v>
      </c>
    </row>
    <row r="3" spans="1:17" x14ac:dyDescent="0.25">
      <c r="A3" s="12" t="s">
        <v>23</v>
      </c>
      <c r="B3" s="13" t="s">
        <v>162</v>
      </c>
      <c r="C3" s="14">
        <v>45517</v>
      </c>
      <c r="D3" s="15" t="s">
        <v>167</v>
      </c>
      <c r="E3" s="16">
        <v>192</v>
      </c>
      <c r="F3" s="16">
        <v>193</v>
      </c>
      <c r="G3" s="16">
        <v>192</v>
      </c>
      <c r="H3" s="16"/>
      <c r="I3" s="16"/>
      <c r="J3" s="16"/>
      <c r="K3" s="17">
        <v>3</v>
      </c>
      <c r="L3" s="17">
        <v>577</v>
      </c>
      <c r="M3" s="18">
        <v>192.33333333333334</v>
      </c>
      <c r="N3" s="19">
        <v>3</v>
      </c>
      <c r="O3" s="20">
        <v>195.33333333333334</v>
      </c>
    </row>
    <row r="5" spans="1:17" x14ac:dyDescent="0.25">
      <c r="K5" s="8">
        <f>SUM(K2:K4)</f>
        <v>6</v>
      </c>
      <c r="L5" s="8">
        <f>SUM(L2:L4)</f>
        <v>1156</v>
      </c>
      <c r="M5" s="7">
        <f>SUM(L5/K5)</f>
        <v>192.66666666666666</v>
      </c>
      <c r="N5" s="8">
        <f>SUM(N2:N4)</f>
        <v>9</v>
      </c>
      <c r="O5" s="11">
        <f>SUM(M5+N5)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:J2" name="Range1_11"/>
    <protectedRange algorithmName="SHA-512" hashValue="ON39YdpmFHfN9f47KpiRvqrKx0V9+erV1CNkpWzYhW/Qyc6aT8rEyCrvauWSYGZK2ia3o7vd3akF07acHAFpOA==" saltValue="yVW9XmDwTqEnmpSGai0KYg==" spinCount="100000" sqref="D2" name="Range1_1_10"/>
    <protectedRange algorithmName="SHA-512" hashValue="ON39YdpmFHfN9f47KpiRvqrKx0V9+erV1CNkpWzYhW/Qyc6aT8rEyCrvauWSYGZK2ia3o7vd3akF07acHAFpOA==" saltValue="yVW9XmDwTqEnmpSGai0KYg==" spinCount="100000" sqref="B3:C3 E3:J3" name="Range1_32"/>
    <protectedRange algorithmName="SHA-512" hashValue="ON39YdpmFHfN9f47KpiRvqrKx0V9+erV1CNkpWzYhW/Qyc6aT8rEyCrvauWSYGZK2ia3o7vd3akF07acHAFpOA==" saltValue="yVW9XmDwTqEnmpSGai0KYg==" spinCount="100000" sqref="D3" name="Range1_1_25"/>
  </protectedRanges>
  <hyperlinks>
    <hyperlink ref="Q1" location="'National Rankings'!A1" display="Back to Ranking" xr:uid="{7B21594F-D47C-40B1-8952-5CF10660A2D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7D4E15D-4966-4C7E-ADF1-324E7C00CA8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DC1E-F14B-4DA8-B480-C89A1E650E03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237</v>
      </c>
      <c r="C2" s="14">
        <v>45535</v>
      </c>
      <c r="D2" s="15" t="s">
        <v>167</v>
      </c>
      <c r="E2" s="16">
        <v>195</v>
      </c>
      <c r="F2" s="49">
        <v>195</v>
      </c>
      <c r="G2" s="16">
        <v>193</v>
      </c>
      <c r="H2" s="16">
        <v>197</v>
      </c>
      <c r="I2" s="16">
        <v>194</v>
      </c>
      <c r="J2" s="16">
        <v>195</v>
      </c>
      <c r="K2" s="17">
        <v>6</v>
      </c>
      <c r="L2" s="17">
        <v>1169</v>
      </c>
      <c r="M2" s="18">
        <v>194.83333333333334</v>
      </c>
      <c r="N2" s="19">
        <v>8</v>
      </c>
      <c r="O2" s="20">
        <v>202.83333333333334</v>
      </c>
    </row>
    <row r="4" spans="1:17" x14ac:dyDescent="0.25">
      <c r="K4" s="8">
        <f>SUM(K2:K3)</f>
        <v>6</v>
      </c>
      <c r="L4" s="8">
        <f>SUM(L2:L3)</f>
        <v>1169</v>
      </c>
      <c r="M4" s="7">
        <f>SUM(L4/K4)</f>
        <v>194.83333333333334</v>
      </c>
      <c r="N4" s="8">
        <f>SUM(N2:N3)</f>
        <v>8</v>
      </c>
      <c r="O4" s="11">
        <f>SUM(M4+N4)</f>
        <v>202.83333333333334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2:C2 E2 G2:J2" name="Range1_4_1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F2" name="Range1_33_1"/>
  </protectedRanges>
  <hyperlinks>
    <hyperlink ref="Q1" location="'National Rankings'!A1" display="Back to Ranking" xr:uid="{A10F6998-7234-4EDF-8ED4-5199DC97F12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42D924-E19B-4D02-9BE7-C3216A8E0A8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5F81D-4BCC-45A0-88EC-15F78ED01C6D}">
  <dimension ref="A1:Q5"/>
  <sheetViews>
    <sheetView workbookViewId="0">
      <selection activeCell="K6" sqref="K6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1" t="s">
        <v>20</v>
      </c>
    </row>
    <row r="2" spans="1:17" x14ac:dyDescent="0.25">
      <c r="A2" s="12" t="s">
        <v>23</v>
      </c>
      <c r="B2" s="13" t="s">
        <v>74</v>
      </c>
      <c r="C2" s="14">
        <v>45367</v>
      </c>
      <c r="D2" s="15" t="s">
        <v>27</v>
      </c>
      <c r="E2" s="16">
        <v>196</v>
      </c>
      <c r="F2" s="16">
        <v>186</v>
      </c>
      <c r="G2" s="16">
        <v>192</v>
      </c>
      <c r="H2" s="16">
        <v>193</v>
      </c>
      <c r="I2" s="16"/>
      <c r="J2" s="16"/>
      <c r="K2" s="17">
        <v>4</v>
      </c>
      <c r="L2" s="17">
        <v>767</v>
      </c>
      <c r="M2" s="18">
        <v>191.75</v>
      </c>
      <c r="N2" s="19">
        <v>11</v>
      </c>
      <c r="O2" s="20">
        <v>202.75</v>
      </c>
    </row>
    <row r="3" spans="1:17" x14ac:dyDescent="0.25">
      <c r="A3" s="12" t="s">
        <v>23</v>
      </c>
      <c r="B3" s="13" t="s">
        <v>74</v>
      </c>
      <c r="C3" s="14">
        <v>45385</v>
      </c>
      <c r="D3" s="15" t="s">
        <v>27</v>
      </c>
      <c r="E3" s="16">
        <v>191</v>
      </c>
      <c r="F3" s="16">
        <v>180</v>
      </c>
      <c r="G3" s="16">
        <v>192</v>
      </c>
      <c r="H3" s="16">
        <v>192</v>
      </c>
      <c r="I3" s="16"/>
      <c r="J3" s="16"/>
      <c r="K3" s="17">
        <v>4</v>
      </c>
      <c r="L3" s="17">
        <v>755</v>
      </c>
      <c r="M3" s="18">
        <v>188.75</v>
      </c>
      <c r="N3" s="19">
        <v>2</v>
      </c>
      <c r="O3" s="20">
        <v>190.75</v>
      </c>
    </row>
    <row r="5" spans="1:17" x14ac:dyDescent="0.25">
      <c r="K5" s="8">
        <f>SUM(K2:K4)</f>
        <v>8</v>
      </c>
      <c r="L5" s="8">
        <f>SUM(L2:L4)</f>
        <v>1522</v>
      </c>
      <c r="M5" s="7">
        <f>SUM(L5/K5)</f>
        <v>190.25</v>
      </c>
      <c r="N5" s="8">
        <f>SUM(N2:N4)</f>
        <v>13</v>
      </c>
      <c r="O5" s="11">
        <f>SUM(M5+N5)</f>
        <v>203.25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3:J3 B3:C3" name="Range1"/>
    <protectedRange algorithmName="SHA-512" hashValue="ON39YdpmFHfN9f47KpiRvqrKx0V9+erV1CNkpWzYhW/Qyc6aT8rEyCrvauWSYGZK2ia3o7vd3akF07acHAFpOA==" saltValue="yVW9XmDwTqEnmpSGai0KYg==" spinCount="100000" sqref="D3" name="Range1_1_52"/>
  </protectedRanges>
  <hyperlinks>
    <hyperlink ref="Q1" location="'National Rankings'!A1" display="Back to Ranking" xr:uid="{AF4F7586-C0C0-4336-BFBB-574711D5835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1BF66A-5627-40E9-8A05-1AE940EAE03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217</vt:i4>
      </vt:variant>
    </vt:vector>
  </HeadingPairs>
  <TitlesOfParts>
    <vt:vector size="217" baseType="lpstr">
      <vt:lpstr>National Rankings</vt:lpstr>
      <vt:lpstr>Anthony Cox</vt:lpstr>
      <vt:lpstr>Atley Sims</vt:lpstr>
      <vt:lpstr>Bert Farias</vt:lpstr>
      <vt:lpstr>Bill Cornwell</vt:lpstr>
      <vt:lpstr>Bob Benavidez</vt:lpstr>
      <vt:lpstr>Bob Custer</vt:lpstr>
      <vt:lpstr>Bob Huth</vt:lpstr>
      <vt:lpstr>Bobby Young</vt:lpstr>
      <vt:lpstr>Brad Muller</vt:lpstr>
      <vt:lpstr>Brady Penton</vt:lpstr>
      <vt:lpstr>Brandon Dubois</vt:lpstr>
      <vt:lpstr>Brandon Hayes</vt:lpstr>
      <vt:lpstr>Brenda Hayes</vt:lpstr>
      <vt:lpstr>Brent Lott</vt:lpstr>
      <vt:lpstr>Brett Cavins</vt:lpstr>
      <vt:lpstr>Brian Hagerty</vt:lpstr>
      <vt:lpstr>Brian Oliver</vt:lpstr>
      <vt:lpstr>Brian Thompson</vt:lpstr>
      <vt:lpstr>Bub King</vt:lpstr>
      <vt:lpstr>Carl Turner</vt:lpstr>
      <vt:lpstr>Casey Abell</vt:lpstr>
      <vt:lpstr>Cassidy Zwiebel</vt:lpstr>
      <vt:lpstr>Chad Fultz</vt:lpstr>
      <vt:lpstr>Chance Heath</vt:lpstr>
      <vt:lpstr>Charles Miller</vt:lpstr>
      <vt:lpstr>Charles Spann</vt:lpstr>
      <vt:lpstr>Charlie Barba</vt:lpstr>
      <vt:lpstr>Chris Bradley</vt:lpstr>
      <vt:lpstr>Chris Helton</vt:lpstr>
      <vt:lpstr>Chris Miller</vt:lpstr>
      <vt:lpstr>Chris Workman</vt:lpstr>
      <vt:lpstr>Chuck Brooks</vt:lpstr>
      <vt:lpstr>Chuck Kinnaird</vt:lpstr>
      <vt:lpstr>Chuck Miller</vt:lpstr>
      <vt:lpstr>Claudia Escoto</vt:lpstr>
      <vt:lpstr>Cody Dockery</vt:lpstr>
      <vt:lpstr>Cody Shields</vt:lpstr>
      <vt:lpstr>Connal Rowe</vt:lpstr>
      <vt:lpstr>Cory Applewhite</vt:lpstr>
      <vt:lpstr>Craig Bailey</vt:lpstr>
      <vt:lpstr>Curtis Jenkins</vt:lpstr>
      <vt:lpstr>Dale Taft</vt:lpstr>
      <vt:lpstr>Dan Patchin</vt:lpstr>
      <vt:lpstr>Dan Zimmerman</vt:lpstr>
      <vt:lpstr>Danny Sissom</vt:lpstr>
      <vt:lpstr>Darrell Franchuk</vt:lpstr>
      <vt:lpstr>Darrin Herald</vt:lpstr>
      <vt:lpstr>Dave Bachman</vt:lpstr>
      <vt:lpstr>Dave Eisenschmied</vt:lpstr>
      <vt:lpstr>David Baird</vt:lpstr>
      <vt:lpstr>David Barnes</vt:lpstr>
      <vt:lpstr>David Barney</vt:lpstr>
      <vt:lpstr>David Brooks</vt:lpstr>
      <vt:lpstr>David Ellwood</vt:lpstr>
      <vt:lpstr>David Fisher</vt:lpstr>
      <vt:lpstr>David Hallman</vt:lpstr>
      <vt:lpstr>David Joe</vt:lpstr>
      <vt:lpstr>David Keel</vt:lpstr>
      <vt:lpstr>David Strother</vt:lpstr>
      <vt:lpstr>Dean Irvin</vt:lpstr>
      <vt:lpstr>Dennis Cahill</vt:lpstr>
      <vt:lpstr>Dennis Cooper</vt:lpstr>
      <vt:lpstr>Dennis Pruett</vt:lpstr>
      <vt:lpstr>DJ Lemaster</vt:lpstr>
      <vt:lpstr>Don Tucker</vt:lpstr>
      <vt:lpstr>Doug Adams</vt:lpstr>
      <vt:lpstr>Ed Simeral</vt:lpstr>
      <vt:lpstr>Emory Viands</vt:lpstr>
      <vt:lpstr>Evelio McDonald</vt:lpstr>
      <vt:lpstr>Foster Arvin</vt:lpstr>
      <vt:lpstr>Freda Hopper</vt:lpstr>
      <vt:lpstr>Gary Gallion</vt:lpstr>
      <vt:lpstr>Gary Hicks</vt:lpstr>
      <vt:lpstr>Gerry Rodriguez</vt:lpstr>
      <vt:lpstr>Glen Bilyeu</vt:lpstr>
      <vt:lpstr>Glen Dawson</vt:lpstr>
      <vt:lpstr>Glenn Stinson</vt:lpstr>
      <vt:lpstr>Greg Chesher</vt:lpstr>
      <vt:lpstr>Greg George</vt:lpstr>
      <vt:lpstr>Greg Kaiser</vt:lpstr>
      <vt:lpstr>Greg Smetanko</vt:lpstr>
      <vt:lpstr>Harold Cook</vt:lpstr>
      <vt:lpstr>Harold Reynolds</vt:lpstr>
      <vt:lpstr>Heath Sexton</vt:lpstr>
      <vt:lpstr>Jack Hutchinson</vt:lpstr>
      <vt:lpstr>Jacob Jackson</vt:lpstr>
      <vt:lpstr>Jake Penton</vt:lpstr>
      <vt:lpstr>Jake Radwanski</vt:lpstr>
      <vt:lpstr>James Clarke</vt:lpstr>
      <vt:lpstr>James Lopez</vt:lpstr>
      <vt:lpstr>James Marsh</vt:lpstr>
      <vt:lpstr>Jamie Compton</vt:lpstr>
      <vt:lpstr>Jamie Penton</vt:lpstr>
      <vt:lpstr>Jamie Sims</vt:lpstr>
      <vt:lpstr>Jan Marsh</vt:lpstr>
      <vt:lpstr>Jason Rasnake</vt:lpstr>
      <vt:lpstr>Jason Shiver</vt:lpstr>
      <vt:lpstr>Jarrod Morgan</vt:lpstr>
      <vt:lpstr>Jeff Ralls</vt:lpstr>
      <vt:lpstr>Jeff Velasquez</vt:lpstr>
      <vt:lpstr>Jeremy Norman</vt:lpstr>
      <vt:lpstr>Jerry Thompson</vt:lpstr>
      <vt:lpstr>Jesse Zwiebel</vt:lpstr>
      <vt:lpstr>Jim Dupin II</vt:lpstr>
      <vt:lpstr>Jim Horner</vt:lpstr>
      <vt:lpstr>Jim Parnell</vt:lpstr>
      <vt:lpstr>Jim Peightal</vt:lpstr>
      <vt:lpstr>Jim Riggs</vt:lpstr>
      <vt:lpstr>Jim Stapleton</vt:lpstr>
      <vt:lpstr>Jim Stewart</vt:lpstr>
      <vt:lpstr>Jim Swaringin</vt:lpstr>
      <vt:lpstr>Jock Owings</vt:lpstr>
      <vt:lpstr>Joe Happel</vt:lpstr>
      <vt:lpstr>Joe McSwain</vt:lpstr>
      <vt:lpstr>Joe Rose</vt:lpstr>
      <vt:lpstr>Joe Wells</vt:lpstr>
      <vt:lpstr>Joe Yanez</vt:lpstr>
      <vt:lpstr>Joel Cosby</vt:lpstr>
      <vt:lpstr>John Herald</vt:lpstr>
      <vt:lpstr>John Hovan</vt:lpstr>
      <vt:lpstr>John Laseter</vt:lpstr>
      <vt:lpstr>John Mullins</vt:lpstr>
      <vt:lpstr>John Oren</vt:lpstr>
      <vt:lpstr>John Stapleton</vt:lpstr>
      <vt:lpstr>John Willoughby</vt:lpstr>
      <vt:lpstr>Jon Griffin</vt:lpstr>
      <vt:lpstr>Jon Landsaw</vt:lpstr>
      <vt:lpstr>Joseph Easterling</vt:lpstr>
      <vt:lpstr>JR Anderson</vt:lpstr>
      <vt:lpstr>Jr Boggs</vt:lpstr>
      <vt:lpstr>Juan Iracheta</vt:lpstr>
      <vt:lpstr>Kadin Harness</vt:lpstr>
      <vt:lpstr>Ken Donahue</vt:lpstr>
      <vt:lpstr>Ken Osmond</vt:lpstr>
      <vt:lpstr>Kenneth Eades</vt:lpstr>
      <vt:lpstr>Kent Flanery</vt:lpstr>
      <vt:lpstr>Kyle Banks</vt:lpstr>
      <vt:lpstr>Lance Forbes</vt:lpstr>
      <vt:lpstr>Landon Stone</vt:lpstr>
      <vt:lpstr>Larry McGill</vt:lpstr>
      <vt:lpstr>Louie Pinto</vt:lpstr>
      <vt:lpstr>Mark Adams</vt:lpstr>
      <vt:lpstr>Mark Crownover</vt:lpstr>
      <vt:lpstr>Mark Harrison</vt:lpstr>
      <vt:lpstr>Mark Zachman</vt:lpstr>
      <vt:lpstr>Marvin Batliner</vt:lpstr>
      <vt:lpstr>Matt Dingle</vt:lpstr>
      <vt:lpstr>Matt Dubose</vt:lpstr>
      <vt:lpstr>Matt Parmenter</vt:lpstr>
      <vt:lpstr>Melissa Allen</vt:lpstr>
      <vt:lpstr>Merlin Orr</vt:lpstr>
      <vt:lpstr>Michael Miller</vt:lpstr>
      <vt:lpstr>Mike Burns</vt:lpstr>
      <vt:lpstr>Mike Gross</vt:lpstr>
      <vt:lpstr>Mike Hibbard</vt:lpstr>
      <vt:lpstr>Mike Mosely</vt:lpstr>
      <vt:lpstr>Mike Urbas</vt:lpstr>
      <vt:lpstr>Nathan Jones</vt:lpstr>
      <vt:lpstr>Nolan Caudill</vt:lpstr>
      <vt:lpstr>Octavio Mejia</vt:lpstr>
      <vt:lpstr>Pack Jackson</vt:lpstr>
      <vt:lpstr>Patrick Driscoll</vt:lpstr>
      <vt:lpstr>Paul Hanlon</vt:lpstr>
      <vt:lpstr>Peter Wheeler</vt:lpstr>
      <vt:lpstr>Phil Lewis</vt:lpstr>
      <vt:lpstr>Philip Beekley</vt:lpstr>
      <vt:lpstr>Philip Dedmon</vt:lpstr>
      <vt:lpstr>Pitt Connelley</vt:lpstr>
      <vt:lpstr>Randy Bohall</vt:lpstr>
      <vt:lpstr>Randy Canter</vt:lpstr>
      <vt:lpstr>Ray Hayes</vt:lpstr>
      <vt:lpstr>Raymond Stewart</vt:lpstr>
      <vt:lpstr>Rich Smith</vt:lpstr>
      <vt:lpstr>Rick Korpi</vt:lpstr>
      <vt:lpstr>Ricky Finch</vt:lpstr>
      <vt:lpstr>Robert Benoit II</vt:lpstr>
      <vt:lpstr>Robert Jackson</vt:lpstr>
      <vt:lpstr>Rod Patterson</vt:lpstr>
      <vt:lpstr>Rod Weiss</vt:lpstr>
      <vt:lpstr>Roger Snider</vt:lpstr>
      <vt:lpstr>Ron Glenn</vt:lpstr>
      <vt:lpstr>Ron Hradesky</vt:lpstr>
      <vt:lpstr>Ronald Borden</vt:lpstr>
      <vt:lpstr>Rose Allbright</vt:lpstr>
      <vt:lpstr>Rose Batliner</vt:lpstr>
      <vt:lpstr>Royden Peabody</vt:lpstr>
      <vt:lpstr>Scott Jackson</vt:lpstr>
      <vt:lpstr>Scott Musick</vt:lpstr>
      <vt:lpstr>Scott Spencer</vt:lpstr>
      <vt:lpstr>Shawn Hudson</vt:lpstr>
      <vt:lpstr>Stan Hall</vt:lpstr>
      <vt:lpstr>Stephen Decoteau</vt:lpstr>
      <vt:lpstr>Stephen McLead</vt:lpstr>
      <vt:lpstr>Sterling Martin</vt:lpstr>
      <vt:lpstr>Steve Kiemele</vt:lpstr>
      <vt:lpstr>Steve Pennington</vt:lpstr>
      <vt:lpstr>Steven Travis</vt:lpstr>
      <vt:lpstr>Steven Washock Jr.</vt:lpstr>
      <vt:lpstr>Steven Washock Sr</vt:lpstr>
      <vt:lpstr>Terry Boyd</vt:lpstr>
      <vt:lpstr>Terry Reynolds</vt:lpstr>
      <vt:lpstr>Thomas Adams</vt:lpstr>
      <vt:lpstr>Thomas Wallace</vt:lpstr>
      <vt:lpstr>Todd Lyons</vt:lpstr>
      <vt:lpstr>Tommy Brooks</vt:lpstr>
      <vt:lpstr>Tommy Easterling</vt:lpstr>
      <vt:lpstr>Tommy Fort</vt:lpstr>
      <vt:lpstr>Tommy Jackson</vt:lpstr>
      <vt:lpstr>Tony Kautz</vt:lpstr>
      <vt:lpstr>Tony Washock</vt:lpstr>
      <vt:lpstr>Traci Benoit</vt:lpstr>
      <vt:lpstr>Vince Lucero</vt:lpstr>
      <vt:lpstr>Vic Severino</vt:lpstr>
      <vt:lpstr>Wallace McDaniel</vt:lpstr>
      <vt:lpstr>Walter Smith</vt:lpstr>
      <vt:lpstr>William Cooper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2024-12-01T01:53:03Z</dcterms:modified>
</cp:coreProperties>
</file>