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illy\OneDrive\Documents\ABRA 2024 State Match Info\South Carolina 2024\"/>
    </mc:Choice>
  </mc:AlternateContent>
  <xr:revisionPtr revIDLastSave="0" documentId="13_ncr:1_{B10EA4C2-B97B-4CE5-9E8C-4E184F797E4B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South Carolina Youth 2024" sheetId="1" r:id="rId1"/>
    <sheet name="Ann Louise WIlliams" sheetId="135" r:id="rId2"/>
    <sheet name="Charlie Fortson" sheetId="133" r:id="rId3"/>
    <sheet name="Maxsim Romanyuk" sheetId="134" r:id="rId4"/>
    <sheet name="Seth Ferguson" sheetId="132" r:id="rId5"/>
  </sheets>
  <externalReferences>
    <externalReference r:id="rId6"/>
  </externalReferences>
  <definedNames>
    <definedName name="_xlnm._FilterDatabase" localSheetId="0" hidden="1">'South Carolina Youth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H9" i="1"/>
  <c r="G9" i="1"/>
  <c r="F9" i="1"/>
  <c r="E9" i="1"/>
  <c r="D9" i="1"/>
  <c r="N4" i="135"/>
  <c r="L4" i="135"/>
  <c r="M4" i="135" s="1"/>
  <c r="O4" i="135" s="1"/>
  <c r="K4" i="135"/>
  <c r="H10" i="1"/>
  <c r="G10" i="1"/>
  <c r="F10" i="1"/>
  <c r="E10" i="1"/>
  <c r="D10" i="1"/>
  <c r="N4" i="134"/>
  <c r="L4" i="134"/>
  <c r="M4" i="134" s="1"/>
  <c r="O4" i="134" s="1"/>
  <c r="K4" i="134"/>
  <c r="H8" i="1"/>
  <c r="G8" i="1"/>
  <c r="F8" i="1"/>
  <c r="E8" i="1"/>
  <c r="D8" i="1"/>
  <c r="N4" i="133"/>
  <c r="L4" i="133"/>
  <c r="M4" i="133" s="1"/>
  <c r="O4" i="133" s="1"/>
  <c r="K4" i="133"/>
  <c r="N7" i="132"/>
  <c r="L7" i="132"/>
  <c r="K7" i="132"/>
  <c r="M7" i="132" l="1"/>
  <c r="O7" i="132" l="1"/>
</calcChain>
</file>

<file path=xl/sharedStrings.xml><?xml version="1.0" encoding="utf-8"?>
<sst xmlns="http://schemas.openxmlformats.org/spreadsheetml/2006/main" count="104" uniqueCount="31">
  <si>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</si>
  <si>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</si>
  <si>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</si>
  <si>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</si>
  <si>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</si>
  <si>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</si>
  <si>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</si>
  <si>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</si>
  <si>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</si>
  <si>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</si>
  <si>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</si>
  <si>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</si>
  <si>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</si>
  <si>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</si>
  <si>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</si>
  <si>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</si>
  <si>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</si>
  <si>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</si>
  <si>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</si>
  <si>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</si>
  <si>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</si>
  <si>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 xml:space="preserve"> </t>
  </si>
  <si>
    <t xml:space="preserve"> Outlaw Heavy</t>
  </si>
  <si>
    <t>South Carolina</t>
  </si>
  <si>
    <t>Belton, SC</t>
  </si>
  <si>
    <t>Seth Ferguson</t>
  </si>
  <si>
    <t xml:space="preserve">Outlaw Hvy </t>
  </si>
  <si>
    <t>ABRA OUTLAW HEAVY YOUTH RANKING 2024</t>
  </si>
  <si>
    <t>Charlie Fortson</t>
  </si>
  <si>
    <t>Maxsim Romanyuk</t>
  </si>
  <si>
    <t>Ann Louise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</si>
</sst>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 applyProtection="1">
      <alignment horizontal="center"/>
      <protection locked="0"/>
    </xf>
    <xf numFmtId="1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 applyProtection="1">
      <alignment horizontal="center" wrapText="1"/>
      <protection hidden="1"/>
    </xf>
    <xf numFmtId="2" fontId="5" fillId="0" borderId="1" xfId="0" applyNumberFormat="1" applyFont="1" applyFill="1" applyBorder="1" applyAlignment="1" applyProtection="1">
      <alignment horizontal="center"/>
      <protection hidden="1"/>
    </xf>
    <xf numFmtId="1" fontId="5" fillId="0" borderId="1" xfId="0" applyNumberFormat="1" applyFont="1" applyFill="1" applyBorder="1" applyAlignment="1" applyProtection="1">
      <alignment horizontal="center"/>
      <protection hidden="1"/>
    </xf>
    <xf numFmtId="2" fontId="5" fillId="0" borderId="1" xfId="0" applyNumberFormat="1" applyFont="1" applyFill="1" applyBorder="1" applyAlignment="1" applyProtection="1">
      <alignment horizontal="center" wrapText="1"/>
      <protection hidden="1"/>
    </xf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 shrinkToFit="1"/>
    </xf>
    <xf numFmtId="1" fontId="7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18"/>
  <sheetViews>
    <sheetView tabSelected="1" workbookViewId="0"/>
  </sheetViews>
  <sheetFormatPr defaultRowHeight="15" x14ac:dyDescent="0.25"/>
  <cols>
    <col min="1" max="1" width="9.140625" style="9"/>
    <col min="2" max="2" width="15.140625" style="9" bestFit="1" customWidth="1"/>
    <col min="3" max="3" width="21.28515625" style="9" customWidth="1"/>
    <col min="4" max="4" width="15.7109375" style="9" bestFit="1" customWidth="1"/>
    <col min="5" max="5" width="16.140625" style="9" bestFit="1" customWidth="1"/>
    <col min="6" max="6" width="9.140625" style="19"/>
    <col min="7" max="7" width="9.140625" style="9"/>
    <col min="8" max="8" width="16.28515625" style="19" bestFit="1" customWidth="1"/>
  </cols>
  <sheetData>
    <row r="1" spans="1:8" x14ac:dyDescent="0.25">
      <c r="A1" s="10" t="s">
        <v>21</v>
      </c>
      <c r="B1" s="10"/>
      <c r="C1" s="10"/>
      <c r="D1" s="10"/>
      <c r="E1" s="10"/>
      <c r="F1" s="18"/>
      <c r="G1" s="10"/>
      <c r="H1" s="18"/>
    </row>
    <row r="2" spans="1:8" ht="28.5" x14ac:dyDescent="0.45">
      <c r="A2" s="39" t="s">
        <v>27</v>
      </c>
      <c r="B2" s="40"/>
      <c r="C2" s="40"/>
      <c r="D2" s="40"/>
      <c r="E2" s="40"/>
      <c r="F2" s="40"/>
      <c r="G2" s="40"/>
      <c r="H2" s="40"/>
    </row>
    <row r="3" spans="1:8" ht="18.75" x14ac:dyDescent="0.3">
      <c r="A3" s="10"/>
      <c r="B3" s="10"/>
      <c r="C3" s="10"/>
      <c r="D3" s="12" t="s">
        <v>23</v>
      </c>
      <c r="E3" s="10"/>
      <c r="F3" s="18"/>
      <c r="G3" s="10"/>
      <c r="H3" s="18"/>
    </row>
    <row r="4" spans="1:8" x14ac:dyDescent="0.25">
      <c r="A4" s="10"/>
      <c r="B4" s="10"/>
      <c r="C4" s="10"/>
      <c r="D4" s="10"/>
      <c r="E4" s="10"/>
      <c r="F4" s="18"/>
      <c r="G4" s="10"/>
      <c r="H4" s="18"/>
    </row>
    <row r="5" spans="1:8" ht="15" customHeight="1" x14ac:dyDescent="0.25">
      <c r="A5" s="26" t="s">
        <v>0</v>
      </c>
      <c r="B5" s="26" t="s">
        <v>1</v>
      </c>
      <c r="C5" s="26" t="s">
        <v>2</v>
      </c>
      <c r="D5" s="26" t="s">
        <v>19</v>
      </c>
      <c r="E5" s="26" t="s">
        <v>16</v>
      </c>
      <c r="F5" s="27" t="s">
        <v>17</v>
      </c>
      <c r="G5" s="26" t="s">
        <v>14</v>
      </c>
      <c r="H5" s="27" t="s">
        <v>18</v>
      </c>
    </row>
    <row r="6" spans="1:8" ht="15" customHeight="1" x14ac:dyDescent="0.25">
      <c r="A6" s="26">
        <v>1</v>
      </c>
      <c r="B6" s="25" t="s">
        <v>22</v>
      </c>
      <c r="C6" s="37" t="s">
        <v>25</v>
      </c>
      <c r="D6" s="28">
        <f>SUM('Seth Ferguson'!K7)</f>
        <v>20</v>
      </c>
      <c r="E6" s="28">
        <f>SUM('Seth Ferguson'!L7)</f>
        <v>3838</v>
      </c>
      <c r="F6" s="27">
        <f>SUM('Seth Ferguson'!M7)</f>
        <v>191.9</v>
      </c>
      <c r="G6" s="28">
        <f>SUM('Seth Ferguson'!N7)</f>
        <v>52</v>
      </c>
      <c r="H6" s="27">
        <f>SUM('Seth Ferguson'!O7)</f>
        <v>243.9</v>
      </c>
    </row>
    <row r="7" spans="1:8" ht="15" customHeight="1" x14ac:dyDescent="0.25">
      <c r="A7" s="50"/>
      <c r="B7" s="51"/>
      <c r="C7" s="54"/>
      <c r="D7" s="52"/>
      <c r="E7" s="52"/>
      <c r="F7" s="53"/>
      <c r="G7" s="52"/>
      <c r="H7" s="53"/>
    </row>
    <row r="8" spans="1:8" ht="15" customHeight="1" x14ac:dyDescent="0.25">
      <c r="A8" s="26">
        <v>2</v>
      </c>
      <c r="B8" s="25" t="s">
        <v>22</v>
      </c>
      <c r="C8" s="38" t="s">
        <v>28</v>
      </c>
      <c r="D8" s="28">
        <f>SUM('Charlie Fortson'!K4)</f>
        <v>6</v>
      </c>
      <c r="E8" s="28">
        <f>SUM('Charlie Fortson'!L4)</f>
        <v>1165</v>
      </c>
      <c r="F8" s="27">
        <f>SUM('Charlie Fortson'!M4)</f>
        <v>194.16666666666666</v>
      </c>
      <c r="G8" s="28">
        <f>SUM('Charlie Fortson'!N4)</f>
        <v>30</v>
      </c>
      <c r="H8" s="27">
        <f>SUM('Charlie Fortson'!O4)</f>
        <v>224.16666666666666</v>
      </c>
    </row>
    <row r="9" spans="1:8" x14ac:dyDescent="0.25">
      <c r="A9" s="26">
        <v>3</v>
      </c>
      <c r="B9" s="25" t="s">
        <v>22</v>
      </c>
      <c r="C9" s="38" t="s">
        <v>30</v>
      </c>
      <c r="D9" s="28">
        <f>SUM('Ann Louise WIlliams'!K4)</f>
        <v>6</v>
      </c>
      <c r="E9" s="28">
        <f>SUM('Ann Louise WIlliams'!L4)</f>
        <v>1142</v>
      </c>
      <c r="F9" s="27">
        <f>SUM('Ann Louise WIlliams'!M4)</f>
        <v>190.33333333333334</v>
      </c>
      <c r="G9" s="28">
        <f>SUM('Ann Louise WIlliams'!N4)</f>
        <v>20</v>
      </c>
      <c r="H9" s="27">
        <f>SUM('Ann Louise WIlliams'!O4)</f>
        <v>210.33333333333334</v>
      </c>
    </row>
    <row r="10" spans="1:8" x14ac:dyDescent="0.25">
      <c r="A10" s="26">
        <v>4</v>
      </c>
      <c r="B10" s="25" t="s">
        <v>22</v>
      </c>
      <c r="C10" s="38" t="s">
        <v>29</v>
      </c>
      <c r="D10" s="28">
        <f>SUM('Maxsim Romanyuk'!K4)</f>
        <v>4</v>
      </c>
      <c r="E10" s="28">
        <f>SUM('Maxsim Romanyuk'!L4)</f>
        <v>680</v>
      </c>
      <c r="F10" s="27">
        <f>SUM('Maxsim Romanyuk'!M4)</f>
        <v>170</v>
      </c>
      <c r="G10" s="28">
        <f>SUM('Maxsim Romanyuk'!N4)</f>
        <v>4</v>
      </c>
      <c r="H10" s="27">
        <f>SUM('Maxsim Romanyuk'!O4)</f>
        <v>174</v>
      </c>
    </row>
    <row r="11" spans="1:8" x14ac:dyDescent="0.25">
      <c r="A11" s="26"/>
      <c r="B11" s="26"/>
      <c r="C11" s="26"/>
      <c r="D11" s="26"/>
      <c r="E11" s="26"/>
      <c r="F11" s="27"/>
      <c r="G11" s="26"/>
      <c r="H11" s="27"/>
    </row>
    <row r="12" spans="1:8" x14ac:dyDescent="0.25">
      <c r="A12" s="26"/>
      <c r="B12" s="26"/>
      <c r="C12" s="26"/>
      <c r="D12" s="26"/>
      <c r="E12" s="26"/>
      <c r="F12" s="27"/>
      <c r="G12" s="26"/>
      <c r="H12" s="27"/>
    </row>
    <row r="13" spans="1:8" x14ac:dyDescent="0.25">
      <c r="A13" s="26"/>
      <c r="B13" s="26"/>
      <c r="C13" s="26"/>
      <c r="D13" s="26"/>
      <c r="E13" s="26"/>
      <c r="F13" s="27"/>
      <c r="G13" s="26"/>
      <c r="H13" s="27"/>
    </row>
    <row r="14" spans="1:8" x14ac:dyDescent="0.25">
      <c r="A14" s="26"/>
      <c r="B14" s="26"/>
      <c r="C14" s="26"/>
      <c r="D14" s="26"/>
      <c r="E14" s="26"/>
      <c r="F14" s="27"/>
      <c r="G14" s="26"/>
      <c r="H14" s="27"/>
    </row>
    <row r="15" spans="1:8" x14ac:dyDescent="0.25">
      <c r="A15" s="26"/>
      <c r="B15" s="26"/>
      <c r="C15" s="26"/>
      <c r="D15" s="26"/>
      <c r="E15" s="26"/>
      <c r="F15" s="27"/>
      <c r="G15" s="26"/>
      <c r="H15" s="27"/>
    </row>
    <row r="16" spans="1:8" x14ac:dyDescent="0.25">
      <c r="A16" s="26"/>
      <c r="B16" s="26"/>
      <c r="C16" s="26"/>
      <c r="D16" s="26"/>
      <c r="E16" s="26"/>
      <c r="F16" s="27"/>
      <c r="G16" s="26"/>
      <c r="H16" s="27"/>
    </row>
    <row r="17" spans="1:8" x14ac:dyDescent="0.25">
      <c r="A17" s="26"/>
      <c r="B17" s="26"/>
      <c r="C17" s="26"/>
      <c r="D17" s="26"/>
      <c r="E17" s="26"/>
      <c r="F17" s="27"/>
      <c r="G17" s="26"/>
      <c r="H17" s="27"/>
    </row>
    <row r="18" spans="1:8" x14ac:dyDescent="0.25">
      <c r="A18" s="26"/>
      <c r="B18" s="26"/>
      <c r="C18" s="26"/>
      <c r="D18" s="26"/>
      <c r="E18" s="26"/>
      <c r="F18" s="27"/>
      <c r="G18" s="26"/>
      <c r="H18" s="27"/>
    </row>
  </sheetData>
  <sortState xmlns:xlrd2="http://schemas.microsoft.com/office/spreadsheetml/2017/richdata2" ref="C9:H10">
    <sortCondition descending="1" ref="H8:H10"/>
  </sortState>
  <mergeCells count="1">
    <mergeCell ref="A2:H2"/>
  </mergeCells>
  <hyperlinks>
    <hyperlink ref="C8" location="'Charlie Fortson'!A1" display="Charlie Fortson" xr:uid="{8B9FD7B3-C83D-40C3-938E-A59F315706A5}"/>
    <hyperlink ref="C10" location="'Maxsim Romanyuk'!A1" display="Maxsim Romanyuk" xr:uid="{F3729B28-E06B-4F2F-951C-960B01EAD11C}"/>
    <hyperlink ref="C9" location="'Maxsim Romanyuk'!A1" display="Maxsim Romanyuk" xr:uid="{8B7D7BBF-AC30-4EC4-99FA-AAD86C7CF916}"/>
    <hyperlink ref="C6" location="'Seth Ferguson'!A1" display="Seth Ferguson" xr:uid="{DB1E2DDC-9202-456B-AD3B-56C1677E650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5B95-EEA9-4C7F-B4C2-843FD934F31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41" t="s">
        <v>26</v>
      </c>
      <c r="B2" s="42" t="s">
        <v>30</v>
      </c>
      <c r="C2" s="43">
        <v>45542</v>
      </c>
      <c r="D2" s="44" t="s">
        <v>24</v>
      </c>
      <c r="E2" s="45">
        <v>193</v>
      </c>
      <c r="F2" s="45">
        <v>188</v>
      </c>
      <c r="G2" s="45">
        <v>199</v>
      </c>
      <c r="H2" s="45">
        <v>193</v>
      </c>
      <c r="I2" s="45">
        <v>186</v>
      </c>
      <c r="J2" s="45">
        <v>183</v>
      </c>
      <c r="K2" s="46">
        <v>6</v>
      </c>
      <c r="L2" s="46">
        <v>1142</v>
      </c>
      <c r="M2" s="47">
        <v>190.33333333333334</v>
      </c>
      <c r="N2" s="48">
        <v>20</v>
      </c>
      <c r="O2" s="49">
        <v>210.33333333333334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1142</v>
      </c>
      <c r="M4" s="7">
        <f>SUM(L4/K4)</f>
        <v>190.33333333333334</v>
      </c>
      <c r="N4" s="8">
        <f>SUM(N2:N3)</f>
        <v>20</v>
      </c>
      <c r="O4" s="11">
        <f>SUM(M4+N4)</f>
        <v>210.33333333333334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" name="Range1_21"/>
    <protectedRange algorithmName="SHA-512" hashValue="ON39YdpmFHfN9f47KpiRvqrKx0V9+erV1CNkpWzYhW/Qyc6aT8rEyCrvauWSYGZK2ia3o7vd3akF07acHAFpOA==" saltValue="yVW9XmDwTqEnmpSGai0KYg==" spinCount="100000" sqref="B2:C2" name="Range1_1_2_1"/>
    <protectedRange algorithmName="SHA-512" hashValue="ON39YdpmFHfN9f47KpiRvqrKx0V9+erV1CNkpWzYhW/Qyc6aT8rEyCrvauWSYGZK2ia3o7vd3akF07acHAFpOA==" saltValue="yVW9XmDwTqEnmpSGai0KYg==" spinCount="100000" sqref="D2" name="Range1_1_1_2_2"/>
  </protectedRanges>
  <hyperlinks>
    <hyperlink ref="Q1" location="'South Carolina Youth 2024'!A1" display="Back to Ranking" xr:uid="{EFEA436C-7DE0-4910-AF90-165111221B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E00E8E-59FD-4A3F-8C7D-3A2ABC26C2D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EF56-0C94-44CB-B516-A560EFCC1CE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26</v>
      </c>
      <c r="B2" s="14" t="s">
        <v>28</v>
      </c>
      <c r="C2" s="15">
        <v>45444</v>
      </c>
      <c r="D2" s="16" t="s">
        <v>24</v>
      </c>
      <c r="E2" s="17">
        <v>191</v>
      </c>
      <c r="F2" s="17">
        <v>193</v>
      </c>
      <c r="G2" s="17">
        <v>193</v>
      </c>
      <c r="H2" s="17">
        <v>195</v>
      </c>
      <c r="I2" s="17">
        <v>197</v>
      </c>
      <c r="J2" s="17">
        <v>196</v>
      </c>
      <c r="K2" s="20">
        <v>6</v>
      </c>
      <c r="L2" s="20">
        <v>1165</v>
      </c>
      <c r="M2" s="21">
        <v>194.16666666666666</v>
      </c>
      <c r="N2" s="22">
        <v>30</v>
      </c>
      <c r="O2" s="23">
        <v>224.16666666666666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1165</v>
      </c>
      <c r="M4" s="7">
        <f>SUM(L4/K4)</f>
        <v>194.16666666666666</v>
      </c>
      <c r="N4" s="8">
        <f>SUM(N2:N3)</f>
        <v>30</v>
      </c>
      <c r="O4" s="11">
        <f>SUM(M4+N4)</f>
        <v>224.16666666666666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 C2" name="Range1_9_1"/>
    <protectedRange algorithmName="SHA-512" hashValue="ON39YdpmFHfN9f47KpiRvqrKx0V9+erV1CNkpWzYhW/Qyc6aT8rEyCrvauWSYGZK2ia3o7vd3akF07acHAFpOA==" saltValue="yVW9XmDwTqEnmpSGai0KYg==" spinCount="100000" sqref="B2" name="Range1_1_2_2_1"/>
    <protectedRange algorithmName="SHA-512" hashValue="ON39YdpmFHfN9f47KpiRvqrKx0V9+erV1CNkpWzYhW/Qyc6aT8rEyCrvauWSYGZK2ia3o7vd3akF07acHAFpOA==" saltValue="yVW9XmDwTqEnmpSGai0KYg==" spinCount="100000" sqref="D2" name="Range1_1_1_2_1"/>
  </protectedRanges>
  <hyperlinks>
    <hyperlink ref="Q1" location="'South Carolina Youth 2024'!A1" display="Back to Ranking" xr:uid="{C77DA372-F708-4117-8A3B-32D3D5B04F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368399-4B4D-4B7D-B8FA-93635E5A13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4510-0679-4F84-8067-626E3573EA4D}">
  <dimension ref="A1:Q4"/>
  <sheetViews>
    <sheetView workbookViewId="0"/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25" t="s">
        <v>22</v>
      </c>
      <c r="B2" s="14" t="s">
        <v>29</v>
      </c>
      <c r="C2" s="15">
        <v>45479</v>
      </c>
      <c r="D2" s="16" t="s">
        <v>24</v>
      </c>
      <c r="E2" s="17">
        <v>169</v>
      </c>
      <c r="F2" s="17">
        <v>170</v>
      </c>
      <c r="G2" s="17">
        <v>166</v>
      </c>
      <c r="H2" s="17">
        <v>175</v>
      </c>
      <c r="I2" s="17"/>
      <c r="J2" s="17"/>
      <c r="K2" s="20">
        <v>4</v>
      </c>
      <c r="L2" s="20">
        <v>680</v>
      </c>
      <c r="M2" s="21">
        <v>170</v>
      </c>
      <c r="N2" s="22">
        <v>4</v>
      </c>
      <c r="O2" s="23">
        <v>174</v>
      </c>
    </row>
    <row r="3" spans="1:17" x14ac:dyDescent="0.25">
      <c r="A3" s="25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4</v>
      </c>
      <c r="L4" s="8">
        <f>SUM(L2:L3)</f>
        <v>680</v>
      </c>
      <c r="M4" s="7">
        <f>SUM(L4/K4)</f>
        <v>170</v>
      </c>
      <c r="N4" s="8">
        <f>SUM(N2:N3)</f>
        <v>4</v>
      </c>
      <c r="O4" s="11">
        <f>SUM(M4+N4)</f>
        <v>174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3" name="Range1_1_1_2_1_1_1_1_1"/>
    <protectedRange algorithmName="SHA-512" hashValue="ON39YdpmFHfN9f47KpiRvqrKx0V9+erV1CNkpWzYhW/Qyc6aT8rEyCrvauWSYGZK2ia3o7vd3akF07acHAFpOA==" saltValue="yVW9XmDwTqEnmpSGai0KYg==" spinCount="100000" sqref="B3:C3" name="Range1_1_2_2_1_1_2"/>
    <protectedRange algorithmName="SHA-512" hashValue="ON39YdpmFHfN9f47KpiRvqrKx0V9+erV1CNkpWzYhW/Qyc6aT8rEyCrvauWSYGZK2ia3o7vd3akF07acHAFpOA==" saltValue="yVW9XmDwTqEnmpSGai0KYg==" spinCount="100000" sqref="E3:J3" name="Range1_4_2_1_1_2"/>
    <protectedRange algorithmName="SHA-512" hashValue="ON39YdpmFHfN9f47KpiRvqrKx0V9+erV1CNkpWzYhW/Qyc6aT8rEyCrvauWSYGZK2ia3o7vd3akF07acHAFpOA==" saltValue="yVW9XmDwTqEnmpSGai0KYg==" spinCount="100000" sqref="E2:J2" name="Range1_15_1"/>
    <protectedRange algorithmName="SHA-512" hashValue="ON39YdpmFHfN9f47KpiRvqrKx0V9+erV1CNkpWzYhW/Qyc6aT8rEyCrvauWSYGZK2ia3o7vd3akF07acHAFpOA==" saltValue="yVW9XmDwTqEnmpSGai0KYg==" spinCount="100000" sqref="B2:C2" name="Range1_1_2_3_1"/>
    <protectedRange algorithmName="SHA-512" hashValue="ON39YdpmFHfN9f47KpiRvqrKx0V9+erV1CNkpWzYhW/Qyc6aT8rEyCrvauWSYGZK2ia3o7vd3akF07acHAFpOA==" saltValue="yVW9XmDwTqEnmpSGai0KYg==" spinCount="100000" sqref="D2" name="Range1_1_1_2_1_1"/>
  </protectedRanges>
  <hyperlinks>
    <hyperlink ref="Q1" location="'South Carolina Youth 2024'!A1" display="Back to Ranking" xr:uid="{B25BB74C-3C89-4522-92D9-427D03752EB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927616-F946-4192-B295-BD02D3996F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7804-F06D-4B58-A98E-3835FC9B12B7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4" t="s">
        <v>20</v>
      </c>
    </row>
    <row r="2" spans="1:17" x14ac:dyDescent="0.25">
      <c r="A2" s="13" t="s">
        <v>26</v>
      </c>
      <c r="B2" s="14" t="s">
        <v>25</v>
      </c>
      <c r="C2" s="15">
        <v>45388</v>
      </c>
      <c r="D2" s="16" t="s">
        <v>24</v>
      </c>
      <c r="E2" s="17">
        <v>195</v>
      </c>
      <c r="F2" s="17">
        <v>195</v>
      </c>
      <c r="G2" s="17">
        <v>192</v>
      </c>
      <c r="H2" s="17">
        <v>193</v>
      </c>
      <c r="I2" s="17"/>
      <c r="J2" s="17"/>
      <c r="K2" s="20">
        <v>4</v>
      </c>
      <c r="L2" s="20">
        <v>775</v>
      </c>
      <c r="M2" s="21">
        <v>193.75</v>
      </c>
      <c r="N2" s="22">
        <v>5</v>
      </c>
      <c r="O2" s="23">
        <v>198.75</v>
      </c>
    </row>
    <row r="3" spans="1:17" x14ac:dyDescent="0.25">
      <c r="A3" s="13" t="s">
        <v>26</v>
      </c>
      <c r="B3" s="14" t="s">
        <v>25</v>
      </c>
      <c r="C3" s="15">
        <v>45444</v>
      </c>
      <c r="D3" s="16" t="s">
        <v>24</v>
      </c>
      <c r="E3" s="17">
        <v>189</v>
      </c>
      <c r="F3" s="17">
        <v>194</v>
      </c>
      <c r="G3" s="17">
        <v>192</v>
      </c>
      <c r="H3" s="17">
        <v>191</v>
      </c>
      <c r="I3" s="17">
        <v>192</v>
      </c>
      <c r="J3" s="17">
        <v>190</v>
      </c>
      <c r="K3" s="20">
        <v>6</v>
      </c>
      <c r="L3" s="20">
        <v>1148</v>
      </c>
      <c r="M3" s="21">
        <v>191.33333333333334</v>
      </c>
      <c r="N3" s="22">
        <v>12</v>
      </c>
      <c r="O3" s="23">
        <v>203.33333333333334</v>
      </c>
    </row>
    <row r="4" spans="1:17" x14ac:dyDescent="0.25">
      <c r="A4" s="13" t="s">
        <v>26</v>
      </c>
      <c r="B4" s="14" t="s">
        <v>25</v>
      </c>
      <c r="C4" s="15">
        <v>45479</v>
      </c>
      <c r="D4" s="16" t="s">
        <v>24</v>
      </c>
      <c r="E4" s="17">
        <v>190</v>
      </c>
      <c r="F4" s="17">
        <v>194</v>
      </c>
      <c r="G4" s="17">
        <v>194</v>
      </c>
      <c r="H4" s="17">
        <v>191</v>
      </c>
      <c r="I4" s="17"/>
      <c r="J4" s="17"/>
      <c r="K4" s="20">
        <v>4</v>
      </c>
      <c r="L4" s="20">
        <v>769</v>
      </c>
      <c r="M4" s="21">
        <v>192.25</v>
      </c>
      <c r="N4" s="22">
        <v>13</v>
      </c>
      <c r="O4" s="23">
        <v>205.25</v>
      </c>
    </row>
    <row r="5" spans="1:17" x14ac:dyDescent="0.25">
      <c r="A5" s="41" t="s">
        <v>26</v>
      </c>
      <c r="B5" s="42" t="s">
        <v>25</v>
      </c>
      <c r="C5" s="43">
        <v>45542</v>
      </c>
      <c r="D5" s="44" t="s">
        <v>24</v>
      </c>
      <c r="E5" s="45">
        <v>190</v>
      </c>
      <c r="F5" s="45">
        <v>191</v>
      </c>
      <c r="G5" s="45">
        <v>193</v>
      </c>
      <c r="H5" s="45">
        <v>191</v>
      </c>
      <c r="I5" s="45">
        <v>192</v>
      </c>
      <c r="J5" s="45">
        <v>189</v>
      </c>
      <c r="K5" s="46">
        <v>6</v>
      </c>
      <c r="L5" s="46">
        <v>1146</v>
      </c>
      <c r="M5" s="47">
        <v>191</v>
      </c>
      <c r="N5" s="48">
        <v>22</v>
      </c>
      <c r="O5" s="49">
        <v>213</v>
      </c>
    </row>
    <row r="6" spans="1:17" x14ac:dyDescent="0.25">
      <c r="A6" s="25"/>
      <c r="B6" s="29"/>
      <c r="C6" s="30"/>
      <c r="D6" s="31"/>
      <c r="E6" s="32"/>
      <c r="F6" s="32"/>
      <c r="G6" s="32"/>
      <c r="H6" s="32"/>
      <c r="I6" s="32"/>
      <c r="J6" s="32"/>
      <c r="K6" s="33"/>
      <c r="L6" s="33"/>
      <c r="M6" s="34"/>
      <c r="N6" s="35"/>
      <c r="O6" s="36"/>
    </row>
    <row r="7" spans="1:17" x14ac:dyDescent="0.25">
      <c r="K7" s="8">
        <f>SUM(K2:K6)</f>
        <v>20</v>
      </c>
      <c r="L7" s="8">
        <f>SUM(L2:L6)</f>
        <v>3838</v>
      </c>
      <c r="M7" s="7">
        <f>SUM(L7/K7)</f>
        <v>191.9</v>
      </c>
      <c r="N7" s="8">
        <f>SUM(N2:N6)</f>
        <v>52</v>
      </c>
      <c r="O7" s="11">
        <f>SUM(M7+N7)</f>
        <v>243.9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6" name="Range1_1_1_2_1_1_1_1_1"/>
    <protectedRange algorithmName="SHA-512" hashValue="ON39YdpmFHfN9f47KpiRvqrKx0V9+erV1CNkpWzYhW/Qyc6aT8rEyCrvauWSYGZK2ia3o7vd3akF07acHAFpOA==" saltValue="yVW9XmDwTqEnmpSGai0KYg==" spinCount="100000" sqref="B6:C6" name="Range1_1_2_2_1_1_2"/>
    <protectedRange algorithmName="SHA-512" hashValue="ON39YdpmFHfN9f47KpiRvqrKx0V9+erV1CNkpWzYhW/Qyc6aT8rEyCrvauWSYGZK2ia3o7vd3akF07acHAFpOA==" saltValue="yVW9XmDwTqEnmpSGai0KYg==" spinCount="100000" sqref="E6:J6" name="Range1_4_2_1_1_2"/>
    <protectedRange algorithmName="SHA-512" hashValue="ON39YdpmFHfN9f47KpiRvqrKx0V9+erV1CNkpWzYhW/Qyc6aT8rEyCrvauWSYGZK2ia3o7vd3akF07acHAFpOA==" saltValue="yVW9XmDwTqEnmpSGai0KYg==" spinCount="100000" sqref="E2:J2 C2" name="Range1_7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3:J3" name="Range1_9"/>
    <protectedRange algorithmName="SHA-512" hashValue="ON39YdpmFHfN9f47KpiRvqrKx0V9+erV1CNkpWzYhW/Qyc6aT8rEyCrvauWSYGZK2ia3o7vd3akF07acHAFpOA==" saltValue="yVW9XmDwTqEnmpSGai0KYg==" spinCount="100000" sqref="B3:C3" name="Range1_1_2_2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E4:J4" name="Range1_15"/>
    <protectedRange algorithmName="SHA-512" hashValue="ON39YdpmFHfN9f47KpiRvqrKx0V9+erV1CNkpWzYhW/Qyc6aT8rEyCrvauWSYGZK2ia3o7vd3akF07acHAFpOA==" saltValue="yVW9XmDwTqEnmpSGai0KYg==" spinCount="100000" sqref="B4:C4" name="Range1_1_2_3"/>
    <protectedRange algorithmName="SHA-512" hashValue="ON39YdpmFHfN9f47KpiRvqrKx0V9+erV1CNkpWzYhW/Qyc6aT8rEyCrvauWSYGZK2ia3o7vd3akF07acHAFpOA==" saltValue="yVW9XmDwTqEnmpSGai0KYg==" spinCount="100000" sqref="D4" name="Range1_1_1_2_1"/>
    <protectedRange algorithmName="SHA-512" hashValue="ON39YdpmFHfN9f47KpiRvqrKx0V9+erV1CNkpWzYhW/Qyc6aT8rEyCrvauWSYGZK2ia3o7vd3akF07acHAFpOA==" saltValue="yVW9XmDwTqEnmpSGai0KYg==" spinCount="100000" sqref="E5:J5 C5" name="Range1_21"/>
    <protectedRange algorithmName="SHA-512" hashValue="ON39YdpmFHfN9f47KpiRvqrKx0V9+erV1CNkpWzYhW/Qyc6aT8rEyCrvauWSYGZK2ia3o7vd3akF07acHAFpOA==" saltValue="yVW9XmDwTqEnmpSGai0KYg==" spinCount="100000" sqref="B5" name="Range1_1_2_1_1"/>
    <protectedRange algorithmName="SHA-512" hashValue="ON39YdpmFHfN9f47KpiRvqrKx0V9+erV1CNkpWzYhW/Qyc6aT8rEyCrvauWSYGZK2ia3o7vd3akF07acHAFpOA==" saltValue="yVW9XmDwTqEnmpSGai0KYg==" spinCount="100000" sqref="D5" name="Range1_1_1_2_2"/>
  </protectedRanges>
  <hyperlinks>
    <hyperlink ref="Q1" location="'South Carolina Youth 2024'!A1" display="Back to Ranking" xr:uid="{E23383D6-DC4D-4928-B9EE-20749680545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19B6C6-5369-4C93-A53A-86F1D99F2E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South Carolina Youth 2024</vt:lpstr>
      <vt:lpstr>Ann Louise WIlliams</vt:lpstr>
      <vt:lpstr>Charlie Fortson</vt:lpstr>
      <vt:lpstr>Maxsim Romanyuk</vt:lpstr>
      <vt:lpstr>Seth Ferguson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2024-09-08T03:23:33Z</dcterms:modified>
</cp:coreProperties>
</file>