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Georgia 2024/"/>
    </mc:Choice>
  </mc:AlternateContent>
  <xr:revisionPtr revIDLastSave="200" documentId="13_ncr:1_{51C7A366-BA12-46F4-9368-BB2E537EC000}" xr6:coauthVersionLast="47" xr6:coauthVersionMax="47" xr10:uidLastSave="{24634B31-D3E1-4C3D-8B2F-07126D078074}"/>
  <bookViews>
    <workbookView xWindow="28680" yWindow="360" windowWidth="25440" windowHeight="15270" xr2:uid="{A35FAFAA-3A44-445C-BAAA-3002DD1ECE94}"/>
  </bookViews>
  <sheets>
    <sheet name="Georgia 2024" sheetId="1" r:id="rId1"/>
    <sheet name="Bill Shaver" sheetId="184" r:id="rId2"/>
    <sheet name="Billy Hudson" sheetId="131" r:id="rId3"/>
    <sheet name="Brady Penton" sheetId="202" r:id="rId4"/>
    <sheet name="Brandon Hayes" sheetId="201" r:id="rId5"/>
    <sheet name="Dave Burnham" sheetId="193" r:id="rId6"/>
    <sheet name="Dave Eisenschmied" sheetId="196" r:id="rId7"/>
    <sheet name="Ernie Converse" sheetId="197" r:id="rId8"/>
    <sheet name="Frank Breland" sheetId="203" r:id="rId9"/>
    <sheet name="Harold Reynolds" sheetId="139" r:id="rId10"/>
    <sheet name="Heath Sexton" sheetId="199" r:id="rId11"/>
    <sheet name="Jamie Penton" sheetId="200" r:id="rId12"/>
    <sheet name="Jerry Thompson" sheetId="147" r:id="rId13"/>
    <sheet name="Jim Haley" sheetId="189" r:id="rId14"/>
    <sheet name="Lance Forbes" sheetId="190" r:id="rId15"/>
    <sheet name="Mark Adams" sheetId="194" r:id="rId16"/>
    <sheet name="Ricky Haley" sheetId="188" r:id="rId17"/>
    <sheet name="Roger Snider" sheetId="151" r:id="rId18"/>
    <sheet name="Ron Glenn" sheetId="191" r:id="rId19"/>
    <sheet name="Scott Cochran" sheetId="185" r:id="rId20"/>
    <sheet name="Stacy Snider" sheetId="186" r:id="rId21"/>
    <sheet name="Steve Kiemele" sheetId="143" r:id="rId22"/>
    <sheet name="Tim Thomas" sheetId="195" r:id="rId23"/>
    <sheet name="Tony Rogers" sheetId="192" r:id="rId24"/>
    <sheet name="Travis Davis" sheetId="198" r:id="rId25"/>
  </sheets>
  <externalReferences>
    <externalReference r:id="rId26"/>
  </externalReferences>
  <definedNames>
    <definedName name="_xlnm._FilterDatabase" localSheetId="0" hidden="1">'Georgia 2024'!$C$5:$H$9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E54" i="1"/>
  <c r="H52" i="1"/>
  <c r="G52" i="1"/>
  <c r="F52" i="1"/>
  <c r="E52" i="1"/>
  <c r="D54" i="1"/>
  <c r="N4" i="203"/>
  <c r="L4" i="203"/>
  <c r="K4" i="203"/>
  <c r="D52" i="1"/>
  <c r="N4" i="202"/>
  <c r="L4" i="202"/>
  <c r="K4" i="202"/>
  <c r="H44" i="1"/>
  <c r="G44" i="1"/>
  <c r="F44" i="1"/>
  <c r="E44" i="1"/>
  <c r="H45" i="1"/>
  <c r="G45" i="1"/>
  <c r="F45" i="1"/>
  <c r="E45" i="1"/>
  <c r="D44" i="1"/>
  <c r="N28" i="151"/>
  <c r="L28" i="151"/>
  <c r="K28" i="151"/>
  <c r="D45" i="1"/>
  <c r="N25" i="147"/>
  <c r="L25" i="147"/>
  <c r="M25" i="147" s="1"/>
  <c r="O25" i="147" s="1"/>
  <c r="K25" i="147"/>
  <c r="H31" i="1"/>
  <c r="G31" i="1"/>
  <c r="F31" i="1"/>
  <c r="E31" i="1"/>
  <c r="H27" i="1"/>
  <c r="G27" i="1"/>
  <c r="F27" i="1"/>
  <c r="E27" i="1"/>
  <c r="H32" i="1"/>
  <c r="G32" i="1"/>
  <c r="F32" i="1"/>
  <c r="E32" i="1"/>
  <c r="H28" i="1"/>
  <c r="G28" i="1"/>
  <c r="F28" i="1"/>
  <c r="E28" i="1"/>
  <c r="D31" i="1"/>
  <c r="N26" i="143"/>
  <c r="L26" i="143"/>
  <c r="M26" i="143" s="1"/>
  <c r="O26" i="143" s="1"/>
  <c r="K26" i="143"/>
  <c r="D27" i="1"/>
  <c r="N5" i="201"/>
  <c r="L5" i="201"/>
  <c r="M5" i="201" s="1"/>
  <c r="O5" i="201" s="1"/>
  <c r="K5" i="201"/>
  <c r="D32" i="1"/>
  <c r="N4" i="200"/>
  <c r="L4" i="200"/>
  <c r="M4" i="200" s="1"/>
  <c r="O4" i="200" s="1"/>
  <c r="K4" i="200"/>
  <c r="D28" i="1"/>
  <c r="N5" i="199"/>
  <c r="M5" i="199"/>
  <c r="O5" i="199" s="1"/>
  <c r="L5" i="199"/>
  <c r="K5" i="199"/>
  <c r="H14" i="1"/>
  <c r="G14" i="1"/>
  <c r="F14" i="1"/>
  <c r="E14" i="1"/>
  <c r="D14" i="1"/>
  <c r="N4" i="198"/>
  <c r="L4" i="198"/>
  <c r="K4" i="198"/>
  <c r="H11" i="1"/>
  <c r="G11" i="1"/>
  <c r="F11" i="1"/>
  <c r="E11" i="1"/>
  <c r="H53" i="1"/>
  <c r="G53" i="1"/>
  <c r="F53" i="1"/>
  <c r="E53" i="1"/>
  <c r="D53" i="1"/>
  <c r="N4" i="197"/>
  <c r="L4" i="197"/>
  <c r="K4" i="197"/>
  <c r="N13" i="196"/>
  <c r="G42" i="1" s="1"/>
  <c r="L13" i="196"/>
  <c r="K13" i="196"/>
  <c r="D42" i="1" s="1"/>
  <c r="N4" i="196"/>
  <c r="G29" i="1" s="1"/>
  <c r="L4" i="196"/>
  <c r="K4" i="196"/>
  <c r="D29" i="1" s="1"/>
  <c r="H13" i="1"/>
  <c r="G13" i="1"/>
  <c r="F13" i="1"/>
  <c r="E13" i="1"/>
  <c r="D13" i="1"/>
  <c r="N4" i="195"/>
  <c r="L4" i="195"/>
  <c r="K4" i="195"/>
  <c r="F30" i="1"/>
  <c r="E30" i="1"/>
  <c r="N6" i="194"/>
  <c r="G30" i="1" s="1"/>
  <c r="L6" i="194"/>
  <c r="M6" i="194" s="1"/>
  <c r="K6" i="194"/>
  <c r="D30" i="1" s="1"/>
  <c r="H34" i="1"/>
  <c r="G34" i="1"/>
  <c r="F34" i="1"/>
  <c r="E34" i="1"/>
  <c r="D34" i="1"/>
  <c r="N4" i="193"/>
  <c r="L4" i="193"/>
  <c r="K4" i="193"/>
  <c r="N8" i="192"/>
  <c r="L8" i="192"/>
  <c r="M8" i="192" s="1"/>
  <c r="O8" i="192" s="1"/>
  <c r="K8" i="192"/>
  <c r="D11" i="1" s="1"/>
  <c r="N18" i="191"/>
  <c r="G24" i="1" s="1"/>
  <c r="L18" i="191"/>
  <c r="E24" i="1" s="1"/>
  <c r="K18" i="191"/>
  <c r="D24" i="1" s="1"/>
  <c r="H35" i="1"/>
  <c r="G35" i="1"/>
  <c r="F35" i="1"/>
  <c r="E35" i="1"/>
  <c r="D35" i="1"/>
  <c r="N4" i="190"/>
  <c r="L4" i="190"/>
  <c r="K4" i="190"/>
  <c r="H33" i="1"/>
  <c r="G33" i="1"/>
  <c r="F33" i="1"/>
  <c r="E33" i="1"/>
  <c r="D33" i="1"/>
  <c r="N11" i="139"/>
  <c r="L11" i="139"/>
  <c r="M11" i="139" s="1"/>
  <c r="O11" i="139" s="1"/>
  <c r="K11" i="139"/>
  <c r="N16" i="189"/>
  <c r="G9" i="1" s="1"/>
  <c r="L16" i="189"/>
  <c r="K16" i="189"/>
  <c r="D9" i="1" s="1"/>
  <c r="N24" i="188"/>
  <c r="G6" i="1" s="1"/>
  <c r="L24" i="188"/>
  <c r="E6" i="1" s="1"/>
  <c r="K24" i="188"/>
  <c r="D6" i="1" s="1"/>
  <c r="N5" i="186"/>
  <c r="G55" i="1" s="1"/>
  <c r="L5" i="186"/>
  <c r="E55" i="1" s="1"/>
  <c r="K5" i="186"/>
  <c r="D55" i="1" s="1"/>
  <c r="G15" i="1"/>
  <c r="E15" i="1"/>
  <c r="N5" i="185"/>
  <c r="L5" i="185"/>
  <c r="K5" i="185"/>
  <c r="D15" i="1" s="1"/>
  <c r="N24" i="184"/>
  <c r="G8" i="1" s="1"/>
  <c r="L24" i="184"/>
  <c r="E8" i="1" s="1"/>
  <c r="K24" i="184"/>
  <c r="D8" i="1" s="1"/>
  <c r="M4" i="203" l="1"/>
  <c r="O4" i="203" s="1"/>
  <c r="M4" i="202"/>
  <c r="O4" i="202" s="1"/>
  <c r="M28" i="151"/>
  <c r="O28" i="151" s="1"/>
  <c r="M4" i="196"/>
  <c r="O4" i="196" s="1"/>
  <c r="H29" i="1" s="1"/>
  <c r="E29" i="1"/>
  <c r="M13" i="196"/>
  <c r="E42" i="1"/>
  <c r="M4" i="198"/>
  <c r="O4" i="198" s="1"/>
  <c r="O6" i="194"/>
  <c r="H30" i="1" s="1"/>
  <c r="M4" i="197"/>
  <c r="O4" i="197" s="1"/>
  <c r="M4" i="195"/>
  <c r="O4" i="195" s="1"/>
  <c r="M4" i="193"/>
  <c r="O4" i="193" s="1"/>
  <c r="M5" i="185"/>
  <c r="M18" i="191"/>
  <c r="M4" i="190"/>
  <c r="O4" i="190" s="1"/>
  <c r="M16" i="189"/>
  <c r="E9" i="1"/>
  <c r="M24" i="188"/>
  <c r="M5" i="186"/>
  <c r="M24" i="184"/>
  <c r="N22" i="151"/>
  <c r="G23" i="1" s="1"/>
  <c r="L22" i="151"/>
  <c r="E23" i="1" s="1"/>
  <c r="K22" i="151"/>
  <c r="D23" i="1" s="1"/>
  <c r="N18" i="147"/>
  <c r="G25" i="1" s="1"/>
  <c r="L18" i="147"/>
  <c r="E25" i="1" s="1"/>
  <c r="K18" i="147"/>
  <c r="D25" i="1" s="1"/>
  <c r="N20" i="143"/>
  <c r="G10" i="1" s="1"/>
  <c r="L20" i="143"/>
  <c r="E10" i="1" s="1"/>
  <c r="K20" i="143"/>
  <c r="D10" i="1" s="1"/>
  <c r="N5" i="139"/>
  <c r="G16" i="1" s="1"/>
  <c r="L5" i="139"/>
  <c r="E16" i="1" s="1"/>
  <c r="K5" i="139"/>
  <c r="D16" i="1" s="1"/>
  <c r="F29" i="1" l="1"/>
  <c r="O13" i="196"/>
  <c r="H42" i="1" s="1"/>
  <c r="F42" i="1"/>
  <c r="O5" i="185"/>
  <c r="H15" i="1" s="1"/>
  <c r="F15" i="1"/>
  <c r="O18" i="191"/>
  <c r="H24" i="1" s="1"/>
  <c r="F24" i="1"/>
  <c r="O5" i="186"/>
  <c r="H55" i="1" s="1"/>
  <c r="F55" i="1"/>
  <c r="O16" i="189"/>
  <c r="H9" i="1" s="1"/>
  <c r="F9" i="1"/>
  <c r="O24" i="188"/>
  <c r="H6" i="1" s="1"/>
  <c r="F6" i="1"/>
  <c r="O24" i="184"/>
  <c r="H8" i="1" s="1"/>
  <c r="F8" i="1"/>
  <c r="M18" i="147"/>
  <c r="F25" i="1" s="1"/>
  <c r="M22" i="151"/>
  <c r="F23" i="1" s="1"/>
  <c r="M20" i="143"/>
  <c r="F10" i="1" s="1"/>
  <c r="M5" i="139"/>
  <c r="F16" i="1" s="1"/>
  <c r="N21" i="131"/>
  <c r="L21" i="131"/>
  <c r="K21" i="131"/>
  <c r="O18" i="147" l="1"/>
  <c r="H25" i="1" s="1"/>
  <c r="O22" i="151"/>
  <c r="H23" i="1" s="1"/>
  <c r="O20" i="143"/>
  <c r="H10" i="1" s="1"/>
  <c r="E7" i="1"/>
  <c r="G7" i="1"/>
  <c r="D7" i="1"/>
  <c r="O5" i="139"/>
  <c r="H16" i="1" s="1"/>
  <c r="M21" i="131"/>
  <c r="F7" i="1" s="1"/>
  <c r="O21" i="131" l="1"/>
  <c r="H7" i="1" s="1"/>
</calcChain>
</file>

<file path=xl/sharedStrings.xml><?xml version="1.0" encoding="utf-8"?>
<sst xmlns="http://schemas.openxmlformats.org/spreadsheetml/2006/main" count="1083" uniqueCount="62">
  <si>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</si>
  <si>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</si>
  <si>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</si>
  <si>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</si>
  <si>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</si>
  <si>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</si>
  <si>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</si>
  <si>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</si>
  <si>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</si>
  <si>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</si>
  <si>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</si>
  <si>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</si>
  <si>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</si>
  <si>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</si>
  <si>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</si>
  <si>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</si>
  <si>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</si>
  <si>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</si>
  <si>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</si>
  <si>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</si>
  <si>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</si>
  <si>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>Outlaw Lite</t>
  </si>
  <si>
    <t xml:space="preserve"> </t>
  </si>
  <si>
    <t xml:space="preserve"> Outlaw Heavy</t>
  </si>
  <si>
    <t>Billy Hudson</t>
  </si>
  <si>
    <t>Steve Kiemele</t>
  </si>
  <si>
    <t>Harold Reynolds</t>
  </si>
  <si>
    <t>Elberton, GA #2</t>
  </si>
  <si>
    <t>Elberton, GA</t>
  </si>
  <si>
    <t>Georgia</t>
  </si>
  <si>
    <t>Jerry Thompson</t>
  </si>
  <si>
    <t>Roger Snider</t>
  </si>
  <si>
    <t>Factory</t>
  </si>
  <si>
    <t xml:space="preserve">Outlaw Hvy </t>
  </si>
  <si>
    <t>Outlaw Lt</t>
  </si>
  <si>
    <t>Unlimited</t>
  </si>
  <si>
    <t>ABRA OUTLAW HEAVY RANKING 2024</t>
  </si>
  <si>
    <t>ABRA OUTLAW LITE RANKING 2024</t>
  </si>
  <si>
    <t>ABRA Unlimited 2024</t>
  </si>
  <si>
    <t>ABRA FACTORY 2024</t>
  </si>
  <si>
    <t>Bill Shaver</t>
  </si>
  <si>
    <t>Scott Cochran</t>
  </si>
  <si>
    <t>Ricky Haley</t>
  </si>
  <si>
    <t>Jim Haley</t>
  </si>
  <si>
    <t>Lance Forbes</t>
  </si>
  <si>
    <t>Stacy Snider</t>
  </si>
  <si>
    <t>Ron Glenn</t>
  </si>
  <si>
    <t>Tony Rogers</t>
  </si>
  <si>
    <t xml:space="preserve">Factory </t>
  </si>
  <si>
    <t xml:space="preserve">Ron Glenn </t>
  </si>
  <si>
    <t>Dave Burnham</t>
  </si>
  <si>
    <t>Mark Adams</t>
  </si>
  <si>
    <t>Tim Thomas</t>
  </si>
  <si>
    <t>Dave Eisenschmied</t>
  </si>
  <si>
    <t xml:space="preserve">Unlimited </t>
  </si>
  <si>
    <t>Ernie Converse</t>
  </si>
  <si>
    <t>Travis Davis</t>
  </si>
  <si>
    <t>Heath Sexton</t>
  </si>
  <si>
    <t>Jamie Penton</t>
  </si>
  <si>
    <t>Brandon Hayes</t>
  </si>
  <si>
    <t>Brady Penton</t>
  </si>
  <si>
    <t>Frank Breland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</si>
</sst>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22"/>
      <color theme="1"/>
      <name val="Calibri"/>
      <family val="2"/>
      <scheme val="minor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6" fillId="0" borderId="1" xfId="0" applyNumberFormat="1" applyFont="1" applyBorder="1" applyAlignment="1" applyProtection="1">
      <alignment horizontal="center" wrapText="1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7" fillId="0" borderId="0" xfId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0" applyFont="1" applyAlignment="1">
      <alignment horizontal="center" wrapText="1" shrinkToFit="1"/>
    </xf>
    <xf numFmtId="0" fontId="12" fillId="0" borderId="0" xfId="1" applyFont="1" applyAlignment="1">
      <alignment horizontal="center"/>
    </xf>
    <xf numFmtId="0" fontId="12" fillId="0" borderId="0" xfId="1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 shrinkToFit="1"/>
    </xf>
    <xf numFmtId="0" fontId="10" fillId="3" borderId="0" xfId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10" fillId="3" borderId="0" xfId="1" applyFont="1" applyFill="1" applyBorder="1" applyAlignment="1">
      <alignment horizontal="center"/>
    </xf>
    <xf numFmtId="1" fontId="13" fillId="0" borderId="1" xfId="0" applyNumberFormat="1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11" fillId="0" borderId="0" xfId="0" applyFont="1"/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 applyProtection="1">
      <alignment horizontal="center" wrapText="1"/>
      <protection hidden="1"/>
    </xf>
    <xf numFmtId="2" fontId="6" fillId="0" borderId="1" xfId="0" applyNumberFormat="1" applyFont="1" applyFill="1" applyBorder="1" applyAlignment="1" applyProtection="1">
      <alignment horizontal="center"/>
      <protection hidden="1"/>
    </xf>
    <xf numFmtId="1" fontId="6" fillId="0" borderId="1" xfId="0" applyNumberFormat="1" applyFont="1" applyFill="1" applyBorder="1" applyAlignment="1" applyProtection="1">
      <alignment horizontal="center"/>
      <protection hidden="1"/>
    </xf>
    <xf numFmtId="2" fontId="6" fillId="0" borderId="1" xfId="0" applyNumberFormat="1" applyFont="1" applyFill="1" applyBorder="1" applyAlignment="1" applyProtection="1">
      <alignment horizontal="center" wrapText="1"/>
      <protection hidden="1"/>
    </xf>
    <xf numFmtId="49" fontId="14" fillId="0" borderId="1" xfId="0" applyNumberFormat="1" applyFont="1" applyFill="1" applyBorder="1" applyAlignment="1">
      <alignment horizontal="center" wrapText="1"/>
    </xf>
    <xf numFmtId="0" fontId="12" fillId="3" borderId="0" xfId="1" applyFont="1" applyFill="1" applyAlignment="1">
      <alignment horizontal="center"/>
    </xf>
    <xf numFmtId="1" fontId="13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XFD55"/>
  <sheetViews>
    <sheetView tabSelected="1" workbookViewId="0"/>
  </sheetViews>
  <sheetFormatPr defaultRowHeight="15" x14ac:dyDescent="0.25"/>
  <cols>
    <col min="1" max="1" width="9.140625" style="9"/>
    <col min="2" max="2" width="16.5703125" style="9" customWidth="1"/>
    <col min="3" max="3" width="22.7109375" style="9" customWidth="1"/>
    <col min="4" max="4" width="15.7109375" style="9" bestFit="1" customWidth="1"/>
    <col min="5" max="5" width="16.140625" style="9" bestFit="1" customWidth="1"/>
    <col min="6" max="6" width="9.140625" style="22"/>
    <col min="7" max="7" width="9.140625" style="9"/>
    <col min="8" max="8" width="16.28515625" style="22" bestFit="1" customWidth="1"/>
  </cols>
  <sheetData>
    <row r="1" spans="1:8 16384:16384" x14ac:dyDescent="0.25">
      <c r="A1" s="11" t="s">
        <v>22</v>
      </c>
      <c r="B1" s="11"/>
      <c r="C1" s="11"/>
      <c r="D1" s="11"/>
      <c r="E1" s="11"/>
      <c r="F1" s="20"/>
      <c r="G1" s="11"/>
      <c r="H1" s="20"/>
    </row>
    <row r="2" spans="1:8 16384:16384" ht="28.5" x14ac:dyDescent="0.45">
      <c r="A2" s="46" t="s">
        <v>36</v>
      </c>
      <c r="B2" s="47"/>
      <c r="C2" s="47"/>
      <c r="D2" s="47"/>
      <c r="E2" s="47"/>
      <c r="F2" s="47"/>
      <c r="G2" s="47"/>
      <c r="H2" s="47"/>
    </row>
    <row r="3" spans="1:8 16384:16384" ht="18.75" x14ac:dyDescent="0.3">
      <c r="A3" s="11"/>
      <c r="B3" s="11"/>
      <c r="C3" s="11"/>
      <c r="D3" s="14" t="s">
        <v>29</v>
      </c>
      <c r="E3" s="11"/>
      <c r="F3" s="20"/>
      <c r="G3" s="11"/>
      <c r="H3" s="20"/>
    </row>
    <row r="4" spans="1:8 16384:16384" ht="24" customHeight="1" x14ac:dyDescent="0.25">
      <c r="A4" s="11"/>
      <c r="B4" s="11"/>
      <c r="C4" s="11"/>
      <c r="D4" s="11"/>
      <c r="E4" s="11"/>
      <c r="F4" s="20"/>
      <c r="G4" s="11"/>
      <c r="H4" s="20"/>
    </row>
    <row r="5" spans="1:8 16384:16384" ht="16.5" customHeight="1" x14ac:dyDescent="0.25">
      <c r="A5" s="29" t="s">
        <v>0</v>
      </c>
      <c r="B5" s="29" t="s">
        <v>1</v>
      </c>
      <c r="C5" s="29" t="s">
        <v>2</v>
      </c>
      <c r="D5" s="29" t="s">
        <v>19</v>
      </c>
      <c r="E5" s="29" t="s">
        <v>16</v>
      </c>
      <c r="F5" s="30" t="s">
        <v>17</v>
      </c>
      <c r="G5" s="29" t="s">
        <v>14</v>
      </c>
      <c r="H5" s="30" t="s">
        <v>18</v>
      </c>
    </row>
    <row r="6" spans="1:8 16384:16384" x14ac:dyDescent="0.25">
      <c r="A6" s="29">
        <v>1</v>
      </c>
      <c r="B6" s="35" t="s">
        <v>23</v>
      </c>
      <c r="C6" s="37" t="s">
        <v>42</v>
      </c>
      <c r="D6" s="32">
        <f>SUM('Ricky Haley'!K24)</f>
        <v>82</v>
      </c>
      <c r="E6" s="32">
        <f>SUM('Ricky Haley'!L24)</f>
        <v>16147.013000000001</v>
      </c>
      <c r="F6" s="30">
        <f>SUM('Ricky Haley'!M24)</f>
        <v>196.91479268292684</v>
      </c>
      <c r="G6" s="32">
        <f>SUM('Ricky Haley'!N24)</f>
        <v>204</v>
      </c>
      <c r="H6" s="30">
        <f>SUM('Ricky Haley'!O24)</f>
        <v>400.91479268292687</v>
      </c>
    </row>
    <row r="7" spans="1:8 16384:16384" x14ac:dyDescent="0.25">
      <c r="A7" s="29">
        <v>4</v>
      </c>
      <c r="B7" s="35" t="s">
        <v>23</v>
      </c>
      <c r="C7" s="31" t="s">
        <v>24</v>
      </c>
      <c r="D7" s="32">
        <f>SUM('Billy Hudson'!K21)</f>
        <v>73</v>
      </c>
      <c r="E7" s="32">
        <f>SUM('Billy Hudson'!L21)</f>
        <v>14265.007</v>
      </c>
      <c r="F7" s="30">
        <f>SUM('Billy Hudson'!M21)</f>
        <v>195.41105479452054</v>
      </c>
      <c r="G7" s="32">
        <f>SUM('Billy Hudson'!N21)</f>
        <v>106</v>
      </c>
      <c r="H7" s="30">
        <f>SUM('Billy Hudson'!O21)</f>
        <v>301.41105479452051</v>
      </c>
    </row>
    <row r="8" spans="1:8 16384:16384" x14ac:dyDescent="0.25">
      <c r="A8" s="29">
        <v>2</v>
      </c>
      <c r="B8" s="35" t="s">
        <v>23</v>
      </c>
      <c r="C8" s="37" t="s">
        <v>40</v>
      </c>
      <c r="D8" s="32">
        <f>SUM('Bill Shaver'!K24)</f>
        <v>84</v>
      </c>
      <c r="E8" s="32">
        <f>SUM('Bill Shaver'!L24)</f>
        <v>16163.006000000001</v>
      </c>
      <c r="F8" s="30">
        <f>SUM('Bill Shaver'!M24)</f>
        <v>192.41673809523812</v>
      </c>
      <c r="G8" s="32">
        <f>SUM('Bill Shaver'!N24)</f>
        <v>81</v>
      </c>
      <c r="H8" s="30">
        <f>SUM('Bill Shaver'!O24)</f>
        <v>273.41673809523809</v>
      </c>
    </row>
    <row r="9" spans="1:8 16384:16384" x14ac:dyDescent="0.25">
      <c r="A9" s="29">
        <v>3</v>
      </c>
      <c r="B9" s="35" t="s">
        <v>23</v>
      </c>
      <c r="C9" s="37" t="s">
        <v>43</v>
      </c>
      <c r="D9" s="32">
        <f>SUM('Jim Haley'!K16)</f>
        <v>51</v>
      </c>
      <c r="E9" s="32">
        <f>SUM('Jim Haley'!L16)</f>
        <v>9967.005000000001</v>
      </c>
      <c r="F9" s="30">
        <f>SUM('Jim Haley'!M16)</f>
        <v>195.43147058823533</v>
      </c>
      <c r="G9" s="32">
        <f>SUM('Jim Haley'!N16)</f>
        <v>77</v>
      </c>
      <c r="H9" s="30">
        <f>SUM('Jim Haley'!O16)</f>
        <v>272.43147058823536</v>
      </c>
    </row>
    <row r="10" spans="1:8 16384:16384" x14ac:dyDescent="0.25">
      <c r="A10" s="29">
        <v>5</v>
      </c>
      <c r="B10" s="35" t="s">
        <v>23</v>
      </c>
      <c r="C10" s="31" t="s">
        <v>25</v>
      </c>
      <c r="D10" s="32">
        <f>SUM('Steve Kiemele'!K20)</f>
        <v>67</v>
      </c>
      <c r="E10" s="32">
        <f>SUM('Steve Kiemele'!L20)</f>
        <v>13003.001</v>
      </c>
      <c r="F10" s="30">
        <f>SUM('Steve Kiemele'!M20)</f>
        <v>194.07464179104477</v>
      </c>
      <c r="G10" s="32">
        <f>SUM('Steve Kiemele'!N20)</f>
        <v>74</v>
      </c>
      <c r="H10" s="30">
        <f>SUM('Steve Kiemele'!O20)</f>
        <v>268.07464179104477</v>
      </c>
      <c r="XFD10" s="32"/>
    </row>
    <row r="11" spans="1:8 16384:16384" x14ac:dyDescent="0.25">
      <c r="A11" s="29">
        <v>7</v>
      </c>
      <c r="B11" s="35" t="s">
        <v>23</v>
      </c>
      <c r="C11" s="37" t="s">
        <v>47</v>
      </c>
      <c r="D11" s="32">
        <f>SUM('Tony Rogers'!K8)</f>
        <v>24</v>
      </c>
      <c r="E11" s="32">
        <f>SUM('Tony Rogers'!L8)</f>
        <v>4712.0039999999999</v>
      </c>
      <c r="F11" s="30">
        <f>SUM('Tony Rogers'!M8)</f>
        <v>196.33349999999999</v>
      </c>
      <c r="G11" s="32">
        <f>SUM('Tony Rogers'!N8)</f>
        <v>42</v>
      </c>
      <c r="H11" s="30">
        <f>SUM('Tony Rogers'!O8)</f>
        <v>238.33349999999999</v>
      </c>
      <c r="XFD11" s="32"/>
    </row>
    <row r="12" spans="1:8 16384:16384" x14ac:dyDescent="0.25">
      <c r="A12" s="38"/>
      <c r="B12" s="39"/>
      <c r="C12" s="40"/>
      <c r="D12" s="41"/>
      <c r="E12" s="41"/>
      <c r="F12" s="42"/>
      <c r="G12" s="41"/>
      <c r="H12" s="42"/>
    </row>
    <row r="13" spans="1:8 16384:16384" x14ac:dyDescent="0.25">
      <c r="A13" s="29">
        <v>7</v>
      </c>
      <c r="B13" s="35" t="s">
        <v>23</v>
      </c>
      <c r="C13" s="37" t="s">
        <v>52</v>
      </c>
      <c r="D13" s="32">
        <f>SUM('Tim Thomas'!K4)</f>
        <v>6</v>
      </c>
      <c r="E13" s="32">
        <f>SUM('Tim Thomas'!L4)</f>
        <v>1182</v>
      </c>
      <c r="F13" s="30">
        <f>SUM('Tim Thomas'!M4)</f>
        <v>197</v>
      </c>
      <c r="G13" s="32">
        <f>SUM('Tim Thomas'!N4)</f>
        <v>10</v>
      </c>
      <c r="H13" s="30">
        <f>SUM('Tim Thomas'!O4)</f>
        <v>207</v>
      </c>
      <c r="XFD13" s="32"/>
    </row>
    <row r="14" spans="1:8 16384:16384" x14ac:dyDescent="0.25">
      <c r="A14" s="29">
        <v>8</v>
      </c>
      <c r="B14" s="35" t="s">
        <v>23</v>
      </c>
      <c r="C14" s="37" t="s">
        <v>56</v>
      </c>
      <c r="D14" s="32">
        <f>SUM('Travis Davis'!K4)</f>
        <v>6</v>
      </c>
      <c r="E14" s="32">
        <f>SUM('Travis Davis'!L4)</f>
        <v>1175</v>
      </c>
      <c r="F14" s="30">
        <f>SUM('Travis Davis'!M4)</f>
        <v>195.83333333333334</v>
      </c>
      <c r="G14" s="32">
        <f>SUM('Travis Davis'!N4)</f>
        <v>4</v>
      </c>
      <c r="H14" s="30">
        <f>SUM('Travis Davis'!O4)</f>
        <v>199.83333333333334</v>
      </c>
      <c r="XFD14" s="32"/>
    </row>
    <row r="15" spans="1:8 16384:16384" x14ac:dyDescent="0.25">
      <c r="A15" s="29">
        <v>9</v>
      </c>
      <c r="B15" s="35" t="s">
        <v>23</v>
      </c>
      <c r="C15" s="37" t="s">
        <v>41</v>
      </c>
      <c r="D15" s="32">
        <f>SUM('Scott Cochran'!K5)</f>
        <v>7</v>
      </c>
      <c r="E15" s="32">
        <f>SUM('Scott Cochran'!L5)</f>
        <v>1333</v>
      </c>
      <c r="F15" s="30">
        <f>SUM('Scott Cochran'!M5)</f>
        <v>190.42857142857142</v>
      </c>
      <c r="G15" s="32">
        <f>SUM('Scott Cochran'!N5)</f>
        <v>5</v>
      </c>
      <c r="H15" s="30">
        <f>SUM('Scott Cochran'!O5)</f>
        <v>195.42857142857142</v>
      </c>
      <c r="XFD15" s="32"/>
    </row>
    <row r="16" spans="1:8 16384:16384" x14ac:dyDescent="0.25">
      <c r="A16" s="29">
        <v>10</v>
      </c>
      <c r="B16" s="35" t="s">
        <v>23</v>
      </c>
      <c r="C16" s="31" t="s">
        <v>26</v>
      </c>
      <c r="D16" s="32">
        <f>SUM('Harold Reynolds'!K5)</f>
        <v>8</v>
      </c>
      <c r="E16" s="32">
        <f>SUM('Harold Reynolds'!L5)</f>
        <v>1506.001</v>
      </c>
      <c r="F16" s="30">
        <f>SUM('Harold Reynolds'!M5)</f>
        <v>188.250125</v>
      </c>
      <c r="G16" s="32">
        <f>SUM('Harold Reynolds'!N5)</f>
        <v>5</v>
      </c>
      <c r="H16" s="30">
        <f>SUM('Harold Reynolds'!O5)</f>
        <v>193.250125</v>
      </c>
      <c r="XFD16" s="32"/>
    </row>
    <row r="17" spans="1:8" ht="18.75" x14ac:dyDescent="0.4">
      <c r="A17" s="12"/>
      <c r="B17" s="12"/>
      <c r="C17" s="12"/>
      <c r="D17" s="12"/>
      <c r="E17" s="12"/>
      <c r="F17" s="21"/>
      <c r="G17" s="12"/>
      <c r="H17" s="21"/>
    </row>
    <row r="18" spans="1:8" x14ac:dyDescent="0.25">
      <c r="A18" s="11"/>
      <c r="B18" s="11"/>
      <c r="C18" s="11"/>
      <c r="D18" s="11"/>
      <c r="E18" s="11"/>
      <c r="F18" s="20"/>
      <c r="G18" s="11"/>
      <c r="H18" s="20"/>
    </row>
    <row r="19" spans="1:8" ht="28.5" x14ac:dyDescent="0.45">
      <c r="A19" s="46" t="s">
        <v>37</v>
      </c>
      <c r="B19" s="47"/>
      <c r="C19" s="47"/>
      <c r="D19" s="47"/>
      <c r="E19" s="47"/>
      <c r="F19" s="47"/>
      <c r="G19" s="47"/>
      <c r="H19" s="47"/>
    </row>
    <row r="20" spans="1:8" ht="18.75" x14ac:dyDescent="0.3">
      <c r="A20" s="11"/>
      <c r="B20" s="11"/>
      <c r="C20" s="11"/>
      <c r="D20" s="14" t="s">
        <v>29</v>
      </c>
      <c r="E20" s="11"/>
      <c r="F20" s="20"/>
      <c r="G20" s="11"/>
      <c r="H20" s="20"/>
    </row>
    <row r="21" spans="1:8" x14ac:dyDescent="0.25">
      <c r="A21" s="11"/>
      <c r="B21" s="11"/>
      <c r="C21" s="11"/>
      <c r="D21" s="11"/>
      <c r="E21" s="11"/>
      <c r="F21" s="20"/>
      <c r="G21" s="11"/>
      <c r="H21" s="20"/>
    </row>
    <row r="22" spans="1:8" x14ac:dyDescent="0.25">
      <c r="A22" s="29" t="s">
        <v>0</v>
      </c>
      <c r="B22" s="29" t="s">
        <v>1</v>
      </c>
      <c r="C22" s="29" t="s">
        <v>2</v>
      </c>
      <c r="D22" s="29" t="s">
        <v>19</v>
      </c>
      <c r="E22" s="29" t="s">
        <v>16</v>
      </c>
      <c r="F22" s="30" t="s">
        <v>17</v>
      </c>
      <c r="G22" s="29" t="s">
        <v>14</v>
      </c>
      <c r="H22" s="30" t="s">
        <v>18</v>
      </c>
    </row>
    <row r="23" spans="1:8" x14ac:dyDescent="0.25">
      <c r="A23" s="29">
        <v>1</v>
      </c>
      <c r="B23" s="29" t="s">
        <v>21</v>
      </c>
      <c r="C23" s="34" t="s">
        <v>31</v>
      </c>
      <c r="D23" s="32">
        <f>SUM('Roger Snider'!K22)</f>
        <v>78</v>
      </c>
      <c r="E23" s="32">
        <f>SUM('Roger Snider'!L22)</f>
        <v>14857.003000000001</v>
      </c>
      <c r="F23" s="30">
        <f>SUM('Roger Snider'!M22)</f>
        <v>190.47439743589743</v>
      </c>
      <c r="G23" s="32">
        <f>SUM('Roger Snider'!N22)</f>
        <v>217</v>
      </c>
      <c r="H23" s="30">
        <f>SUM('Roger Snider'!O22)</f>
        <v>407.47439743589746</v>
      </c>
    </row>
    <row r="24" spans="1:8" x14ac:dyDescent="0.25">
      <c r="A24" s="29">
        <v>2</v>
      </c>
      <c r="B24" s="29" t="s">
        <v>21</v>
      </c>
      <c r="C24" s="36" t="s">
        <v>46</v>
      </c>
      <c r="D24" s="32">
        <f>SUM('Ron Glenn'!K18)</f>
        <v>57</v>
      </c>
      <c r="E24" s="32">
        <f>SUM('Ron Glenn'!L18)</f>
        <v>10741.002</v>
      </c>
      <c r="F24" s="30">
        <f>SUM('Ron Glenn'!M18)</f>
        <v>188.43863157894737</v>
      </c>
      <c r="G24" s="32">
        <f>SUM('Ron Glenn'!N18)</f>
        <v>104</v>
      </c>
      <c r="H24" s="30">
        <f>SUM('Ron Glenn'!O18)</f>
        <v>292.43863157894737</v>
      </c>
    </row>
    <row r="25" spans="1:8" x14ac:dyDescent="0.25">
      <c r="A25" s="29">
        <v>3</v>
      </c>
      <c r="B25" s="29" t="s">
        <v>21</v>
      </c>
      <c r="C25" s="33" t="s">
        <v>30</v>
      </c>
      <c r="D25" s="32">
        <f>SUM('Jerry Thompson'!K18)</f>
        <v>58</v>
      </c>
      <c r="E25" s="32">
        <f>SUM('Jerry Thompson'!L18)</f>
        <v>10700</v>
      </c>
      <c r="F25" s="30">
        <f>SUM('Jerry Thompson'!M18)</f>
        <v>184.48275862068965</v>
      </c>
      <c r="G25" s="32">
        <f>SUM('Jerry Thompson'!N18)</f>
        <v>79</v>
      </c>
      <c r="H25" s="30">
        <f>SUM('Jerry Thompson'!O18)</f>
        <v>263.48275862068965</v>
      </c>
    </row>
    <row r="26" spans="1:8" x14ac:dyDescent="0.25">
      <c r="A26" s="38"/>
      <c r="B26" s="38"/>
      <c r="C26" s="43"/>
      <c r="D26" s="41"/>
      <c r="E26" s="41"/>
      <c r="F26" s="42"/>
      <c r="G26" s="41"/>
      <c r="H26" s="42"/>
    </row>
    <row r="27" spans="1:8" x14ac:dyDescent="0.25">
      <c r="A27" s="29">
        <v>4</v>
      </c>
      <c r="B27" s="29" t="s">
        <v>21</v>
      </c>
      <c r="C27" s="36" t="s">
        <v>59</v>
      </c>
      <c r="D27" s="32">
        <f>SUM('Brandon Hayes'!K5)</f>
        <v>8</v>
      </c>
      <c r="E27" s="32">
        <f>SUM('Brandon Hayes'!L5)</f>
        <v>1564.001</v>
      </c>
      <c r="F27" s="30">
        <f>SUM('Brandon Hayes'!M5)</f>
        <v>195.500125</v>
      </c>
      <c r="G27" s="32">
        <f>SUM('Brandon Hayes'!N5)</f>
        <v>16</v>
      </c>
      <c r="H27" s="30">
        <f>SUM('Brandon Hayes'!O5)</f>
        <v>211.500125</v>
      </c>
    </row>
    <row r="28" spans="1:8" x14ac:dyDescent="0.25">
      <c r="A28" s="29">
        <v>5</v>
      </c>
      <c r="B28" s="29" t="s">
        <v>21</v>
      </c>
      <c r="C28" s="36" t="s">
        <v>57</v>
      </c>
      <c r="D28" s="32">
        <f>SUM('Heath Sexton'!K5)</f>
        <v>8</v>
      </c>
      <c r="E28" s="32">
        <f>SUM('Heath Sexton'!L5)</f>
        <v>1564</v>
      </c>
      <c r="F28" s="30">
        <f>SUM('Heath Sexton'!M5)</f>
        <v>195.5</v>
      </c>
      <c r="G28" s="32">
        <f>SUM('Heath Sexton'!N5)</f>
        <v>14</v>
      </c>
      <c r="H28" s="30">
        <f>SUM('Heath Sexton'!O5)</f>
        <v>209.5</v>
      </c>
    </row>
    <row r="29" spans="1:8" x14ac:dyDescent="0.25">
      <c r="A29" s="29">
        <v>6</v>
      </c>
      <c r="B29" s="29" t="s">
        <v>21</v>
      </c>
      <c r="C29" s="36" t="s">
        <v>53</v>
      </c>
      <c r="D29" s="32">
        <f>SUM('Dave Eisenschmied'!K4)</f>
        <v>6</v>
      </c>
      <c r="E29" s="32">
        <f>SUM('Dave Eisenschmied'!L4)</f>
        <v>1141</v>
      </c>
      <c r="F29" s="30">
        <f>SUM('Dave Eisenschmied'!M4)</f>
        <v>190.16666666666666</v>
      </c>
      <c r="G29" s="32">
        <f>SUM('Dave Eisenschmied'!N4)</f>
        <v>16</v>
      </c>
      <c r="H29" s="30">
        <f>SUM('Dave Eisenschmied'!O4)</f>
        <v>206.16666666666666</v>
      </c>
    </row>
    <row r="30" spans="1:8" x14ac:dyDescent="0.25">
      <c r="A30" s="29">
        <v>7</v>
      </c>
      <c r="B30" s="29" t="s">
        <v>21</v>
      </c>
      <c r="C30" s="36" t="s">
        <v>51</v>
      </c>
      <c r="D30" s="32">
        <f>SUM('Mark Adams'!K6)</f>
        <v>12</v>
      </c>
      <c r="E30" s="32">
        <f>SUM('Mark Adams'!L6)</f>
        <v>2213</v>
      </c>
      <c r="F30" s="30">
        <f>SUM('Mark Adams'!M6)</f>
        <v>184.41666666666666</v>
      </c>
      <c r="G30" s="32">
        <f>SUM('Mark Adams'!N6)</f>
        <v>17</v>
      </c>
      <c r="H30" s="30">
        <f>SUM('Mark Adams'!O6)</f>
        <v>201.41666666666666</v>
      </c>
    </row>
    <row r="31" spans="1:8" x14ac:dyDescent="0.25">
      <c r="A31" s="29">
        <v>8</v>
      </c>
      <c r="B31" s="29" t="s">
        <v>21</v>
      </c>
      <c r="C31" s="31" t="s">
        <v>25</v>
      </c>
      <c r="D31" s="32">
        <f>SUM('Steve Kiemele'!K26)</f>
        <v>4</v>
      </c>
      <c r="E31" s="32">
        <f>SUM('Steve Kiemele'!L26)</f>
        <v>780</v>
      </c>
      <c r="F31" s="30">
        <f>SUM('Steve Kiemele'!M26)</f>
        <v>195</v>
      </c>
      <c r="G31" s="32">
        <f>SUM('Steve Kiemele'!N26)</f>
        <v>6</v>
      </c>
      <c r="H31" s="30">
        <f>SUM('Steve Kiemele'!O26)</f>
        <v>201</v>
      </c>
    </row>
    <row r="32" spans="1:8" x14ac:dyDescent="0.25">
      <c r="A32" s="29">
        <v>9</v>
      </c>
      <c r="B32" s="29" t="s">
        <v>21</v>
      </c>
      <c r="C32" s="36" t="s">
        <v>58</v>
      </c>
      <c r="D32" s="32">
        <f>SUM('Jamie Penton'!K4)</f>
        <v>4</v>
      </c>
      <c r="E32" s="32">
        <f>SUM('Jamie Penton'!L4)</f>
        <v>785.00099999999998</v>
      </c>
      <c r="F32" s="30">
        <f>SUM('Jamie Penton'!M4)</f>
        <v>196.25024999999999</v>
      </c>
      <c r="G32" s="32">
        <f>SUM('Jamie Penton'!N4)</f>
        <v>4</v>
      </c>
      <c r="H32" s="30">
        <f>SUM('Jamie Penton'!O4)</f>
        <v>200.25024999999999</v>
      </c>
    </row>
    <row r="33" spans="1:8 16384:16384" x14ac:dyDescent="0.25">
      <c r="A33" s="29">
        <v>10</v>
      </c>
      <c r="B33" s="29" t="s">
        <v>21</v>
      </c>
      <c r="C33" s="31" t="s">
        <v>26</v>
      </c>
      <c r="D33" s="32">
        <f>SUM('Harold Reynolds'!K11)</f>
        <v>3</v>
      </c>
      <c r="E33" s="32">
        <f>SUM('Harold Reynolds'!L11)</f>
        <v>573</v>
      </c>
      <c r="F33" s="30">
        <f>SUM('Harold Reynolds'!M11)</f>
        <v>191</v>
      </c>
      <c r="G33" s="32">
        <f>SUM('Harold Reynolds'!N11)</f>
        <v>5</v>
      </c>
      <c r="H33" s="30">
        <f>SUM('Harold Reynolds'!O11)</f>
        <v>196</v>
      </c>
    </row>
    <row r="34" spans="1:8 16384:16384" x14ac:dyDescent="0.25">
      <c r="A34" s="29">
        <v>11</v>
      </c>
      <c r="B34" s="29" t="s">
        <v>21</v>
      </c>
      <c r="C34" s="36" t="s">
        <v>50</v>
      </c>
      <c r="D34" s="32">
        <f>SUM('Dave Burnham'!K4)</f>
        <v>3</v>
      </c>
      <c r="E34" s="32">
        <f>SUM('Dave Burnham'!L4)</f>
        <v>566</v>
      </c>
      <c r="F34" s="30">
        <f>SUM('Dave Burnham'!M4)</f>
        <v>188.66666666666666</v>
      </c>
      <c r="G34" s="32">
        <f>SUM('Dave Burnham'!N4)</f>
        <v>6</v>
      </c>
      <c r="H34" s="30">
        <f>SUM('Dave Burnham'!O4)</f>
        <v>194.66666666666666</v>
      </c>
    </row>
    <row r="35" spans="1:8 16384:16384" x14ac:dyDescent="0.25">
      <c r="A35" s="29">
        <v>12</v>
      </c>
      <c r="B35" s="29" t="s">
        <v>21</v>
      </c>
      <c r="C35" s="36" t="s">
        <v>44</v>
      </c>
      <c r="D35" s="32">
        <f>SUM('Lance Forbes'!K4)</f>
        <v>4</v>
      </c>
      <c r="E35" s="32">
        <f>SUM('Lance Forbes'!L4)</f>
        <v>712</v>
      </c>
      <c r="F35" s="30">
        <f>SUM('Lance Forbes'!M4)</f>
        <v>178</v>
      </c>
      <c r="G35" s="32">
        <f>SUM('Lance Forbes'!N4)</f>
        <v>3</v>
      </c>
      <c r="H35" s="30">
        <f>SUM('Lance Forbes'!O4)</f>
        <v>181</v>
      </c>
    </row>
    <row r="36" spans="1:8 16384:16384" x14ac:dyDescent="0.25">
      <c r="A36" s="29"/>
      <c r="B36" s="29"/>
      <c r="C36" s="34"/>
      <c r="D36" s="32"/>
      <c r="E36" s="32"/>
      <c r="F36" s="30"/>
      <c r="G36" s="32"/>
      <c r="H36" s="30"/>
    </row>
    <row r="37" spans="1:8 16384:16384" x14ac:dyDescent="0.25">
      <c r="A37" s="11"/>
      <c r="B37" s="11"/>
      <c r="C37" s="11"/>
      <c r="D37" s="11"/>
      <c r="E37" s="11"/>
      <c r="F37" s="20"/>
      <c r="G37" s="11"/>
      <c r="H37" s="20"/>
    </row>
    <row r="38" spans="1:8 16384:16384" ht="28.5" x14ac:dyDescent="0.45">
      <c r="A38" s="46" t="s">
        <v>38</v>
      </c>
      <c r="B38" s="47"/>
      <c r="C38" s="47"/>
      <c r="D38" s="47"/>
      <c r="E38" s="47"/>
      <c r="F38" s="47"/>
      <c r="G38" s="47"/>
      <c r="H38" s="47"/>
    </row>
    <row r="39" spans="1:8 16384:16384" ht="18.75" x14ac:dyDescent="0.3">
      <c r="A39" s="11"/>
      <c r="B39" s="11"/>
      <c r="C39" s="11"/>
      <c r="D39" s="14" t="s">
        <v>29</v>
      </c>
      <c r="E39" s="11"/>
      <c r="F39" s="20"/>
      <c r="G39" s="11"/>
      <c r="H39" s="20"/>
    </row>
    <row r="40" spans="1:8 16384:16384" ht="24.6" customHeight="1" x14ac:dyDescent="0.25">
      <c r="A40" s="11"/>
      <c r="B40" s="11"/>
      <c r="C40" s="11"/>
      <c r="D40" s="11"/>
      <c r="E40" s="11"/>
      <c r="F40" s="20"/>
      <c r="G40" s="11"/>
      <c r="H40" s="20"/>
    </row>
    <row r="41" spans="1:8 16384:16384" x14ac:dyDescent="0.25">
      <c r="A41" s="29" t="s">
        <v>0</v>
      </c>
      <c r="B41" s="29" t="s">
        <v>1</v>
      </c>
      <c r="C41" s="29" t="s">
        <v>2</v>
      </c>
      <c r="D41" s="29" t="s">
        <v>19</v>
      </c>
      <c r="E41" s="29" t="s">
        <v>16</v>
      </c>
      <c r="F41" s="30" t="s">
        <v>17</v>
      </c>
      <c r="G41" s="29" t="s">
        <v>14</v>
      </c>
      <c r="H41" s="30" t="s">
        <v>18</v>
      </c>
    </row>
    <row r="42" spans="1:8 16384:16384" x14ac:dyDescent="0.25">
      <c r="A42" s="29">
        <v>1</v>
      </c>
      <c r="B42" s="29" t="s">
        <v>35</v>
      </c>
      <c r="C42" s="36" t="s">
        <v>53</v>
      </c>
      <c r="D42" s="32">
        <f>SUM('Dave Eisenschmied'!K13)</f>
        <v>20</v>
      </c>
      <c r="E42" s="32">
        <f>SUM('Dave Eisenschmied'!L13)</f>
        <v>3703</v>
      </c>
      <c r="F42" s="30">
        <f>SUM('Dave Eisenschmied'!M13)</f>
        <v>185.15</v>
      </c>
      <c r="G42" s="32">
        <f>SUM('Dave Eisenschmied'!N13)</f>
        <v>39</v>
      </c>
      <c r="H42" s="30">
        <f>SUM('Dave Eisenschmied'!O13)</f>
        <v>224.15</v>
      </c>
    </row>
    <row r="43" spans="1:8 16384:16384" x14ac:dyDescent="0.25">
      <c r="A43" s="38"/>
      <c r="B43" s="38"/>
      <c r="C43" s="58"/>
      <c r="D43" s="41"/>
      <c r="E43" s="41"/>
      <c r="F43" s="42"/>
      <c r="G43" s="41"/>
      <c r="H43" s="42"/>
    </row>
    <row r="44" spans="1:8 16384:16384" x14ac:dyDescent="0.25">
      <c r="A44" s="29">
        <v>2</v>
      </c>
      <c r="B44" s="29" t="s">
        <v>35</v>
      </c>
      <c r="C44" s="34" t="s">
        <v>31</v>
      </c>
      <c r="D44" s="32">
        <f>SUM('Roger Snider'!K28)</f>
        <v>4</v>
      </c>
      <c r="E44" s="32">
        <f>SUM('Roger Snider'!L28)</f>
        <v>746</v>
      </c>
      <c r="F44" s="30">
        <f>SUM('Roger Snider'!M28)</f>
        <v>186.5</v>
      </c>
      <c r="G44" s="32">
        <f>SUM('Roger Snider'!N28)</f>
        <v>11</v>
      </c>
      <c r="H44" s="30">
        <f>SUM('Roger Snider'!O28)</f>
        <v>197.5</v>
      </c>
    </row>
    <row r="45" spans="1:8 16384:16384" x14ac:dyDescent="0.25">
      <c r="A45" s="29">
        <v>3</v>
      </c>
      <c r="B45" s="29" t="s">
        <v>35</v>
      </c>
      <c r="C45" s="33" t="s">
        <v>30</v>
      </c>
      <c r="D45" s="32">
        <f>SUM('Jerry Thompson'!K25)</f>
        <v>8</v>
      </c>
      <c r="E45" s="32">
        <f>SUM('Jerry Thompson'!L25)</f>
        <v>1441</v>
      </c>
      <c r="F45" s="30">
        <f>SUM('Jerry Thompson'!M25)</f>
        <v>180.125</v>
      </c>
      <c r="G45" s="32">
        <f>SUM('Jerry Thompson'!N25)</f>
        <v>7</v>
      </c>
      <c r="H45" s="30">
        <f>SUM('Jerry Thompson'!O25)</f>
        <v>187.125</v>
      </c>
    </row>
    <row r="46" spans="1:8 16384:16384" x14ac:dyDescent="0.25">
      <c r="C46" s="28"/>
      <c r="D46" s="10"/>
      <c r="E46" s="10"/>
      <c r="G46" s="10"/>
      <c r="XFD46" s="10"/>
    </row>
    <row r="47" spans="1:8 16384:16384" x14ac:dyDescent="0.25">
      <c r="A47" s="11"/>
      <c r="B47" s="11"/>
      <c r="C47" s="11"/>
      <c r="D47" s="11"/>
      <c r="E47" s="11"/>
      <c r="F47" s="20"/>
      <c r="G47" s="11"/>
      <c r="H47" s="20"/>
    </row>
    <row r="48" spans="1:8 16384:16384" ht="28.5" x14ac:dyDescent="0.45">
      <c r="A48" s="46" t="s">
        <v>39</v>
      </c>
      <c r="B48" s="47"/>
      <c r="C48" s="47"/>
      <c r="D48" s="47"/>
      <c r="E48" s="47"/>
      <c r="F48" s="47"/>
      <c r="G48" s="47"/>
      <c r="H48" s="47"/>
    </row>
    <row r="49" spans="1:8" ht="18.75" x14ac:dyDescent="0.3">
      <c r="A49" s="11"/>
      <c r="B49" s="11"/>
      <c r="C49" s="11"/>
      <c r="D49" s="14" t="s">
        <v>29</v>
      </c>
      <c r="E49" s="11"/>
      <c r="F49" s="20"/>
      <c r="G49" s="11"/>
      <c r="H49" s="20"/>
    </row>
    <row r="50" spans="1:8" ht="24.6" customHeight="1" x14ac:dyDescent="0.25">
      <c r="A50" s="11"/>
      <c r="B50" s="11"/>
      <c r="C50" s="11"/>
      <c r="D50" s="11"/>
      <c r="E50" s="11"/>
      <c r="F50" s="20"/>
      <c r="G50" s="11"/>
      <c r="H50" s="20"/>
    </row>
    <row r="51" spans="1:8" x14ac:dyDescent="0.25">
      <c r="A51" s="29" t="s">
        <v>0</v>
      </c>
      <c r="B51" s="29" t="s">
        <v>1</v>
      </c>
      <c r="C51" s="29" t="s">
        <v>2</v>
      </c>
      <c r="D51" s="29" t="s">
        <v>19</v>
      </c>
      <c r="E51" s="29" t="s">
        <v>16</v>
      </c>
      <c r="F51" s="30" t="s">
        <v>17</v>
      </c>
      <c r="G51" s="29" t="s">
        <v>14</v>
      </c>
      <c r="H51" s="30" t="s">
        <v>18</v>
      </c>
    </row>
    <row r="52" spans="1:8" x14ac:dyDescent="0.25">
      <c r="A52" s="29">
        <v>1</v>
      </c>
      <c r="B52" s="29" t="s">
        <v>32</v>
      </c>
      <c r="C52" s="36" t="s">
        <v>60</v>
      </c>
      <c r="D52" s="32">
        <f>SUM('Brady Penton'!K4)</f>
        <v>4</v>
      </c>
      <c r="E52" s="32">
        <f>SUM('Brady Penton'!L4)</f>
        <v>755</v>
      </c>
      <c r="F52" s="30">
        <f>SUM('Brady Penton'!M4)</f>
        <v>188.75</v>
      </c>
      <c r="G52" s="32">
        <f>SUM('Brady Penton'!N4)</f>
        <v>13</v>
      </c>
      <c r="H52" s="30">
        <f>SUM('Brady Penton'!O4)</f>
        <v>201.75</v>
      </c>
    </row>
    <row r="53" spans="1:8" x14ac:dyDescent="0.25">
      <c r="A53" s="29">
        <v>2</v>
      </c>
      <c r="B53" s="29" t="s">
        <v>32</v>
      </c>
      <c r="C53" s="36" t="s">
        <v>55</v>
      </c>
      <c r="D53" s="32">
        <f>SUM('Ernie Converse'!K4)</f>
        <v>6</v>
      </c>
      <c r="E53" s="32">
        <f>SUM('Ernie Converse'!L4)</f>
        <v>1107</v>
      </c>
      <c r="F53" s="30">
        <f>SUM('Ernie Converse'!M4)</f>
        <v>184.5</v>
      </c>
      <c r="G53" s="32">
        <f>SUM('Ernie Converse'!N4)</f>
        <v>10</v>
      </c>
      <c r="H53" s="30">
        <f>SUM('Ernie Converse'!O4)</f>
        <v>194.5</v>
      </c>
    </row>
    <row r="54" spans="1:8" x14ac:dyDescent="0.25">
      <c r="A54" s="29">
        <v>3</v>
      </c>
      <c r="B54" s="29" t="s">
        <v>32</v>
      </c>
      <c r="C54" s="36" t="s">
        <v>61</v>
      </c>
      <c r="D54" s="32">
        <f>SUM('Frank Breland'!K4)</f>
        <v>4</v>
      </c>
      <c r="E54" s="32">
        <f>SUM('Frank Breland'!L4)</f>
        <v>734</v>
      </c>
      <c r="F54" s="30">
        <f>SUM('Frank Breland'!M4)</f>
        <v>183.5</v>
      </c>
      <c r="G54" s="32">
        <f>SUM('Frank Breland'!N4)</f>
        <v>4</v>
      </c>
      <c r="H54" s="30">
        <f>SUM('Frank Breland'!O4)</f>
        <v>187.5</v>
      </c>
    </row>
    <row r="55" spans="1:8" x14ac:dyDescent="0.25">
      <c r="A55" s="29">
        <v>4</v>
      </c>
      <c r="B55" s="29" t="s">
        <v>32</v>
      </c>
      <c r="C55" s="36" t="s">
        <v>45</v>
      </c>
      <c r="D55" s="32">
        <f>SUM('Stacy Snider'!K5)</f>
        <v>8</v>
      </c>
      <c r="E55" s="32">
        <f>SUM('Stacy Snider'!L5)</f>
        <v>1406</v>
      </c>
      <c r="F55" s="30">
        <f>SUM('Stacy Snider'!M5)</f>
        <v>175.75</v>
      </c>
      <c r="G55" s="32">
        <f>SUM('Stacy Snider'!N5)</f>
        <v>10</v>
      </c>
      <c r="H55" s="30">
        <f>SUM('Stacy Snider'!O5)</f>
        <v>185.75</v>
      </c>
    </row>
  </sheetData>
  <sortState xmlns:xlrd2="http://schemas.microsoft.com/office/spreadsheetml/2017/richdata2" ref="C52:H55">
    <sortCondition descending="1" ref="H52:H55"/>
  </sortState>
  <mergeCells count="4">
    <mergeCell ref="A2:H2"/>
    <mergeCell ref="A19:H19"/>
    <mergeCell ref="A38:H38"/>
    <mergeCell ref="A48:H48"/>
  </mergeCells>
  <hyperlinks>
    <hyperlink ref="C7" location="'Billy Hudson'!A1" display="Billy Hudson" xr:uid="{36B6DFB6-41B3-4C98-A41E-B3CB32D0399D}"/>
    <hyperlink ref="C23" location="'Roger Snider'!A1" display="Roger Snider" xr:uid="{E95B5871-D198-48C7-9A78-811A4C264E32}"/>
    <hyperlink ref="C25" location="'Jerry Thompson'!A1" display="Jerry Thompson" xr:uid="{7F437E68-EA63-4E37-8C45-7F648B3FACAF}"/>
    <hyperlink ref="C16" location="'Harold Reynolds'!A1" display="Harold Reynolds" xr:uid="{A738FDF4-CF27-473C-9838-7DE495B1538D}"/>
    <hyperlink ref="C55" location="'Stacy Snider'!A1" display="Stacy Snider" xr:uid="{B120362F-5924-44C6-B2E5-4D3299E774E0}"/>
    <hyperlink ref="C8" location="'Bill Shaver'!A1" display="Bill Shaver" xr:uid="{EB71F36F-EF9E-4235-B035-7CB7BB53688B}"/>
    <hyperlink ref="C15" location="'Scott Cochran'!A1" display="Scott Cochran" xr:uid="{48F6DD6A-7B60-44A8-9181-560575BA5BA9}"/>
    <hyperlink ref="C6" location="'Ricky Haley'!A1" display="Ricky Haley" xr:uid="{61C0E052-C25D-474E-AEB4-DAA0600E5B11}"/>
    <hyperlink ref="C9" location="'Jim Haley'!A1" display="Jim Haley" xr:uid="{EF826CC8-BAE6-4F14-BD67-AB85CF2085FC}"/>
    <hyperlink ref="C33" location="'Harold Reynolds'!A1" display="Harold Reynolds" xr:uid="{1A5B01E2-F53B-4FB7-91C6-D856D58DB04D}"/>
    <hyperlink ref="C35" location="'Lance Forbes'!A1" display="Lance Forbes" xr:uid="{09B1E5A0-1899-475A-951E-F15ECE317305}"/>
    <hyperlink ref="C24" location="'Ron Glenn'!A1" display="Ron Glenn" xr:uid="{B15607CC-9E2C-43C3-AC7C-80CCDA3ECB90}"/>
    <hyperlink ref="C10" location="'Steve Kiemele'!A1" display="Steve Kiemele" xr:uid="{78B79486-BB33-4118-BE7F-4AE71ACE9FE8}"/>
    <hyperlink ref="C34" location="'Dave Burnham'!A1" display="Dave Burnham" xr:uid="{570F2BCE-DE61-40B6-B5F8-09438BD26A88}"/>
    <hyperlink ref="C30" location="'Mark Adams'!A1" display="Mark Adams" xr:uid="{545C33C9-DEA7-45DF-ADFA-98914B3751BA}"/>
    <hyperlink ref="C13" location="'Tim Thomas'!A1" display="Tim Thomas" xr:uid="{7DA11F50-17DF-48FB-96D4-FD219DFCD9CC}"/>
    <hyperlink ref="C42" location="'Dave Eisenschmied'!A1" display="Dave Eisenschmied" xr:uid="{DB197A97-F2A6-4AE1-88C0-C3BA78737228}"/>
    <hyperlink ref="C53" location="'Ernie Converse'!A1" display="Ernie Converse" xr:uid="{A911FDA6-4BFF-42AA-B604-7BFD6BDF51D6}"/>
    <hyperlink ref="C11" location="'Tony Rogers'!A1" display="Tony Rogers" xr:uid="{9A71521E-6F4F-4320-A3C7-FDA28333F977}"/>
    <hyperlink ref="C14" location="'Travis Davis'!A1" display="Travis Davis" xr:uid="{8022262C-DCF0-4A6B-BBAF-8B5FDDF9377A}"/>
    <hyperlink ref="C28" location="'Heath Sexton'!A1" display="Heath Sexton" xr:uid="{35CB7B65-049D-4D1A-AEB4-8868EE9A6C7E}"/>
    <hyperlink ref="C32" location="'Jamie Penton'!A1" display="Jamie Penton" xr:uid="{0912C358-F94A-4CC4-8EE3-9BA5968113C1}"/>
    <hyperlink ref="C27" location="'Brandon Hayes'!A1" display="Brandon Hayes" xr:uid="{09E2CECD-EDB0-4E64-BE10-3C4BB6F64660}"/>
    <hyperlink ref="C31" location="'Steve Kiemele'!A1" display="Steve Kiemele" xr:uid="{1DDC68E8-A153-44D4-BECC-98632D8E65EC}"/>
    <hyperlink ref="C29" location="'Dave Eisenschmied'!A1" display="Dave Eisenschmied" xr:uid="{F4AED00F-D57D-47DE-B7EF-98574DA0D376}"/>
    <hyperlink ref="C45" location="'Jerry Thompson'!A1" display="Jerry Thompson" xr:uid="{6543E1AE-E46D-4094-9268-9D98C37D7321}"/>
    <hyperlink ref="C44" location="'Roger Snider'!A1" display="Roger Snider" xr:uid="{098D8DD4-47AD-4DE5-B940-AB059E517BD7}"/>
    <hyperlink ref="C52" location="'Brady Penton'!A1" display="Brady Penton" xr:uid="{9052210A-39F1-4917-8F2C-FDE0A34F1FA9}"/>
    <hyperlink ref="C54" location="'Frank Breland'!A1" display="Frank Breland" xr:uid="{C5998961-CB13-45B1-884B-D9B7CE90100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C001-BD1A-44A4-8FCE-4308A0B7DE2E}">
  <dimension ref="A1:Q11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26</v>
      </c>
      <c r="C2" s="17">
        <v>45367</v>
      </c>
      <c r="D2" s="18" t="s">
        <v>27</v>
      </c>
      <c r="E2" s="19">
        <v>190</v>
      </c>
      <c r="F2" s="19">
        <v>194.001</v>
      </c>
      <c r="G2" s="19">
        <v>190</v>
      </c>
      <c r="H2" s="19">
        <v>185</v>
      </c>
      <c r="I2" s="19"/>
      <c r="J2" s="19"/>
      <c r="K2" s="23">
        <v>4</v>
      </c>
      <c r="L2" s="23">
        <v>759.00099999999998</v>
      </c>
      <c r="M2" s="24">
        <v>189.75024999999999</v>
      </c>
      <c r="N2" s="25">
        <v>3</v>
      </c>
      <c r="O2" s="26">
        <v>192.75024999999999</v>
      </c>
    </row>
    <row r="3" spans="1:17" x14ac:dyDescent="0.25">
      <c r="A3" s="15" t="s">
        <v>33</v>
      </c>
      <c r="B3" s="16" t="s">
        <v>26</v>
      </c>
      <c r="C3" s="17">
        <v>45368</v>
      </c>
      <c r="D3" s="18" t="s">
        <v>28</v>
      </c>
      <c r="E3" s="19">
        <v>191</v>
      </c>
      <c r="F3" s="19">
        <v>186</v>
      </c>
      <c r="G3" s="19">
        <v>184</v>
      </c>
      <c r="H3" s="19">
        <v>186</v>
      </c>
      <c r="I3" s="19"/>
      <c r="J3" s="19"/>
      <c r="K3" s="23">
        <v>4</v>
      </c>
      <c r="L3" s="23">
        <v>747</v>
      </c>
      <c r="M3" s="24">
        <v>186.75</v>
      </c>
      <c r="N3" s="25">
        <v>2</v>
      </c>
      <c r="O3" s="26">
        <v>188.75</v>
      </c>
    </row>
    <row r="5" spans="1:17" x14ac:dyDescent="0.25">
      <c r="K5" s="8">
        <f>SUM(K2:K4)</f>
        <v>8</v>
      </c>
      <c r="L5" s="8">
        <f>SUM(L2:L4)</f>
        <v>1506.001</v>
      </c>
      <c r="M5" s="7">
        <f>SUM(L5/K5)</f>
        <v>188.250125</v>
      </c>
      <c r="N5" s="8">
        <f>SUM(N2:N4)</f>
        <v>5</v>
      </c>
      <c r="O5" s="13">
        <f>SUM(M5+N5)</f>
        <v>193.250125</v>
      </c>
    </row>
    <row r="8" spans="1:17" ht="30" x14ac:dyDescent="0.25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 x14ac:dyDescent="0.25">
      <c r="A9" s="15" t="s">
        <v>34</v>
      </c>
      <c r="B9" s="16" t="s">
        <v>26</v>
      </c>
      <c r="C9" s="17">
        <v>45391</v>
      </c>
      <c r="D9" s="18" t="s">
        <v>27</v>
      </c>
      <c r="E9" s="19">
        <v>193</v>
      </c>
      <c r="F9" s="19">
        <v>189</v>
      </c>
      <c r="G9" s="19">
        <v>191</v>
      </c>
      <c r="H9" s="19"/>
      <c r="I9" s="19"/>
      <c r="J9" s="19"/>
      <c r="K9" s="23">
        <v>3</v>
      </c>
      <c r="L9" s="23">
        <v>573</v>
      </c>
      <c r="M9" s="24">
        <v>191</v>
      </c>
      <c r="N9" s="25">
        <v>5</v>
      </c>
      <c r="O9" s="26">
        <v>196</v>
      </c>
    </row>
    <row r="11" spans="1:17" x14ac:dyDescent="0.25">
      <c r="K11" s="8">
        <f>SUM(K9:K10)</f>
        <v>3</v>
      </c>
      <c r="L11" s="8">
        <f>SUM(L9:L10)</f>
        <v>573</v>
      </c>
      <c r="M11" s="7">
        <f>SUM(L11/K11)</f>
        <v>191</v>
      </c>
      <c r="N11" s="8">
        <f>SUM(N9:N10)</f>
        <v>5</v>
      </c>
      <c r="O11" s="13">
        <f>SUM(M11+N11)</f>
        <v>196</v>
      </c>
    </row>
  </sheetData>
  <hyperlinks>
    <hyperlink ref="Q1" location="'Georgia 2024'!A1" display="Back to Ranking" xr:uid="{F2C38C3B-BAAE-4ACA-BB15-B5C6ECA517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6E6ABF-C0D1-4F01-96EC-35D80D5184CC}">
          <x14:formula1>
            <xm:f>'C:\Users\abra2\Desktop\ABRA Files and More\AUTO BENCH REST ASSOCIATION FILE\ABRA 2019\Georgia\[Georgia Results 01 19 20.xlsm]DATA SHEET'!#REF!</xm:f>
          </x14:formula1>
          <xm:sqref>B1 B8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5E9B-393E-4C72-97F6-AACE417353E3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50" t="s">
        <v>57</v>
      </c>
      <c r="C2" s="51">
        <v>45612</v>
      </c>
      <c r="D2" s="52" t="s">
        <v>27</v>
      </c>
      <c r="E2" s="48">
        <v>197</v>
      </c>
      <c r="F2" s="48">
        <v>199</v>
      </c>
      <c r="G2" s="48">
        <v>194</v>
      </c>
      <c r="H2" s="48">
        <v>198</v>
      </c>
      <c r="I2" s="48"/>
      <c r="J2" s="48"/>
      <c r="K2" s="53">
        <v>4</v>
      </c>
      <c r="L2" s="53">
        <v>788</v>
      </c>
      <c r="M2" s="54">
        <v>197</v>
      </c>
      <c r="N2" s="55">
        <v>11</v>
      </c>
      <c r="O2" s="56">
        <v>208</v>
      </c>
    </row>
    <row r="3" spans="1:17" x14ac:dyDescent="0.25">
      <c r="A3" s="49" t="s">
        <v>34</v>
      </c>
      <c r="B3" s="50" t="s">
        <v>57</v>
      </c>
      <c r="C3" s="51">
        <v>45613</v>
      </c>
      <c r="D3" s="52" t="s">
        <v>28</v>
      </c>
      <c r="E3" s="48">
        <v>194</v>
      </c>
      <c r="F3" s="48">
        <v>192</v>
      </c>
      <c r="G3" s="48">
        <v>194</v>
      </c>
      <c r="H3" s="48">
        <v>196</v>
      </c>
      <c r="I3" s="48"/>
      <c r="J3" s="48"/>
      <c r="K3" s="53">
        <v>4</v>
      </c>
      <c r="L3" s="53">
        <v>776</v>
      </c>
      <c r="M3" s="54">
        <v>194</v>
      </c>
      <c r="N3" s="55">
        <v>3</v>
      </c>
      <c r="O3" s="56">
        <v>197</v>
      </c>
    </row>
    <row r="5" spans="1:17" x14ac:dyDescent="0.25">
      <c r="K5" s="8">
        <f>SUM(K2:K4)</f>
        <v>8</v>
      </c>
      <c r="L5" s="8">
        <f>SUM(L2:L4)</f>
        <v>1564</v>
      </c>
      <c r="M5" s="7">
        <f>SUM(L5/K5)</f>
        <v>195.5</v>
      </c>
      <c r="N5" s="8">
        <f>SUM(N2:N4)</f>
        <v>14</v>
      </c>
      <c r="O5" s="13">
        <f>SUM(M5+N5)</f>
        <v>209.5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ADF1437B-62ED-4640-8FB6-3291DD770B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C033E5-CF1B-4022-872D-CEDC92A9CE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05DA-BB35-4C36-B383-1F8F89AEE29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50" t="s">
        <v>58</v>
      </c>
      <c r="C2" s="51">
        <v>45612</v>
      </c>
      <c r="D2" s="52" t="s">
        <v>27</v>
      </c>
      <c r="E2" s="48">
        <v>195</v>
      </c>
      <c r="F2" s="48">
        <v>197</v>
      </c>
      <c r="G2" s="48">
        <v>197.001</v>
      </c>
      <c r="H2" s="48">
        <v>196</v>
      </c>
      <c r="I2" s="48"/>
      <c r="J2" s="48"/>
      <c r="K2" s="53">
        <v>4</v>
      </c>
      <c r="L2" s="53">
        <v>785.00099999999998</v>
      </c>
      <c r="M2" s="54">
        <v>196.25024999999999</v>
      </c>
      <c r="N2" s="55">
        <v>4</v>
      </c>
      <c r="O2" s="56">
        <v>200.25024999999999</v>
      </c>
    </row>
    <row r="4" spans="1:17" x14ac:dyDescent="0.25">
      <c r="K4" s="8">
        <f>SUM(K2:K3)</f>
        <v>4</v>
      </c>
      <c r="L4" s="8">
        <f>SUM(L2:L3)</f>
        <v>785.00099999999998</v>
      </c>
      <c r="M4" s="7">
        <f>SUM(L4/K4)</f>
        <v>196.25024999999999</v>
      </c>
      <c r="N4" s="8">
        <f>SUM(N2:N3)</f>
        <v>4</v>
      </c>
      <c r="O4" s="13">
        <f>SUM(M4+N4)</f>
        <v>200.25024999999999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231DAB02-319F-4091-9EC5-7B7FD63B9C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7588D0-39A9-44E7-ADE6-DF4327DFCE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C5BB-2A21-4DB5-89F4-5BCD03B9CD0E}"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30</v>
      </c>
      <c r="C2" s="17">
        <v>45367</v>
      </c>
      <c r="D2" s="18" t="s">
        <v>27</v>
      </c>
      <c r="E2" s="19">
        <v>189</v>
      </c>
      <c r="F2" s="19">
        <v>192</v>
      </c>
      <c r="G2" s="19">
        <v>185</v>
      </c>
      <c r="H2" s="19">
        <v>184</v>
      </c>
      <c r="I2" s="19"/>
      <c r="J2" s="19"/>
      <c r="K2" s="23">
        <v>4</v>
      </c>
      <c r="L2" s="23">
        <v>750</v>
      </c>
      <c r="M2" s="24">
        <v>187.5</v>
      </c>
      <c r="N2" s="25">
        <v>9</v>
      </c>
      <c r="O2" s="26">
        <v>196.5</v>
      </c>
    </row>
    <row r="3" spans="1:17" x14ac:dyDescent="0.25">
      <c r="A3" s="15" t="s">
        <v>34</v>
      </c>
      <c r="B3" s="16" t="s">
        <v>30</v>
      </c>
      <c r="C3" s="17">
        <v>45368</v>
      </c>
      <c r="D3" s="18" t="s">
        <v>28</v>
      </c>
      <c r="E3" s="19">
        <v>190</v>
      </c>
      <c r="F3" s="19">
        <v>186</v>
      </c>
      <c r="G3" s="19">
        <v>184</v>
      </c>
      <c r="H3" s="19">
        <v>189</v>
      </c>
      <c r="I3" s="19"/>
      <c r="J3" s="19"/>
      <c r="K3" s="23">
        <v>4</v>
      </c>
      <c r="L3" s="23">
        <v>749</v>
      </c>
      <c r="M3" s="24">
        <v>187.25</v>
      </c>
      <c r="N3" s="25">
        <v>5</v>
      </c>
      <c r="O3" s="26">
        <v>192.25</v>
      </c>
    </row>
    <row r="4" spans="1:17" x14ac:dyDescent="0.25">
      <c r="A4" s="15" t="s">
        <v>34</v>
      </c>
      <c r="B4" s="16" t="s">
        <v>30</v>
      </c>
      <c r="C4" s="17">
        <v>45402</v>
      </c>
      <c r="D4" s="18" t="s">
        <v>27</v>
      </c>
      <c r="E4" s="19">
        <v>186</v>
      </c>
      <c r="F4" s="19">
        <v>194</v>
      </c>
      <c r="G4" s="19">
        <v>187</v>
      </c>
      <c r="H4" s="19">
        <v>189</v>
      </c>
      <c r="I4" s="19"/>
      <c r="J4" s="19"/>
      <c r="K4" s="23">
        <v>4</v>
      </c>
      <c r="L4" s="23">
        <v>756</v>
      </c>
      <c r="M4" s="24">
        <v>189</v>
      </c>
      <c r="N4" s="25">
        <v>9</v>
      </c>
      <c r="O4" s="26">
        <v>198</v>
      </c>
    </row>
    <row r="5" spans="1:17" x14ac:dyDescent="0.25">
      <c r="A5" s="15" t="s">
        <v>34</v>
      </c>
      <c r="B5" s="16" t="s">
        <v>30</v>
      </c>
      <c r="C5" s="17">
        <v>45403</v>
      </c>
      <c r="D5" s="18" t="s">
        <v>28</v>
      </c>
      <c r="E5" s="19">
        <v>192</v>
      </c>
      <c r="F5" s="19">
        <v>192</v>
      </c>
      <c r="G5" s="19">
        <v>188</v>
      </c>
      <c r="H5" s="19">
        <v>191</v>
      </c>
      <c r="I5" s="19"/>
      <c r="J5" s="19"/>
      <c r="K5" s="23">
        <v>4</v>
      </c>
      <c r="L5" s="23">
        <v>763</v>
      </c>
      <c r="M5" s="24">
        <v>190.75</v>
      </c>
      <c r="N5" s="25">
        <v>9</v>
      </c>
      <c r="O5" s="26">
        <v>199.75</v>
      </c>
    </row>
    <row r="6" spans="1:17" x14ac:dyDescent="0.25">
      <c r="A6" s="15" t="s">
        <v>34</v>
      </c>
      <c r="B6" s="16" t="s">
        <v>30</v>
      </c>
      <c r="C6" s="17">
        <v>45412</v>
      </c>
      <c r="D6" s="18" t="s">
        <v>28</v>
      </c>
      <c r="E6" s="19">
        <v>188</v>
      </c>
      <c r="F6" s="19">
        <v>184</v>
      </c>
      <c r="G6" s="19">
        <v>185</v>
      </c>
      <c r="H6" s="19"/>
      <c r="I6" s="19"/>
      <c r="J6" s="19"/>
      <c r="K6" s="23">
        <v>3</v>
      </c>
      <c r="L6" s="23">
        <v>557</v>
      </c>
      <c r="M6" s="24">
        <v>185.66666666666666</v>
      </c>
      <c r="N6" s="25">
        <v>7</v>
      </c>
      <c r="O6" s="26">
        <v>192.66666666666666</v>
      </c>
    </row>
    <row r="7" spans="1:17" x14ac:dyDescent="0.25">
      <c r="A7" s="15" t="s">
        <v>34</v>
      </c>
      <c r="B7" s="16" t="s">
        <v>30</v>
      </c>
      <c r="C7" s="17">
        <v>45426</v>
      </c>
      <c r="D7" s="18" t="s">
        <v>27</v>
      </c>
      <c r="E7" s="19">
        <v>187</v>
      </c>
      <c r="F7" s="19">
        <v>187</v>
      </c>
      <c r="G7" s="19">
        <v>184</v>
      </c>
      <c r="H7" s="19"/>
      <c r="I7" s="19"/>
      <c r="J7" s="19"/>
      <c r="K7" s="23">
        <v>3</v>
      </c>
      <c r="L7" s="23">
        <v>558</v>
      </c>
      <c r="M7" s="24">
        <v>186</v>
      </c>
      <c r="N7" s="25">
        <v>6</v>
      </c>
      <c r="O7" s="26">
        <v>192</v>
      </c>
    </row>
    <row r="8" spans="1:17" x14ac:dyDescent="0.25">
      <c r="A8" s="15" t="s">
        <v>34</v>
      </c>
      <c r="B8" s="16" t="s">
        <v>30</v>
      </c>
      <c r="C8" s="17">
        <v>45440</v>
      </c>
      <c r="D8" s="18" t="s">
        <v>28</v>
      </c>
      <c r="E8" s="19">
        <v>179</v>
      </c>
      <c r="F8" s="19">
        <v>182</v>
      </c>
      <c r="G8" s="19">
        <v>185</v>
      </c>
      <c r="H8" s="19"/>
      <c r="I8" s="19"/>
      <c r="J8" s="19"/>
      <c r="K8" s="23">
        <v>3</v>
      </c>
      <c r="L8" s="23">
        <v>546</v>
      </c>
      <c r="M8" s="24">
        <v>182</v>
      </c>
      <c r="N8" s="25">
        <v>3</v>
      </c>
      <c r="O8" s="26">
        <v>185</v>
      </c>
    </row>
    <row r="9" spans="1:17" x14ac:dyDescent="0.25">
      <c r="A9" s="15" t="s">
        <v>34</v>
      </c>
      <c r="B9" s="16" t="s">
        <v>30</v>
      </c>
      <c r="C9" s="17">
        <v>45493</v>
      </c>
      <c r="D9" s="18" t="s">
        <v>27</v>
      </c>
      <c r="E9" s="19">
        <v>188</v>
      </c>
      <c r="F9" s="19">
        <v>188</v>
      </c>
      <c r="G9" s="19">
        <v>186</v>
      </c>
      <c r="H9" s="19">
        <v>186</v>
      </c>
      <c r="I9" s="19">
        <v>186</v>
      </c>
      <c r="J9" s="19">
        <v>183</v>
      </c>
      <c r="K9" s="23">
        <v>6</v>
      </c>
      <c r="L9" s="23">
        <v>1117</v>
      </c>
      <c r="M9" s="24">
        <v>186.16666666666666</v>
      </c>
      <c r="N9" s="25">
        <v>6</v>
      </c>
      <c r="O9" s="26">
        <v>192.16666666666666</v>
      </c>
    </row>
    <row r="10" spans="1:17" x14ac:dyDescent="0.25">
      <c r="A10" s="15" t="s">
        <v>34</v>
      </c>
      <c r="B10" s="16" t="s">
        <v>30</v>
      </c>
      <c r="C10" s="17">
        <v>45494</v>
      </c>
      <c r="D10" s="18" t="s">
        <v>28</v>
      </c>
      <c r="E10" s="19">
        <v>184</v>
      </c>
      <c r="F10" s="19">
        <v>184</v>
      </c>
      <c r="G10" s="19">
        <v>186</v>
      </c>
      <c r="H10" s="19">
        <v>187</v>
      </c>
      <c r="I10" s="19"/>
      <c r="J10" s="19"/>
      <c r="K10" s="23">
        <v>4</v>
      </c>
      <c r="L10" s="23">
        <v>741</v>
      </c>
      <c r="M10" s="24">
        <v>185.25</v>
      </c>
      <c r="N10" s="25">
        <v>3</v>
      </c>
      <c r="O10" s="26">
        <v>188.25</v>
      </c>
    </row>
    <row r="11" spans="1:17" x14ac:dyDescent="0.25">
      <c r="A11" s="15" t="s">
        <v>34</v>
      </c>
      <c r="B11" s="16" t="s">
        <v>30</v>
      </c>
      <c r="C11" s="17">
        <v>45503</v>
      </c>
      <c r="D11" s="18" t="s">
        <v>28</v>
      </c>
      <c r="E11" s="19">
        <v>184</v>
      </c>
      <c r="F11" s="19">
        <v>185</v>
      </c>
      <c r="G11" s="19">
        <v>181</v>
      </c>
      <c r="H11" s="19"/>
      <c r="I11" s="19"/>
      <c r="J11" s="19"/>
      <c r="K11" s="23">
        <v>3</v>
      </c>
      <c r="L11" s="23">
        <v>550</v>
      </c>
      <c r="M11" s="24">
        <v>183.33333333333334</v>
      </c>
      <c r="N11" s="25">
        <v>3</v>
      </c>
      <c r="O11" s="26">
        <v>186.33333333333334</v>
      </c>
    </row>
    <row r="12" spans="1:17" x14ac:dyDescent="0.25">
      <c r="A12" s="15" t="s">
        <v>34</v>
      </c>
      <c r="B12" s="16" t="s">
        <v>30</v>
      </c>
      <c r="C12" s="17">
        <v>45517</v>
      </c>
      <c r="D12" s="18" t="s">
        <v>27</v>
      </c>
      <c r="E12" s="19">
        <v>181</v>
      </c>
      <c r="F12" s="19">
        <v>189</v>
      </c>
      <c r="G12" s="19">
        <v>186</v>
      </c>
      <c r="H12" s="19"/>
      <c r="I12" s="19"/>
      <c r="J12" s="19"/>
      <c r="K12" s="23">
        <v>3</v>
      </c>
      <c r="L12" s="23">
        <v>556</v>
      </c>
      <c r="M12" s="24">
        <v>185.33333333333334</v>
      </c>
      <c r="N12" s="25">
        <v>3</v>
      </c>
      <c r="O12" s="26">
        <v>188.33333333333334</v>
      </c>
    </row>
    <row r="13" spans="1:17" x14ac:dyDescent="0.25">
      <c r="A13" s="15" t="s">
        <v>34</v>
      </c>
      <c r="B13" s="16" t="s">
        <v>30</v>
      </c>
      <c r="C13" s="17">
        <v>45521</v>
      </c>
      <c r="D13" s="18" t="s">
        <v>27</v>
      </c>
      <c r="E13" s="19">
        <v>187</v>
      </c>
      <c r="F13" s="19">
        <v>186</v>
      </c>
      <c r="G13" s="19">
        <v>183</v>
      </c>
      <c r="H13" s="19">
        <v>185</v>
      </c>
      <c r="I13" s="19">
        <v>177</v>
      </c>
      <c r="J13" s="19">
        <v>184</v>
      </c>
      <c r="K13" s="23">
        <v>6</v>
      </c>
      <c r="L13" s="23">
        <v>1102</v>
      </c>
      <c r="M13" s="24">
        <v>183.66666666666666</v>
      </c>
      <c r="N13" s="25">
        <v>4</v>
      </c>
      <c r="O13" s="26">
        <v>187.66666666666666</v>
      </c>
    </row>
    <row r="14" spans="1:17" x14ac:dyDescent="0.25">
      <c r="A14" s="15" t="s">
        <v>34</v>
      </c>
      <c r="B14" s="16" t="s">
        <v>30</v>
      </c>
      <c r="C14" s="17">
        <v>45522</v>
      </c>
      <c r="D14" s="18" t="s">
        <v>28</v>
      </c>
      <c r="E14" s="19">
        <v>182</v>
      </c>
      <c r="F14" s="19">
        <v>173</v>
      </c>
      <c r="G14" s="19">
        <v>189</v>
      </c>
      <c r="H14" s="19">
        <v>185</v>
      </c>
      <c r="I14" s="19"/>
      <c r="J14" s="19"/>
      <c r="K14" s="23">
        <v>4</v>
      </c>
      <c r="L14" s="23">
        <v>729</v>
      </c>
      <c r="M14" s="24">
        <v>182.25</v>
      </c>
      <c r="N14" s="25">
        <v>5</v>
      </c>
      <c r="O14" s="26">
        <v>187.25</v>
      </c>
    </row>
    <row r="15" spans="1:17" x14ac:dyDescent="0.25">
      <c r="A15" s="15" t="s">
        <v>34</v>
      </c>
      <c r="B15" s="16" t="s">
        <v>30</v>
      </c>
      <c r="C15" s="17">
        <v>45545</v>
      </c>
      <c r="D15" s="18" t="s">
        <v>27</v>
      </c>
      <c r="E15" s="19">
        <v>185</v>
      </c>
      <c r="F15" s="19">
        <v>186</v>
      </c>
      <c r="G15" s="19">
        <v>178</v>
      </c>
      <c r="H15" s="19"/>
      <c r="I15" s="19"/>
      <c r="J15" s="19"/>
      <c r="K15" s="23">
        <v>3</v>
      </c>
      <c r="L15" s="23">
        <v>549</v>
      </c>
      <c r="M15" s="24">
        <v>183</v>
      </c>
      <c r="N15" s="25">
        <v>3</v>
      </c>
      <c r="O15" s="26">
        <v>186</v>
      </c>
    </row>
    <row r="16" spans="1:17" x14ac:dyDescent="0.25">
      <c r="A16" s="15" t="s">
        <v>34</v>
      </c>
      <c r="B16" s="16" t="s">
        <v>30</v>
      </c>
      <c r="C16" s="17">
        <v>45556</v>
      </c>
      <c r="D16" s="18" t="s">
        <v>27</v>
      </c>
      <c r="E16" s="19">
        <v>174</v>
      </c>
      <c r="F16" s="19">
        <v>164</v>
      </c>
      <c r="G16" s="19">
        <v>163</v>
      </c>
      <c r="H16" s="19">
        <v>176</v>
      </c>
      <c r="I16" s="19"/>
      <c r="J16" s="19"/>
      <c r="K16" s="23">
        <v>4</v>
      </c>
      <c r="L16" s="23">
        <v>677</v>
      </c>
      <c r="M16" s="24">
        <v>169.25</v>
      </c>
      <c r="N16" s="25">
        <v>4</v>
      </c>
      <c r="O16" s="26">
        <v>173.25</v>
      </c>
    </row>
    <row r="18" spans="1:15" x14ac:dyDescent="0.25">
      <c r="K18" s="8">
        <f>SUM(K2:K17)</f>
        <v>58</v>
      </c>
      <c r="L18" s="8">
        <f>SUM(L2:L17)</f>
        <v>10700</v>
      </c>
      <c r="M18" s="7">
        <f>SUM(L18/K18)</f>
        <v>184.48275862068965</v>
      </c>
      <c r="N18" s="8">
        <f>SUM(N2:N17)</f>
        <v>79</v>
      </c>
      <c r="O18" s="13">
        <f>SUM(M18+N18)</f>
        <v>263.48275862068965</v>
      </c>
    </row>
    <row r="21" spans="1:15" ht="30" x14ac:dyDescent="0.25">
      <c r="A21" s="1" t="s">
        <v>1</v>
      </c>
      <c r="B21" s="2" t="s">
        <v>2</v>
      </c>
      <c r="C21" s="2" t="s">
        <v>3</v>
      </c>
      <c r="D21" s="3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3" t="s">
        <v>12</v>
      </c>
      <c r="M21" s="5" t="s">
        <v>13</v>
      </c>
      <c r="N21" s="2" t="s">
        <v>14</v>
      </c>
      <c r="O21" s="6" t="s">
        <v>15</v>
      </c>
    </row>
    <row r="22" spans="1:15" x14ac:dyDescent="0.25">
      <c r="A22" s="15" t="s">
        <v>54</v>
      </c>
      <c r="B22" s="16" t="s">
        <v>30</v>
      </c>
      <c r="C22" s="17">
        <v>45612</v>
      </c>
      <c r="D22" s="45" t="s">
        <v>27</v>
      </c>
      <c r="E22" s="19">
        <v>172</v>
      </c>
      <c r="F22" s="19">
        <v>174</v>
      </c>
      <c r="G22" s="19">
        <v>182</v>
      </c>
      <c r="H22" s="19">
        <v>184</v>
      </c>
      <c r="I22" s="19"/>
      <c r="J22" s="19"/>
      <c r="K22" s="23">
        <v>4</v>
      </c>
      <c r="L22" s="23">
        <v>712</v>
      </c>
      <c r="M22" s="24">
        <v>178</v>
      </c>
      <c r="N22" s="25">
        <v>4</v>
      </c>
      <c r="O22" s="26">
        <v>182</v>
      </c>
    </row>
    <row r="23" spans="1:15" x14ac:dyDescent="0.25">
      <c r="A23" s="15" t="s">
        <v>54</v>
      </c>
      <c r="B23" s="16" t="s">
        <v>30</v>
      </c>
      <c r="C23" s="17">
        <v>45613</v>
      </c>
      <c r="D23" s="45" t="s">
        <v>28</v>
      </c>
      <c r="E23" s="19">
        <v>177</v>
      </c>
      <c r="F23" s="19">
        <v>178</v>
      </c>
      <c r="G23" s="19">
        <v>187</v>
      </c>
      <c r="H23" s="19">
        <v>187</v>
      </c>
      <c r="I23" s="19"/>
      <c r="J23" s="19"/>
      <c r="K23" s="23">
        <v>4</v>
      </c>
      <c r="L23" s="23">
        <v>729</v>
      </c>
      <c r="M23" s="24">
        <v>182.25</v>
      </c>
      <c r="N23" s="25">
        <v>3</v>
      </c>
      <c r="O23" s="26">
        <v>185.25</v>
      </c>
    </row>
    <row r="25" spans="1:15" x14ac:dyDescent="0.25">
      <c r="K25" s="8">
        <f>SUM(K22:K24)</f>
        <v>8</v>
      </c>
      <c r="L25" s="8">
        <f>SUM(L22:L24)</f>
        <v>1441</v>
      </c>
      <c r="M25" s="7">
        <f>SUM(L25/K25)</f>
        <v>180.125</v>
      </c>
      <c r="N25" s="8">
        <f>SUM(N22:N24)</f>
        <v>7</v>
      </c>
      <c r="O25" s="13">
        <f>SUM(M25+N25)</f>
        <v>187.125</v>
      </c>
    </row>
  </sheetData>
  <protectedRanges>
    <protectedRange algorithmName="SHA-512" hashValue="ON39YdpmFHfN9f47KpiRvqrKx0V9+erV1CNkpWzYhW/Qyc6aT8rEyCrvauWSYGZK2ia3o7vd3akF07acHAFpOA==" saltValue="yVW9XmDwTqEnmpSGai0KYg==" spinCount="100000" sqref="B1 B21" name="Range1_2"/>
    <protectedRange algorithmName="SHA-512" hashValue="ON39YdpmFHfN9f47KpiRvqrKx0V9+erV1CNkpWzYhW/Qyc6aT8rEyCrvauWSYGZK2ia3o7vd3akF07acHAFpOA==" saltValue="yVW9XmDwTqEnmpSGai0KYg==" spinCount="100000" sqref="B7:C7 E7:J7" name="Range1_5_1"/>
    <protectedRange algorithmName="SHA-512" hashValue="ON39YdpmFHfN9f47KpiRvqrKx0V9+erV1CNkpWzYhW/Qyc6aT8rEyCrvauWSYGZK2ia3o7vd3akF07acHAFpOA==" saltValue="yVW9XmDwTqEnmpSGai0KYg==" spinCount="100000" sqref="D7" name="Range1_1_3_1"/>
  </protectedRanges>
  <hyperlinks>
    <hyperlink ref="Q1" location="'Georgia 2024'!A1" display="Back to Ranking" xr:uid="{3753ABB7-3BF0-49FE-A15A-53A6BD3F07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7F3999-552B-41F6-8B36-03F7E0FE32AC}">
          <x14:formula1>
            <xm:f>'C:\Users\abra2\Desktop\ABRA Files and More\AUTO BENCH REST ASSOCIATION FILE\ABRA 2019\Georgia\[Georgia Results 01 19 20.xlsm]DATA SHEET'!#REF!</xm:f>
          </x14:formula1>
          <xm:sqref>B1 B21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76DB-48FD-4AF8-8144-E952FFA7B8D3}">
  <dimension ref="A1:Q1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43</v>
      </c>
      <c r="C2" s="17">
        <v>45391</v>
      </c>
      <c r="D2" s="18" t="s">
        <v>27</v>
      </c>
      <c r="E2" s="19">
        <v>193</v>
      </c>
      <c r="F2" s="19">
        <v>196</v>
      </c>
      <c r="G2" s="19">
        <v>198</v>
      </c>
      <c r="H2" s="19"/>
      <c r="I2" s="19"/>
      <c r="J2" s="19"/>
      <c r="K2" s="23">
        <v>3</v>
      </c>
      <c r="L2" s="23">
        <v>587</v>
      </c>
      <c r="M2" s="24">
        <v>195.66666666666666</v>
      </c>
      <c r="N2" s="25">
        <v>4</v>
      </c>
      <c r="O2" s="26">
        <v>199.66666666666666</v>
      </c>
    </row>
    <row r="3" spans="1:17" x14ac:dyDescent="0.25">
      <c r="A3" s="15" t="s">
        <v>33</v>
      </c>
      <c r="B3" s="16" t="s">
        <v>43</v>
      </c>
      <c r="C3" s="17">
        <v>45402</v>
      </c>
      <c r="D3" s="18" t="s">
        <v>27</v>
      </c>
      <c r="E3" s="19">
        <v>195</v>
      </c>
      <c r="F3" s="19">
        <v>188</v>
      </c>
      <c r="G3" s="19">
        <v>189</v>
      </c>
      <c r="H3" s="19">
        <v>191</v>
      </c>
      <c r="I3" s="19"/>
      <c r="J3" s="19"/>
      <c r="K3" s="23">
        <v>4</v>
      </c>
      <c r="L3" s="23">
        <v>763</v>
      </c>
      <c r="M3" s="24">
        <v>190.75</v>
      </c>
      <c r="N3" s="25">
        <v>2</v>
      </c>
      <c r="O3" s="26">
        <v>192.75</v>
      </c>
    </row>
    <row r="4" spans="1:17" x14ac:dyDescent="0.25">
      <c r="A4" s="15" t="s">
        <v>33</v>
      </c>
      <c r="B4" s="16" t="s">
        <v>43</v>
      </c>
      <c r="C4" s="17">
        <v>45412</v>
      </c>
      <c r="D4" s="18" t="s">
        <v>28</v>
      </c>
      <c r="E4" s="19">
        <v>190</v>
      </c>
      <c r="F4" s="19">
        <v>194</v>
      </c>
      <c r="G4" s="19">
        <v>197.001</v>
      </c>
      <c r="H4" s="19"/>
      <c r="I4" s="19"/>
      <c r="J4" s="19"/>
      <c r="K4" s="23">
        <v>3</v>
      </c>
      <c r="L4" s="23">
        <v>581.00099999999998</v>
      </c>
      <c r="M4" s="24">
        <v>193.667</v>
      </c>
      <c r="N4" s="25">
        <v>5</v>
      </c>
      <c r="O4" s="26">
        <v>198.667</v>
      </c>
    </row>
    <row r="5" spans="1:17" x14ac:dyDescent="0.25">
      <c r="A5" s="15" t="s">
        <v>33</v>
      </c>
      <c r="B5" s="16" t="s">
        <v>43</v>
      </c>
      <c r="C5" s="17">
        <v>45430</v>
      </c>
      <c r="D5" s="18" t="s">
        <v>27</v>
      </c>
      <c r="E5" s="19">
        <v>194</v>
      </c>
      <c r="F5" s="19">
        <v>199</v>
      </c>
      <c r="G5" s="19">
        <v>197</v>
      </c>
      <c r="H5" s="19">
        <v>199</v>
      </c>
      <c r="I5" s="19"/>
      <c r="J5" s="19"/>
      <c r="K5" s="23">
        <v>4</v>
      </c>
      <c r="L5" s="23">
        <v>789</v>
      </c>
      <c r="M5" s="24">
        <v>197.25</v>
      </c>
      <c r="N5" s="25">
        <v>6</v>
      </c>
      <c r="O5" s="26">
        <v>203.25</v>
      </c>
    </row>
    <row r="6" spans="1:17" x14ac:dyDescent="0.25">
      <c r="A6" s="15" t="s">
        <v>33</v>
      </c>
      <c r="B6" s="16" t="s">
        <v>43</v>
      </c>
      <c r="C6" s="17">
        <v>45431</v>
      </c>
      <c r="D6" s="18" t="s">
        <v>28</v>
      </c>
      <c r="E6" s="19">
        <v>199</v>
      </c>
      <c r="F6" s="19">
        <v>199</v>
      </c>
      <c r="G6" s="19">
        <v>198</v>
      </c>
      <c r="H6" s="19">
        <v>198</v>
      </c>
      <c r="I6" s="19"/>
      <c r="J6" s="19"/>
      <c r="K6" s="23">
        <v>4</v>
      </c>
      <c r="L6" s="23">
        <v>794</v>
      </c>
      <c r="M6" s="24">
        <v>198.5</v>
      </c>
      <c r="N6" s="25">
        <v>9</v>
      </c>
      <c r="O6" s="26">
        <v>207.5</v>
      </c>
    </row>
    <row r="7" spans="1:17" x14ac:dyDescent="0.25">
      <c r="A7" s="15" t="s">
        <v>33</v>
      </c>
      <c r="B7" s="16" t="s">
        <v>43</v>
      </c>
      <c r="C7" s="17">
        <v>45440</v>
      </c>
      <c r="D7" s="18" t="s">
        <v>28</v>
      </c>
      <c r="E7" s="19">
        <v>194.00200000000001</v>
      </c>
      <c r="F7" s="19">
        <v>188</v>
      </c>
      <c r="G7" s="19">
        <v>197</v>
      </c>
      <c r="H7" s="19"/>
      <c r="I7" s="19"/>
      <c r="J7" s="19"/>
      <c r="K7" s="23">
        <v>3</v>
      </c>
      <c r="L7" s="23">
        <v>579.00199999999995</v>
      </c>
      <c r="M7" s="24">
        <v>193.00066666666666</v>
      </c>
      <c r="N7" s="25">
        <v>4</v>
      </c>
      <c r="O7" s="26">
        <v>197.00066666666666</v>
      </c>
    </row>
    <row r="8" spans="1:17" x14ac:dyDescent="0.25">
      <c r="A8" s="15" t="s">
        <v>33</v>
      </c>
      <c r="B8" s="16" t="s">
        <v>43</v>
      </c>
      <c r="C8" s="17">
        <v>45517</v>
      </c>
      <c r="D8" s="18" t="s">
        <v>27</v>
      </c>
      <c r="E8" s="19">
        <v>197</v>
      </c>
      <c r="F8" s="19">
        <v>196</v>
      </c>
      <c r="G8" s="44">
        <v>200</v>
      </c>
      <c r="H8" s="19"/>
      <c r="I8" s="19"/>
      <c r="J8" s="19"/>
      <c r="K8" s="23">
        <v>3</v>
      </c>
      <c r="L8" s="23">
        <v>593</v>
      </c>
      <c r="M8" s="24">
        <v>197.66666666666666</v>
      </c>
      <c r="N8" s="25">
        <v>6</v>
      </c>
      <c r="O8" s="26">
        <v>203.66666666666666</v>
      </c>
    </row>
    <row r="9" spans="1:17" x14ac:dyDescent="0.25">
      <c r="A9" s="15" t="s">
        <v>33</v>
      </c>
      <c r="B9" s="16" t="s">
        <v>43</v>
      </c>
      <c r="C9" s="17">
        <v>45521</v>
      </c>
      <c r="D9" s="18" t="s">
        <v>27</v>
      </c>
      <c r="E9" s="19">
        <v>198</v>
      </c>
      <c r="F9" s="19">
        <v>198</v>
      </c>
      <c r="G9" s="19">
        <v>198</v>
      </c>
      <c r="H9" s="19">
        <v>198.001</v>
      </c>
      <c r="I9" s="19">
        <v>198</v>
      </c>
      <c r="J9" s="19">
        <v>193</v>
      </c>
      <c r="K9" s="23">
        <v>6</v>
      </c>
      <c r="L9" s="23">
        <v>1183.001</v>
      </c>
      <c r="M9" s="24">
        <v>197.16683333333333</v>
      </c>
      <c r="N9" s="25">
        <v>12</v>
      </c>
      <c r="O9" s="26">
        <v>209.16683333333333</v>
      </c>
    </row>
    <row r="10" spans="1:17" x14ac:dyDescent="0.25">
      <c r="A10" s="15" t="s">
        <v>33</v>
      </c>
      <c r="B10" s="16" t="s">
        <v>43</v>
      </c>
      <c r="C10" s="17">
        <v>45545</v>
      </c>
      <c r="D10" s="18" t="s">
        <v>27</v>
      </c>
      <c r="E10" s="19">
        <v>199</v>
      </c>
      <c r="F10" s="19">
        <v>197</v>
      </c>
      <c r="G10" s="44">
        <v>200</v>
      </c>
      <c r="H10" s="19"/>
      <c r="I10" s="19"/>
      <c r="J10" s="19"/>
      <c r="K10" s="23">
        <v>3</v>
      </c>
      <c r="L10" s="23">
        <v>596</v>
      </c>
      <c r="M10" s="24">
        <v>198.66666666666666</v>
      </c>
      <c r="N10" s="25">
        <v>9</v>
      </c>
      <c r="O10" s="26">
        <v>207.66666666666666</v>
      </c>
    </row>
    <row r="11" spans="1:17" x14ac:dyDescent="0.25">
      <c r="A11" s="15" t="s">
        <v>33</v>
      </c>
      <c r="B11" s="16" t="s">
        <v>43</v>
      </c>
      <c r="C11" s="17">
        <v>45556</v>
      </c>
      <c r="D11" s="18" t="s">
        <v>27</v>
      </c>
      <c r="E11" s="19">
        <v>192</v>
      </c>
      <c r="F11" s="19">
        <v>192</v>
      </c>
      <c r="G11" s="19">
        <v>191</v>
      </c>
      <c r="H11" s="19">
        <v>192</v>
      </c>
      <c r="I11" s="19"/>
      <c r="J11" s="19"/>
      <c r="K11" s="23">
        <v>4</v>
      </c>
      <c r="L11" s="23">
        <v>767</v>
      </c>
      <c r="M11" s="24">
        <v>191.75</v>
      </c>
      <c r="N11" s="25">
        <v>3</v>
      </c>
      <c r="O11" s="26">
        <v>194.75</v>
      </c>
    </row>
    <row r="12" spans="1:17" x14ac:dyDescent="0.25">
      <c r="A12" s="15" t="s">
        <v>33</v>
      </c>
      <c r="B12" s="16" t="s">
        <v>43</v>
      </c>
      <c r="C12" s="17">
        <v>45557</v>
      </c>
      <c r="D12" s="18" t="s">
        <v>28</v>
      </c>
      <c r="E12" s="19">
        <v>194</v>
      </c>
      <c r="F12" s="19">
        <v>194</v>
      </c>
      <c r="G12" s="19">
        <v>196</v>
      </c>
      <c r="H12" s="19">
        <v>197</v>
      </c>
      <c r="I12" s="19">
        <v>197</v>
      </c>
      <c r="J12" s="19">
        <v>195</v>
      </c>
      <c r="K12" s="23">
        <v>6</v>
      </c>
      <c r="L12" s="23">
        <v>1173</v>
      </c>
      <c r="M12" s="24">
        <v>195.5</v>
      </c>
      <c r="N12" s="25">
        <v>4</v>
      </c>
      <c r="O12" s="26">
        <v>199.5</v>
      </c>
    </row>
    <row r="13" spans="1:17" x14ac:dyDescent="0.25">
      <c r="A13" s="15" t="s">
        <v>33</v>
      </c>
      <c r="B13" s="16" t="s">
        <v>43</v>
      </c>
      <c r="C13" s="17">
        <v>45577</v>
      </c>
      <c r="D13" s="18" t="s">
        <v>27</v>
      </c>
      <c r="E13" s="19">
        <v>197</v>
      </c>
      <c r="F13" s="19">
        <v>198</v>
      </c>
      <c r="G13" s="19">
        <v>194</v>
      </c>
      <c r="H13" s="19">
        <v>197</v>
      </c>
      <c r="I13" s="19"/>
      <c r="J13" s="19"/>
      <c r="K13" s="23">
        <v>4</v>
      </c>
      <c r="L13" s="23">
        <v>786</v>
      </c>
      <c r="M13" s="24">
        <v>196.5</v>
      </c>
      <c r="N13" s="25">
        <v>8</v>
      </c>
      <c r="O13" s="26">
        <v>204.5</v>
      </c>
    </row>
    <row r="14" spans="1:17" x14ac:dyDescent="0.25">
      <c r="A14" s="49" t="s">
        <v>33</v>
      </c>
      <c r="B14" s="50" t="s">
        <v>43</v>
      </c>
      <c r="C14" s="51">
        <v>45613</v>
      </c>
      <c r="D14" s="52" t="s">
        <v>28</v>
      </c>
      <c r="E14" s="48">
        <v>193</v>
      </c>
      <c r="F14" s="48">
        <v>197.001</v>
      </c>
      <c r="G14" s="48">
        <v>194</v>
      </c>
      <c r="H14" s="48">
        <v>192</v>
      </c>
      <c r="I14" s="48"/>
      <c r="J14" s="48"/>
      <c r="K14" s="53">
        <v>4</v>
      </c>
      <c r="L14" s="53">
        <v>776.00099999999998</v>
      </c>
      <c r="M14" s="54">
        <v>194.00024999999999</v>
      </c>
      <c r="N14" s="55">
        <v>5</v>
      </c>
      <c r="O14" s="56">
        <v>199.00024999999999</v>
      </c>
    </row>
    <row r="16" spans="1:17" x14ac:dyDescent="0.25">
      <c r="K16" s="8">
        <f>SUM(K2:K15)</f>
        <v>51</v>
      </c>
      <c r="L16" s="8">
        <f>SUM(L2:L15)</f>
        <v>9967.005000000001</v>
      </c>
      <c r="M16" s="7">
        <f>SUM(L16/K16)</f>
        <v>195.43147058823533</v>
      </c>
      <c r="N16" s="8">
        <f>SUM(N2:N15)</f>
        <v>77</v>
      </c>
      <c r="O16" s="13">
        <f>SUM(M16+N16)</f>
        <v>272.43147058823536</v>
      </c>
    </row>
  </sheetData>
  <hyperlinks>
    <hyperlink ref="Q1" location="'Georgia 2024'!A1" display="Back to Ranking" xr:uid="{BFFF64DE-4947-4B44-A351-34796AA630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55B69D-0050-437E-9253-91B425F2C2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EAD-95E9-4D16-BDE8-BAA35BE625C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44</v>
      </c>
      <c r="C2" s="17">
        <v>45402</v>
      </c>
      <c r="D2" s="18" t="s">
        <v>27</v>
      </c>
      <c r="E2" s="19">
        <v>182</v>
      </c>
      <c r="F2" s="19">
        <v>178</v>
      </c>
      <c r="G2" s="19">
        <v>180</v>
      </c>
      <c r="H2" s="19">
        <v>172</v>
      </c>
      <c r="I2" s="19"/>
      <c r="J2" s="19"/>
      <c r="K2" s="23">
        <v>4</v>
      </c>
      <c r="L2" s="23">
        <v>712</v>
      </c>
      <c r="M2" s="24">
        <v>178</v>
      </c>
      <c r="N2" s="25">
        <v>3</v>
      </c>
      <c r="O2" s="26">
        <v>181</v>
      </c>
    </row>
    <row r="4" spans="1:17" x14ac:dyDescent="0.25">
      <c r="K4" s="8">
        <f>SUM(K2:K3)</f>
        <v>4</v>
      </c>
      <c r="L4" s="8">
        <f>SUM(L2:L3)</f>
        <v>712</v>
      </c>
      <c r="M4" s="7">
        <f>SUM(L4/K4)</f>
        <v>178</v>
      </c>
      <c r="N4" s="8">
        <f>SUM(N2:N3)</f>
        <v>3</v>
      </c>
      <c r="O4" s="13">
        <f>SUM(M4+N4)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5CA54A92-95F8-484A-AEAE-06917A52C2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24ED1B-EF55-4601-B549-FF466063559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2334-89A3-4714-929C-2BBD71ADC2FB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51</v>
      </c>
      <c r="C2" s="17">
        <v>45517</v>
      </c>
      <c r="D2" s="18" t="s">
        <v>27</v>
      </c>
      <c r="E2" s="19">
        <v>186</v>
      </c>
      <c r="F2" s="19">
        <v>189</v>
      </c>
      <c r="G2" s="19">
        <v>188</v>
      </c>
      <c r="H2" s="19"/>
      <c r="I2" s="19"/>
      <c r="J2" s="19"/>
      <c r="K2" s="23">
        <v>3</v>
      </c>
      <c r="L2" s="23">
        <v>563</v>
      </c>
      <c r="M2" s="24">
        <v>187.66666666666666</v>
      </c>
      <c r="N2" s="25">
        <v>4</v>
      </c>
      <c r="O2" s="26">
        <v>191.66666666666666</v>
      </c>
    </row>
    <row r="3" spans="1:17" x14ac:dyDescent="0.25">
      <c r="A3" s="15" t="s">
        <v>34</v>
      </c>
      <c r="B3" s="16" t="s">
        <v>51</v>
      </c>
      <c r="C3" s="17">
        <v>45521</v>
      </c>
      <c r="D3" s="18" t="s">
        <v>27</v>
      </c>
      <c r="E3" s="19">
        <v>189</v>
      </c>
      <c r="F3" s="19">
        <v>194</v>
      </c>
      <c r="G3" s="19">
        <v>184</v>
      </c>
      <c r="H3" s="19">
        <v>185</v>
      </c>
      <c r="I3" s="19">
        <v>184</v>
      </c>
      <c r="J3" s="19">
        <v>182</v>
      </c>
      <c r="K3" s="23">
        <v>6</v>
      </c>
      <c r="L3" s="23">
        <v>1118</v>
      </c>
      <c r="M3" s="24">
        <v>186.33333333333334</v>
      </c>
      <c r="N3" s="25">
        <v>10</v>
      </c>
      <c r="O3" s="26">
        <v>196.33333333333334</v>
      </c>
    </row>
    <row r="4" spans="1:17" x14ac:dyDescent="0.25">
      <c r="A4" s="15" t="s">
        <v>34</v>
      </c>
      <c r="B4" s="16" t="s">
        <v>51</v>
      </c>
      <c r="C4" s="17">
        <v>45531</v>
      </c>
      <c r="D4" s="18" t="s">
        <v>28</v>
      </c>
      <c r="E4" s="19">
        <v>175</v>
      </c>
      <c r="F4" s="19">
        <v>174</v>
      </c>
      <c r="G4" s="19">
        <v>183</v>
      </c>
      <c r="H4" s="19"/>
      <c r="I4" s="19"/>
      <c r="J4" s="19"/>
      <c r="K4" s="23">
        <v>3</v>
      </c>
      <c r="L4" s="23">
        <v>532</v>
      </c>
      <c r="M4" s="24">
        <v>177.33333333333334</v>
      </c>
      <c r="N4" s="25">
        <v>3</v>
      </c>
      <c r="O4" s="26">
        <v>180.33333333333334</v>
      </c>
    </row>
    <row r="6" spans="1:17" x14ac:dyDescent="0.25">
      <c r="K6" s="8">
        <f>SUM(K2:K5)</f>
        <v>12</v>
      </c>
      <c r="L6" s="8">
        <f>SUM(L2:L5)</f>
        <v>2213</v>
      </c>
      <c r="M6" s="7">
        <f>SUM(L6/K6)</f>
        <v>184.41666666666666</v>
      </c>
      <c r="N6" s="8">
        <f>SUM(N2:N5)</f>
        <v>17</v>
      </c>
      <c r="O6" s="13">
        <f>SUM(M6+N6)</f>
        <v>201.41666666666666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3DCF25FD-2AA3-4813-ADFF-F6526A71E65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F1EBF6-B158-473F-BBE7-F06ED91EEF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DC93-87C6-4390-AF56-34857B7DBF6A}">
  <dimension ref="A1:Q2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42</v>
      </c>
      <c r="C2" s="17">
        <v>45391</v>
      </c>
      <c r="D2" s="18" t="s">
        <v>27</v>
      </c>
      <c r="E2" s="19">
        <v>199</v>
      </c>
      <c r="F2" s="19">
        <v>199</v>
      </c>
      <c r="G2" s="19">
        <v>199</v>
      </c>
      <c r="H2" s="19"/>
      <c r="I2" s="19"/>
      <c r="J2" s="19"/>
      <c r="K2" s="23">
        <v>3</v>
      </c>
      <c r="L2" s="23">
        <v>597</v>
      </c>
      <c r="M2" s="24">
        <v>199</v>
      </c>
      <c r="N2" s="25">
        <v>11</v>
      </c>
      <c r="O2" s="26">
        <v>210</v>
      </c>
    </row>
    <row r="3" spans="1:17" x14ac:dyDescent="0.25">
      <c r="A3" s="15" t="s">
        <v>33</v>
      </c>
      <c r="B3" s="16" t="s">
        <v>42</v>
      </c>
      <c r="C3" s="17">
        <v>45402</v>
      </c>
      <c r="D3" s="18" t="s">
        <v>27</v>
      </c>
      <c r="E3" s="19">
        <v>197</v>
      </c>
      <c r="F3" s="19">
        <v>194</v>
      </c>
      <c r="G3" s="19">
        <v>195.001</v>
      </c>
      <c r="H3" s="19">
        <v>195</v>
      </c>
      <c r="I3" s="19"/>
      <c r="J3" s="19"/>
      <c r="K3" s="23">
        <v>4</v>
      </c>
      <c r="L3" s="23">
        <v>781.00099999999998</v>
      </c>
      <c r="M3" s="24">
        <v>195.25024999999999</v>
      </c>
      <c r="N3" s="25">
        <v>11</v>
      </c>
      <c r="O3" s="26">
        <v>206.25024999999999</v>
      </c>
    </row>
    <row r="4" spans="1:17" x14ac:dyDescent="0.25">
      <c r="A4" s="15" t="s">
        <v>33</v>
      </c>
      <c r="B4" s="16" t="s">
        <v>42</v>
      </c>
      <c r="C4" s="17">
        <v>45412</v>
      </c>
      <c r="D4" s="18" t="s">
        <v>28</v>
      </c>
      <c r="E4" s="19">
        <v>187</v>
      </c>
      <c r="F4" s="19">
        <v>189</v>
      </c>
      <c r="G4" s="19">
        <v>189</v>
      </c>
      <c r="H4" s="19"/>
      <c r="I4" s="19"/>
      <c r="J4" s="19"/>
      <c r="K4" s="23">
        <v>3</v>
      </c>
      <c r="L4" s="23">
        <v>565</v>
      </c>
      <c r="M4" s="24">
        <v>188.33333333333334</v>
      </c>
      <c r="N4" s="25">
        <v>2</v>
      </c>
      <c r="O4" s="26">
        <v>190.33333333333334</v>
      </c>
    </row>
    <row r="5" spans="1:17" x14ac:dyDescent="0.25">
      <c r="A5" s="15" t="s">
        <v>33</v>
      </c>
      <c r="B5" s="16" t="s">
        <v>42</v>
      </c>
      <c r="C5" s="17">
        <v>45426</v>
      </c>
      <c r="D5" s="18" t="s">
        <v>27</v>
      </c>
      <c r="E5" s="19">
        <v>197.001</v>
      </c>
      <c r="F5" s="19">
        <v>199</v>
      </c>
      <c r="G5" s="19">
        <v>198.001</v>
      </c>
      <c r="H5" s="19"/>
      <c r="I5" s="19"/>
      <c r="J5" s="19"/>
      <c r="K5" s="23">
        <v>3</v>
      </c>
      <c r="L5" s="23">
        <v>594.00199999999995</v>
      </c>
      <c r="M5" s="24">
        <v>198.00066666666666</v>
      </c>
      <c r="N5" s="25">
        <v>11</v>
      </c>
      <c r="O5" s="26">
        <v>209.00066666666666</v>
      </c>
    </row>
    <row r="6" spans="1:17" x14ac:dyDescent="0.25">
      <c r="A6" s="15" t="s">
        <v>33</v>
      </c>
      <c r="B6" s="16" t="s">
        <v>42</v>
      </c>
      <c r="C6" s="17">
        <v>45430</v>
      </c>
      <c r="D6" s="18" t="s">
        <v>27</v>
      </c>
      <c r="E6" s="19">
        <v>199</v>
      </c>
      <c r="F6" s="19">
        <v>197</v>
      </c>
      <c r="G6" s="19">
        <v>197</v>
      </c>
      <c r="H6" s="19">
        <v>198</v>
      </c>
      <c r="I6" s="19"/>
      <c r="J6" s="19"/>
      <c r="K6" s="23">
        <v>4</v>
      </c>
      <c r="L6" s="23">
        <v>791</v>
      </c>
      <c r="M6" s="24">
        <v>197.75</v>
      </c>
      <c r="N6" s="25">
        <v>7</v>
      </c>
      <c r="O6" s="26">
        <v>204.75</v>
      </c>
    </row>
    <row r="7" spans="1:17" x14ac:dyDescent="0.25">
      <c r="A7" s="15" t="s">
        <v>33</v>
      </c>
      <c r="B7" s="16" t="s">
        <v>42</v>
      </c>
      <c r="C7" s="17">
        <v>45431</v>
      </c>
      <c r="D7" s="18" t="s">
        <v>28</v>
      </c>
      <c r="E7" s="19">
        <v>194</v>
      </c>
      <c r="F7" s="19">
        <v>197</v>
      </c>
      <c r="G7" s="19">
        <v>196</v>
      </c>
      <c r="H7" s="19">
        <v>199.001</v>
      </c>
      <c r="I7" s="19"/>
      <c r="J7" s="19"/>
      <c r="K7" s="23">
        <v>4</v>
      </c>
      <c r="L7" s="23">
        <v>786.00099999999998</v>
      </c>
      <c r="M7" s="24">
        <v>196.50024999999999</v>
      </c>
      <c r="N7" s="25">
        <v>4</v>
      </c>
      <c r="O7" s="26">
        <v>200.50024999999999</v>
      </c>
    </row>
    <row r="8" spans="1:17" x14ac:dyDescent="0.25">
      <c r="A8" s="15" t="s">
        <v>33</v>
      </c>
      <c r="B8" s="16" t="s">
        <v>42</v>
      </c>
      <c r="C8" s="17">
        <v>45440</v>
      </c>
      <c r="D8" s="18" t="s">
        <v>28</v>
      </c>
      <c r="E8" s="19">
        <v>196</v>
      </c>
      <c r="F8" s="19">
        <v>195</v>
      </c>
      <c r="G8" s="19">
        <v>198</v>
      </c>
      <c r="H8" s="19"/>
      <c r="I8" s="19"/>
      <c r="J8" s="19"/>
      <c r="K8" s="23">
        <v>3</v>
      </c>
      <c r="L8" s="23">
        <v>589</v>
      </c>
      <c r="M8" s="24">
        <v>196.33333333333334</v>
      </c>
      <c r="N8" s="25">
        <v>11</v>
      </c>
      <c r="O8" s="26">
        <v>207.33333333333334</v>
      </c>
    </row>
    <row r="9" spans="1:17" x14ac:dyDescent="0.25">
      <c r="A9" s="15" t="s">
        <v>33</v>
      </c>
      <c r="B9" s="16" t="s">
        <v>42</v>
      </c>
      <c r="C9" s="17">
        <v>45493</v>
      </c>
      <c r="D9" s="18" t="s">
        <v>27</v>
      </c>
      <c r="E9" s="19">
        <v>197</v>
      </c>
      <c r="F9" s="19">
        <v>197.001</v>
      </c>
      <c r="G9" s="19">
        <v>199</v>
      </c>
      <c r="H9" s="19">
        <v>196</v>
      </c>
      <c r="I9" s="19">
        <v>197.001</v>
      </c>
      <c r="J9" s="19">
        <v>196</v>
      </c>
      <c r="K9" s="23">
        <v>6</v>
      </c>
      <c r="L9" s="23">
        <v>1182.002</v>
      </c>
      <c r="M9" s="24">
        <v>197.00033333333332</v>
      </c>
      <c r="N9" s="25">
        <v>16</v>
      </c>
      <c r="O9" s="26">
        <v>213.00033333333332</v>
      </c>
    </row>
    <row r="10" spans="1:17" x14ac:dyDescent="0.25">
      <c r="A10" s="15" t="s">
        <v>33</v>
      </c>
      <c r="B10" s="16" t="s">
        <v>42</v>
      </c>
      <c r="C10" s="17">
        <v>45494</v>
      </c>
      <c r="D10" s="18" t="s">
        <v>28</v>
      </c>
      <c r="E10" s="19">
        <v>195.001</v>
      </c>
      <c r="F10" s="19">
        <v>195</v>
      </c>
      <c r="G10" s="19">
        <v>199.001</v>
      </c>
      <c r="H10" s="19">
        <v>197</v>
      </c>
      <c r="I10" s="19"/>
      <c r="J10" s="19"/>
      <c r="K10" s="23">
        <v>4</v>
      </c>
      <c r="L10" s="23">
        <v>786.00199999999995</v>
      </c>
      <c r="M10" s="24">
        <v>196.50049999999999</v>
      </c>
      <c r="N10" s="25">
        <v>8</v>
      </c>
      <c r="O10" s="26">
        <v>204.50049999999999</v>
      </c>
    </row>
    <row r="11" spans="1:17" x14ac:dyDescent="0.25">
      <c r="A11" s="15" t="s">
        <v>33</v>
      </c>
      <c r="B11" s="16" t="s">
        <v>42</v>
      </c>
      <c r="C11" s="17">
        <v>45503</v>
      </c>
      <c r="D11" s="18" t="s">
        <v>28</v>
      </c>
      <c r="E11" s="19">
        <v>199</v>
      </c>
      <c r="F11" s="19">
        <v>198</v>
      </c>
      <c r="G11" s="19">
        <v>198</v>
      </c>
      <c r="H11" s="19"/>
      <c r="I11" s="19"/>
      <c r="J11" s="19"/>
      <c r="K11" s="23">
        <v>3</v>
      </c>
      <c r="L11" s="23">
        <v>595</v>
      </c>
      <c r="M11" s="24">
        <v>198.33333333333334</v>
      </c>
      <c r="N11" s="25">
        <v>9</v>
      </c>
      <c r="O11" s="26">
        <v>207.33333333333334</v>
      </c>
    </row>
    <row r="12" spans="1:17" x14ac:dyDescent="0.25">
      <c r="A12" s="15" t="s">
        <v>33</v>
      </c>
      <c r="B12" s="16" t="s">
        <v>42</v>
      </c>
      <c r="C12" s="17">
        <v>45517</v>
      </c>
      <c r="D12" s="18" t="s">
        <v>27</v>
      </c>
      <c r="E12" s="19">
        <v>198</v>
      </c>
      <c r="F12" s="19">
        <v>198</v>
      </c>
      <c r="G12" s="19">
        <v>199</v>
      </c>
      <c r="H12" s="19"/>
      <c r="I12" s="19"/>
      <c r="J12" s="19"/>
      <c r="K12" s="23">
        <v>3</v>
      </c>
      <c r="L12" s="23">
        <v>595</v>
      </c>
      <c r="M12" s="24">
        <v>198.33333333333334</v>
      </c>
      <c r="N12" s="25">
        <v>9</v>
      </c>
      <c r="O12" s="26">
        <v>207.33333333333334</v>
      </c>
    </row>
    <row r="13" spans="1:17" x14ac:dyDescent="0.25">
      <c r="A13" s="15" t="s">
        <v>33</v>
      </c>
      <c r="B13" s="16" t="s">
        <v>42</v>
      </c>
      <c r="C13" s="17">
        <v>45521</v>
      </c>
      <c r="D13" s="18" t="s">
        <v>27</v>
      </c>
      <c r="E13" s="44">
        <v>200</v>
      </c>
      <c r="F13" s="19">
        <v>199</v>
      </c>
      <c r="G13" s="19">
        <v>198</v>
      </c>
      <c r="H13" s="19">
        <v>198</v>
      </c>
      <c r="I13" s="19">
        <v>198</v>
      </c>
      <c r="J13" s="19">
        <v>195</v>
      </c>
      <c r="K13" s="23">
        <v>6</v>
      </c>
      <c r="L13" s="23">
        <v>1188</v>
      </c>
      <c r="M13" s="24">
        <v>198</v>
      </c>
      <c r="N13" s="25">
        <v>18</v>
      </c>
      <c r="O13" s="26">
        <v>216</v>
      </c>
    </row>
    <row r="14" spans="1:17" x14ac:dyDescent="0.25">
      <c r="A14" s="15" t="s">
        <v>33</v>
      </c>
      <c r="B14" s="16" t="s">
        <v>42</v>
      </c>
      <c r="C14" s="17">
        <v>45522</v>
      </c>
      <c r="D14" s="18" t="s">
        <v>28</v>
      </c>
      <c r="E14" s="19">
        <v>199</v>
      </c>
      <c r="F14" s="19">
        <v>196</v>
      </c>
      <c r="G14" s="19">
        <v>197</v>
      </c>
      <c r="H14" s="19">
        <v>195</v>
      </c>
      <c r="I14" s="19"/>
      <c r="J14" s="19"/>
      <c r="K14" s="23">
        <v>4</v>
      </c>
      <c r="L14" s="23">
        <v>787</v>
      </c>
      <c r="M14" s="24">
        <v>196.75</v>
      </c>
      <c r="N14" s="25">
        <v>7</v>
      </c>
      <c r="O14" s="26">
        <v>203.75</v>
      </c>
    </row>
    <row r="15" spans="1:17" x14ac:dyDescent="0.25">
      <c r="A15" s="15" t="s">
        <v>33</v>
      </c>
      <c r="B15" s="16" t="s">
        <v>42</v>
      </c>
      <c r="C15" s="17">
        <v>45531</v>
      </c>
      <c r="D15" s="18" t="s">
        <v>28</v>
      </c>
      <c r="E15" s="19">
        <v>199</v>
      </c>
      <c r="F15" s="19">
        <v>196.001</v>
      </c>
      <c r="G15" s="19">
        <v>197</v>
      </c>
      <c r="H15" s="19"/>
      <c r="I15" s="19"/>
      <c r="J15" s="19"/>
      <c r="K15" s="23">
        <v>3</v>
      </c>
      <c r="L15" s="23">
        <v>592.00099999999998</v>
      </c>
      <c r="M15" s="24">
        <v>197.33366666666666</v>
      </c>
      <c r="N15" s="25">
        <v>11</v>
      </c>
      <c r="O15" s="26">
        <v>208.33366666666666</v>
      </c>
    </row>
    <row r="16" spans="1:17" x14ac:dyDescent="0.25">
      <c r="A16" s="15" t="s">
        <v>33</v>
      </c>
      <c r="B16" s="16" t="s">
        <v>42</v>
      </c>
      <c r="C16" s="17">
        <v>45545</v>
      </c>
      <c r="D16" s="18" t="s">
        <v>27</v>
      </c>
      <c r="E16" s="19">
        <v>198.00200000000001</v>
      </c>
      <c r="F16" s="19">
        <v>197</v>
      </c>
      <c r="G16" s="19">
        <v>197</v>
      </c>
      <c r="H16" s="19"/>
      <c r="I16" s="19"/>
      <c r="J16" s="19"/>
      <c r="K16" s="23">
        <v>3</v>
      </c>
      <c r="L16" s="23">
        <v>592.00199999999995</v>
      </c>
      <c r="M16" s="24">
        <v>197.33399999999997</v>
      </c>
      <c r="N16" s="25">
        <v>4</v>
      </c>
      <c r="O16" s="26">
        <v>201.33399999999997</v>
      </c>
    </row>
    <row r="17" spans="1:15" x14ac:dyDescent="0.25">
      <c r="A17" s="15" t="s">
        <v>33</v>
      </c>
      <c r="B17" s="16" t="s">
        <v>42</v>
      </c>
      <c r="C17" s="17">
        <v>45556</v>
      </c>
      <c r="D17" s="18" t="s">
        <v>27</v>
      </c>
      <c r="E17" s="19">
        <v>197</v>
      </c>
      <c r="F17" s="19">
        <v>198</v>
      </c>
      <c r="G17" s="19">
        <v>199</v>
      </c>
      <c r="H17" s="19">
        <v>198</v>
      </c>
      <c r="I17" s="19"/>
      <c r="J17" s="19"/>
      <c r="K17" s="23">
        <v>4</v>
      </c>
      <c r="L17" s="23">
        <v>792</v>
      </c>
      <c r="M17" s="24">
        <v>198</v>
      </c>
      <c r="N17" s="25">
        <v>13</v>
      </c>
      <c r="O17" s="26">
        <v>211</v>
      </c>
    </row>
    <row r="18" spans="1:15" x14ac:dyDescent="0.25">
      <c r="A18" s="15" t="s">
        <v>33</v>
      </c>
      <c r="B18" s="16" t="s">
        <v>42</v>
      </c>
      <c r="C18" s="17">
        <v>45557</v>
      </c>
      <c r="D18" s="18" t="s">
        <v>28</v>
      </c>
      <c r="E18" s="19">
        <v>195</v>
      </c>
      <c r="F18" s="19">
        <v>199</v>
      </c>
      <c r="G18" s="19">
        <v>198</v>
      </c>
      <c r="H18" s="19">
        <v>198</v>
      </c>
      <c r="I18" s="19">
        <v>198</v>
      </c>
      <c r="J18" s="19">
        <v>198</v>
      </c>
      <c r="K18" s="23">
        <v>6</v>
      </c>
      <c r="L18" s="23">
        <v>1186</v>
      </c>
      <c r="M18" s="24">
        <v>197.66666666666666</v>
      </c>
      <c r="N18" s="25">
        <v>12</v>
      </c>
      <c r="O18" s="26">
        <v>209.66666666666666</v>
      </c>
    </row>
    <row r="19" spans="1:15" x14ac:dyDescent="0.25">
      <c r="A19" s="15" t="s">
        <v>33</v>
      </c>
      <c r="B19" s="16" t="s">
        <v>42</v>
      </c>
      <c r="C19" s="17">
        <v>45577</v>
      </c>
      <c r="D19" s="18" t="s">
        <v>27</v>
      </c>
      <c r="E19" s="19">
        <v>195</v>
      </c>
      <c r="F19" s="19">
        <v>197</v>
      </c>
      <c r="G19" s="19">
        <v>195</v>
      </c>
      <c r="H19" s="19">
        <v>199.001</v>
      </c>
      <c r="I19" s="19"/>
      <c r="J19" s="19"/>
      <c r="K19" s="23">
        <v>4</v>
      </c>
      <c r="L19" s="23">
        <v>786.00099999999998</v>
      </c>
      <c r="M19" s="24">
        <v>196.50024999999999</v>
      </c>
      <c r="N19" s="25">
        <v>9</v>
      </c>
      <c r="O19" s="26">
        <v>205.50024999999999</v>
      </c>
    </row>
    <row r="20" spans="1:15" x14ac:dyDescent="0.25">
      <c r="A20" s="15" t="s">
        <v>33</v>
      </c>
      <c r="B20" s="16" t="s">
        <v>42</v>
      </c>
      <c r="C20" s="17">
        <v>45578</v>
      </c>
      <c r="D20" s="18" t="s">
        <v>28</v>
      </c>
      <c r="E20" s="19">
        <v>196.001</v>
      </c>
      <c r="F20" s="19">
        <v>195</v>
      </c>
      <c r="G20" s="19">
        <v>198</v>
      </c>
      <c r="H20" s="19">
        <v>196</v>
      </c>
      <c r="I20" s="19"/>
      <c r="J20" s="19"/>
      <c r="K20" s="23">
        <v>4</v>
      </c>
      <c r="L20" s="23">
        <v>785.00099999999998</v>
      </c>
      <c r="M20" s="24">
        <v>196.25024999999999</v>
      </c>
      <c r="N20" s="25">
        <v>13</v>
      </c>
      <c r="O20" s="26">
        <v>209.25024999999999</v>
      </c>
    </row>
    <row r="21" spans="1:15" x14ac:dyDescent="0.25">
      <c r="A21" s="15" t="s">
        <v>33</v>
      </c>
      <c r="B21" s="16" t="s">
        <v>42</v>
      </c>
      <c r="C21" s="17">
        <v>45612</v>
      </c>
      <c r="D21" s="18" t="s">
        <v>27</v>
      </c>
      <c r="E21" s="48">
        <v>197</v>
      </c>
      <c r="F21" s="48">
        <v>197</v>
      </c>
      <c r="G21" s="48">
        <v>199</v>
      </c>
      <c r="H21" s="48">
        <v>199</v>
      </c>
      <c r="I21" s="19"/>
      <c r="J21" s="19"/>
      <c r="K21" s="23">
        <v>4</v>
      </c>
      <c r="L21" s="23">
        <v>792</v>
      </c>
      <c r="M21" s="24">
        <v>198</v>
      </c>
      <c r="N21" s="25">
        <v>11</v>
      </c>
      <c r="O21" s="26">
        <v>209</v>
      </c>
    </row>
    <row r="22" spans="1:15" x14ac:dyDescent="0.25">
      <c r="A22" s="15" t="s">
        <v>33</v>
      </c>
      <c r="B22" s="16" t="s">
        <v>42</v>
      </c>
      <c r="C22" s="17">
        <v>45613</v>
      </c>
      <c r="D22" s="18" t="s">
        <v>28</v>
      </c>
      <c r="E22" s="48">
        <v>198</v>
      </c>
      <c r="F22" s="48">
        <v>197</v>
      </c>
      <c r="G22" s="48">
        <v>194</v>
      </c>
      <c r="H22" s="48">
        <v>197</v>
      </c>
      <c r="I22" s="19"/>
      <c r="J22" s="19"/>
      <c r="K22" s="23">
        <v>4</v>
      </c>
      <c r="L22" s="23">
        <v>786</v>
      </c>
      <c r="M22" s="24">
        <v>196.5</v>
      </c>
      <c r="N22" s="25">
        <v>7</v>
      </c>
      <c r="O22" s="26">
        <v>203.5</v>
      </c>
    </row>
    <row r="24" spans="1:15" x14ac:dyDescent="0.25">
      <c r="K24" s="8">
        <f>SUM(K2:K23)</f>
        <v>82</v>
      </c>
      <c r="L24" s="8">
        <f>SUM(L2:L23)</f>
        <v>16147.013000000001</v>
      </c>
      <c r="M24" s="7">
        <f>SUM(L24/K24)</f>
        <v>196.91479268292684</v>
      </c>
      <c r="N24" s="8">
        <f>SUM(N2:N23)</f>
        <v>204</v>
      </c>
      <c r="O24" s="13">
        <f>SUM(M24+N24)</f>
        <v>400.91479268292687</v>
      </c>
    </row>
  </sheetData>
  <protectedRanges>
    <protectedRange algorithmName="SHA-512" hashValue="ON39YdpmFHfN9f47KpiRvqrKx0V9+erV1CNkpWzYhW/Qyc6aT8rEyCrvauWSYGZK2ia3o7vd3akF07acHAFpOA==" saltValue="yVW9XmDwTqEnmpSGai0KYg==" spinCount="100000" sqref="B5:C5" name="Range1_2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E5:J5" name="Range1_3_1"/>
  </protectedRanges>
  <hyperlinks>
    <hyperlink ref="Q1" location="'Georgia 2024'!A1" display="Back to Ranking" xr:uid="{5FB0E5EF-A5FF-4EBB-A042-F1EB31F41D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84E3F-09BA-40E7-80C3-7166214D75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862B-E551-4CCF-BCCD-0371A4DDC5A0}">
  <dimension ref="A1:Q2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31</v>
      </c>
      <c r="C2" s="17">
        <v>45367</v>
      </c>
      <c r="D2" s="18" t="s">
        <v>27</v>
      </c>
      <c r="E2" s="19">
        <v>180</v>
      </c>
      <c r="F2" s="19">
        <v>189</v>
      </c>
      <c r="G2" s="19">
        <v>188</v>
      </c>
      <c r="H2" s="19">
        <v>192</v>
      </c>
      <c r="I2" s="19"/>
      <c r="J2" s="19"/>
      <c r="K2" s="23">
        <v>4</v>
      </c>
      <c r="L2" s="23">
        <v>749</v>
      </c>
      <c r="M2" s="24">
        <v>187.25</v>
      </c>
      <c r="N2" s="25">
        <v>8</v>
      </c>
      <c r="O2" s="26">
        <v>195.25</v>
      </c>
    </row>
    <row r="3" spans="1:17" x14ac:dyDescent="0.25">
      <c r="A3" s="15" t="s">
        <v>34</v>
      </c>
      <c r="B3" s="16" t="s">
        <v>31</v>
      </c>
      <c r="C3" s="17">
        <v>45402</v>
      </c>
      <c r="D3" s="18" t="s">
        <v>27</v>
      </c>
      <c r="E3" s="19">
        <v>186.001</v>
      </c>
      <c r="F3" s="19">
        <v>185</v>
      </c>
      <c r="G3" s="19">
        <v>189</v>
      </c>
      <c r="H3" s="19">
        <v>179</v>
      </c>
      <c r="I3" s="19"/>
      <c r="J3" s="19"/>
      <c r="K3" s="23">
        <v>4</v>
      </c>
      <c r="L3" s="23">
        <v>739.00099999999998</v>
      </c>
      <c r="M3" s="24">
        <v>184.75024999999999</v>
      </c>
      <c r="N3" s="25">
        <v>8</v>
      </c>
      <c r="O3" s="26">
        <v>192.75024999999999</v>
      </c>
    </row>
    <row r="4" spans="1:17" x14ac:dyDescent="0.25">
      <c r="A4" s="15" t="s">
        <v>34</v>
      </c>
      <c r="B4" s="16" t="s">
        <v>31</v>
      </c>
      <c r="C4" s="17">
        <v>45403</v>
      </c>
      <c r="D4" s="18" t="s">
        <v>28</v>
      </c>
      <c r="E4" s="19">
        <v>190</v>
      </c>
      <c r="F4" s="19">
        <v>184</v>
      </c>
      <c r="G4" s="19">
        <v>192</v>
      </c>
      <c r="H4" s="19">
        <v>195</v>
      </c>
      <c r="I4" s="19"/>
      <c r="J4" s="19"/>
      <c r="K4" s="23">
        <v>4</v>
      </c>
      <c r="L4" s="23">
        <v>761</v>
      </c>
      <c r="M4" s="24">
        <v>190.25</v>
      </c>
      <c r="N4" s="25">
        <v>8</v>
      </c>
      <c r="O4" s="26">
        <v>198.25</v>
      </c>
    </row>
    <row r="5" spans="1:17" x14ac:dyDescent="0.25">
      <c r="A5" s="15" t="s">
        <v>34</v>
      </c>
      <c r="B5" s="16" t="s">
        <v>31</v>
      </c>
      <c r="C5" s="17">
        <v>45430</v>
      </c>
      <c r="D5" s="18" t="s">
        <v>27</v>
      </c>
      <c r="E5" s="19">
        <v>193</v>
      </c>
      <c r="F5" s="19">
        <v>189</v>
      </c>
      <c r="G5" s="19">
        <v>183</v>
      </c>
      <c r="H5" s="19">
        <v>185</v>
      </c>
      <c r="I5" s="19"/>
      <c r="J5" s="19"/>
      <c r="K5" s="23">
        <v>4</v>
      </c>
      <c r="L5" s="23">
        <v>750</v>
      </c>
      <c r="M5" s="24">
        <v>187.5</v>
      </c>
      <c r="N5" s="25">
        <v>8</v>
      </c>
      <c r="O5" s="26">
        <v>195.5</v>
      </c>
    </row>
    <row r="6" spans="1:17" x14ac:dyDescent="0.25">
      <c r="A6" s="15" t="s">
        <v>34</v>
      </c>
      <c r="B6" s="16" t="s">
        <v>31</v>
      </c>
      <c r="C6" s="17">
        <v>45431</v>
      </c>
      <c r="D6" s="18" t="s">
        <v>28</v>
      </c>
      <c r="E6" s="19">
        <v>188</v>
      </c>
      <c r="F6" s="19">
        <v>189</v>
      </c>
      <c r="G6" s="19">
        <v>192</v>
      </c>
      <c r="H6" s="19">
        <v>187</v>
      </c>
      <c r="I6" s="19"/>
      <c r="J6" s="19"/>
      <c r="K6" s="23">
        <v>4</v>
      </c>
      <c r="L6" s="23">
        <v>756</v>
      </c>
      <c r="M6" s="24">
        <v>189</v>
      </c>
      <c r="N6" s="25">
        <v>9</v>
      </c>
      <c r="O6" s="26">
        <v>198</v>
      </c>
    </row>
    <row r="7" spans="1:17" x14ac:dyDescent="0.25">
      <c r="A7" s="15" t="s">
        <v>34</v>
      </c>
      <c r="B7" s="16" t="s">
        <v>31</v>
      </c>
      <c r="C7" s="17">
        <v>45493</v>
      </c>
      <c r="D7" s="18" t="s">
        <v>27</v>
      </c>
      <c r="E7" s="19">
        <v>190</v>
      </c>
      <c r="F7" s="19">
        <v>195.001</v>
      </c>
      <c r="G7" s="19">
        <v>193</v>
      </c>
      <c r="H7" s="19">
        <v>196</v>
      </c>
      <c r="I7" s="19">
        <v>189</v>
      </c>
      <c r="J7" s="19">
        <v>194</v>
      </c>
      <c r="K7" s="23">
        <v>6</v>
      </c>
      <c r="L7" s="23">
        <v>1157.001</v>
      </c>
      <c r="M7" s="24">
        <v>192.83349999999999</v>
      </c>
      <c r="N7" s="25">
        <v>30</v>
      </c>
      <c r="O7" s="26">
        <v>222.83349999999999</v>
      </c>
    </row>
    <row r="8" spans="1:17" x14ac:dyDescent="0.25">
      <c r="A8" s="15" t="s">
        <v>34</v>
      </c>
      <c r="B8" s="16" t="s">
        <v>31</v>
      </c>
      <c r="C8" s="17">
        <v>45494</v>
      </c>
      <c r="D8" s="18" t="s">
        <v>28</v>
      </c>
      <c r="E8" s="19">
        <v>185</v>
      </c>
      <c r="F8" s="19">
        <v>191.001</v>
      </c>
      <c r="G8" s="19">
        <v>193</v>
      </c>
      <c r="H8" s="19">
        <v>192</v>
      </c>
      <c r="I8" s="19"/>
      <c r="J8" s="19"/>
      <c r="K8" s="23">
        <v>4</v>
      </c>
      <c r="L8" s="23">
        <v>761.00099999999998</v>
      </c>
      <c r="M8" s="24">
        <v>190.25024999999999</v>
      </c>
      <c r="N8" s="25">
        <v>13</v>
      </c>
      <c r="O8" s="26">
        <v>203.25024999999999</v>
      </c>
    </row>
    <row r="9" spans="1:17" x14ac:dyDescent="0.25">
      <c r="A9" s="15" t="s">
        <v>34</v>
      </c>
      <c r="B9" s="16" t="s">
        <v>31</v>
      </c>
      <c r="C9" s="17">
        <v>45503</v>
      </c>
      <c r="D9" s="18" t="s">
        <v>28</v>
      </c>
      <c r="E9" s="19">
        <v>192</v>
      </c>
      <c r="F9" s="19">
        <v>191</v>
      </c>
      <c r="G9" s="19">
        <v>195</v>
      </c>
      <c r="H9" s="19"/>
      <c r="I9" s="19"/>
      <c r="J9" s="19"/>
      <c r="K9" s="23">
        <v>3</v>
      </c>
      <c r="L9" s="23">
        <v>578</v>
      </c>
      <c r="M9" s="24">
        <v>192.66666666666666</v>
      </c>
      <c r="N9" s="25">
        <v>11</v>
      </c>
      <c r="O9" s="26">
        <v>203.66666666666666</v>
      </c>
    </row>
    <row r="10" spans="1:17" x14ac:dyDescent="0.25">
      <c r="A10" s="15" t="s">
        <v>34</v>
      </c>
      <c r="B10" s="16" t="s">
        <v>31</v>
      </c>
      <c r="C10" s="17">
        <v>45517</v>
      </c>
      <c r="D10" s="18" t="s">
        <v>27</v>
      </c>
      <c r="E10" s="19">
        <v>194</v>
      </c>
      <c r="F10" s="19">
        <v>194</v>
      </c>
      <c r="G10" s="19">
        <v>195</v>
      </c>
      <c r="H10" s="19"/>
      <c r="I10" s="19"/>
      <c r="J10" s="19"/>
      <c r="K10" s="23">
        <v>3</v>
      </c>
      <c r="L10" s="23">
        <v>583</v>
      </c>
      <c r="M10" s="24">
        <v>194.33333333333334</v>
      </c>
      <c r="N10" s="25">
        <v>11</v>
      </c>
      <c r="O10" s="26">
        <v>205.33333333333334</v>
      </c>
    </row>
    <row r="11" spans="1:17" x14ac:dyDescent="0.25">
      <c r="A11" s="15" t="s">
        <v>34</v>
      </c>
      <c r="B11" s="16" t="s">
        <v>31</v>
      </c>
      <c r="C11" s="17">
        <v>45521</v>
      </c>
      <c r="D11" s="18" t="s">
        <v>27</v>
      </c>
      <c r="E11" s="19">
        <v>193</v>
      </c>
      <c r="F11" s="19">
        <v>188</v>
      </c>
      <c r="G11" s="19">
        <v>190</v>
      </c>
      <c r="H11" s="19">
        <v>189</v>
      </c>
      <c r="I11" s="19">
        <v>192</v>
      </c>
      <c r="J11" s="19">
        <v>194</v>
      </c>
      <c r="K11" s="23">
        <v>6</v>
      </c>
      <c r="L11" s="23">
        <v>1146</v>
      </c>
      <c r="M11" s="24">
        <v>191</v>
      </c>
      <c r="N11" s="25">
        <v>22</v>
      </c>
      <c r="O11" s="26">
        <v>213</v>
      </c>
    </row>
    <row r="12" spans="1:17" x14ac:dyDescent="0.25">
      <c r="A12" s="15" t="s">
        <v>34</v>
      </c>
      <c r="B12" s="16" t="s">
        <v>31</v>
      </c>
      <c r="C12" s="17">
        <v>45522</v>
      </c>
      <c r="D12" s="18" t="s">
        <v>28</v>
      </c>
      <c r="E12" s="19">
        <v>184</v>
      </c>
      <c r="F12" s="19">
        <v>192</v>
      </c>
      <c r="G12" s="19">
        <v>185</v>
      </c>
      <c r="H12" s="19">
        <v>188</v>
      </c>
      <c r="I12" s="19"/>
      <c r="J12" s="19"/>
      <c r="K12" s="23">
        <v>4</v>
      </c>
      <c r="L12" s="23">
        <v>749</v>
      </c>
      <c r="M12" s="24">
        <v>187.25</v>
      </c>
      <c r="N12" s="25">
        <v>6</v>
      </c>
      <c r="O12" s="26">
        <v>193.25</v>
      </c>
    </row>
    <row r="13" spans="1:17" x14ac:dyDescent="0.25">
      <c r="A13" s="15" t="s">
        <v>34</v>
      </c>
      <c r="B13" s="16" t="s">
        <v>31</v>
      </c>
      <c r="C13" s="17">
        <v>45531</v>
      </c>
      <c r="D13" s="18" t="s">
        <v>28</v>
      </c>
      <c r="E13" s="19">
        <v>194</v>
      </c>
      <c r="F13" s="19">
        <v>192</v>
      </c>
      <c r="G13" s="19">
        <v>193</v>
      </c>
      <c r="H13" s="19"/>
      <c r="I13" s="19"/>
      <c r="J13" s="19"/>
      <c r="K13" s="23">
        <v>3</v>
      </c>
      <c r="L13" s="23">
        <v>579</v>
      </c>
      <c r="M13" s="24">
        <v>193</v>
      </c>
      <c r="N13" s="25">
        <v>11</v>
      </c>
      <c r="O13" s="26">
        <v>204</v>
      </c>
    </row>
    <row r="14" spans="1:17" x14ac:dyDescent="0.25">
      <c r="A14" s="15" t="s">
        <v>34</v>
      </c>
      <c r="B14" s="16" t="s">
        <v>31</v>
      </c>
      <c r="C14" s="17">
        <v>45545</v>
      </c>
      <c r="D14" s="18" t="s">
        <v>27</v>
      </c>
      <c r="E14" s="19">
        <v>188</v>
      </c>
      <c r="F14" s="19">
        <v>194</v>
      </c>
      <c r="G14" s="19">
        <v>191</v>
      </c>
      <c r="H14" s="19"/>
      <c r="I14" s="19"/>
      <c r="J14" s="19"/>
      <c r="K14" s="23">
        <v>3</v>
      </c>
      <c r="L14" s="23">
        <v>573</v>
      </c>
      <c r="M14" s="24">
        <v>191</v>
      </c>
      <c r="N14" s="25">
        <v>9</v>
      </c>
      <c r="O14" s="26">
        <v>200</v>
      </c>
    </row>
    <row r="15" spans="1:17" x14ac:dyDescent="0.25">
      <c r="A15" s="15" t="s">
        <v>34</v>
      </c>
      <c r="B15" s="16" t="s">
        <v>31</v>
      </c>
      <c r="C15" s="17">
        <v>45556</v>
      </c>
      <c r="D15" s="18" t="s">
        <v>27</v>
      </c>
      <c r="E15" s="19">
        <v>191</v>
      </c>
      <c r="F15" s="19">
        <v>195</v>
      </c>
      <c r="G15" s="19">
        <v>194</v>
      </c>
      <c r="H15" s="19">
        <v>194</v>
      </c>
      <c r="I15" s="19"/>
      <c r="J15" s="19"/>
      <c r="K15" s="23">
        <v>4</v>
      </c>
      <c r="L15" s="23">
        <v>774</v>
      </c>
      <c r="M15" s="24">
        <v>193.5</v>
      </c>
      <c r="N15" s="25">
        <v>13</v>
      </c>
      <c r="O15" s="26">
        <v>206.5</v>
      </c>
    </row>
    <row r="16" spans="1:17" x14ac:dyDescent="0.25">
      <c r="A16" s="15" t="s">
        <v>34</v>
      </c>
      <c r="B16" s="16" t="s">
        <v>31</v>
      </c>
      <c r="C16" s="17">
        <v>45557</v>
      </c>
      <c r="D16" s="18" t="s">
        <v>28</v>
      </c>
      <c r="E16" s="19">
        <v>195</v>
      </c>
      <c r="F16" s="19">
        <v>194</v>
      </c>
      <c r="G16" s="19">
        <v>191</v>
      </c>
      <c r="H16" s="19">
        <v>193</v>
      </c>
      <c r="I16" s="19">
        <v>192</v>
      </c>
      <c r="J16" s="19">
        <v>189</v>
      </c>
      <c r="K16" s="23">
        <v>6</v>
      </c>
      <c r="L16" s="23">
        <v>1154</v>
      </c>
      <c r="M16" s="24">
        <v>192.33333333333334</v>
      </c>
      <c r="N16" s="25">
        <v>30</v>
      </c>
      <c r="O16" s="26">
        <v>222.33333333333334</v>
      </c>
    </row>
    <row r="17" spans="1:15" x14ac:dyDescent="0.25">
      <c r="A17" s="15" t="s">
        <v>34</v>
      </c>
      <c r="B17" s="16" t="s">
        <v>31</v>
      </c>
      <c r="C17" s="17">
        <v>45577</v>
      </c>
      <c r="D17" s="18" t="s">
        <v>27</v>
      </c>
      <c r="E17" s="19">
        <v>191</v>
      </c>
      <c r="F17" s="19">
        <v>186</v>
      </c>
      <c r="G17" s="19">
        <v>191</v>
      </c>
      <c r="H17" s="19">
        <v>191</v>
      </c>
      <c r="I17" s="19"/>
      <c r="J17" s="19"/>
      <c r="K17" s="23">
        <v>4</v>
      </c>
      <c r="L17" s="23">
        <v>759</v>
      </c>
      <c r="M17" s="24">
        <v>189.75</v>
      </c>
      <c r="N17" s="25">
        <v>5</v>
      </c>
      <c r="O17" s="26">
        <v>194.75</v>
      </c>
    </row>
    <row r="18" spans="1:15" x14ac:dyDescent="0.25">
      <c r="A18" s="15" t="s">
        <v>34</v>
      </c>
      <c r="B18" s="16" t="s">
        <v>31</v>
      </c>
      <c r="C18" s="17">
        <v>45578</v>
      </c>
      <c r="D18" s="18" t="s">
        <v>28</v>
      </c>
      <c r="E18" s="19">
        <v>192</v>
      </c>
      <c r="F18" s="19">
        <v>192</v>
      </c>
      <c r="G18" s="19">
        <v>192</v>
      </c>
      <c r="H18" s="19">
        <v>193</v>
      </c>
      <c r="I18" s="19"/>
      <c r="J18" s="19"/>
      <c r="K18" s="23">
        <v>4</v>
      </c>
      <c r="L18" s="23">
        <v>769</v>
      </c>
      <c r="M18" s="24">
        <v>192.25</v>
      </c>
      <c r="N18" s="25">
        <v>11</v>
      </c>
      <c r="O18" s="26">
        <v>203.25</v>
      </c>
    </row>
    <row r="19" spans="1:15" x14ac:dyDescent="0.25">
      <c r="A19" s="15" t="s">
        <v>34</v>
      </c>
      <c r="B19" s="16" t="s">
        <v>31</v>
      </c>
      <c r="C19" s="17">
        <v>45612</v>
      </c>
      <c r="D19" s="18" t="s">
        <v>27</v>
      </c>
      <c r="E19" s="19">
        <v>191</v>
      </c>
      <c r="F19" s="19">
        <v>186</v>
      </c>
      <c r="G19" s="19">
        <v>189</v>
      </c>
      <c r="H19" s="19">
        <v>188</v>
      </c>
      <c r="I19" s="19"/>
      <c r="J19" s="19"/>
      <c r="K19" s="23">
        <v>4</v>
      </c>
      <c r="L19" s="23">
        <v>754</v>
      </c>
      <c r="M19" s="24">
        <v>188.5</v>
      </c>
      <c r="N19" s="25">
        <v>2</v>
      </c>
      <c r="O19" s="26">
        <v>190.5</v>
      </c>
    </row>
    <row r="20" spans="1:15" x14ac:dyDescent="0.25">
      <c r="A20" s="15" t="s">
        <v>34</v>
      </c>
      <c r="B20" s="16" t="s">
        <v>31</v>
      </c>
      <c r="C20" s="17">
        <v>45613</v>
      </c>
      <c r="D20" s="18" t="s">
        <v>28</v>
      </c>
      <c r="E20" s="19">
        <v>189</v>
      </c>
      <c r="F20" s="19">
        <v>192</v>
      </c>
      <c r="G20" s="19">
        <v>193</v>
      </c>
      <c r="H20" s="19">
        <v>192</v>
      </c>
      <c r="I20" s="19"/>
      <c r="J20" s="19"/>
      <c r="K20" s="23">
        <v>4</v>
      </c>
      <c r="L20" s="23">
        <v>766</v>
      </c>
      <c r="M20" s="24">
        <v>191.5</v>
      </c>
      <c r="N20" s="25">
        <v>2</v>
      </c>
      <c r="O20" s="26">
        <v>193.5</v>
      </c>
    </row>
    <row r="22" spans="1:15" x14ac:dyDescent="0.25">
      <c r="K22" s="8">
        <f>SUM(K2:K21)</f>
        <v>78</v>
      </c>
      <c r="L22" s="8">
        <f>SUM(L2:L21)</f>
        <v>14857.003000000001</v>
      </c>
      <c r="M22" s="7">
        <f>SUM(L22/K22)</f>
        <v>190.47439743589743</v>
      </c>
      <c r="N22" s="8">
        <f>SUM(N2:N21)</f>
        <v>217</v>
      </c>
      <c r="O22" s="13">
        <f>SUM(M22+N22)</f>
        <v>407.47439743589746</v>
      </c>
    </row>
    <row r="25" spans="1:15" ht="30" x14ac:dyDescent="0.25">
      <c r="A25" s="1" t="s">
        <v>1</v>
      </c>
      <c r="B25" s="2" t="s">
        <v>2</v>
      </c>
      <c r="C25" s="2" t="s">
        <v>3</v>
      </c>
      <c r="D25" s="3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4" t="s">
        <v>9</v>
      </c>
      <c r="J25" s="4" t="s">
        <v>10</v>
      </c>
      <c r="K25" s="4" t="s">
        <v>11</v>
      </c>
      <c r="L25" s="3" t="s">
        <v>12</v>
      </c>
      <c r="M25" s="5" t="s">
        <v>13</v>
      </c>
      <c r="N25" s="2" t="s">
        <v>14</v>
      </c>
      <c r="O25" s="6" t="s">
        <v>15</v>
      </c>
    </row>
    <row r="26" spans="1:15" x14ac:dyDescent="0.25">
      <c r="A26" s="49" t="s">
        <v>54</v>
      </c>
      <c r="B26" s="50" t="s">
        <v>31</v>
      </c>
      <c r="C26" s="51">
        <v>45613</v>
      </c>
      <c r="D26" s="57" t="s">
        <v>28</v>
      </c>
      <c r="E26" s="48">
        <v>187</v>
      </c>
      <c r="F26" s="48">
        <v>182</v>
      </c>
      <c r="G26" s="48">
        <v>188</v>
      </c>
      <c r="H26" s="48">
        <v>189</v>
      </c>
      <c r="I26" s="48"/>
      <c r="J26" s="48"/>
      <c r="K26" s="53">
        <v>4</v>
      </c>
      <c r="L26" s="53">
        <v>746</v>
      </c>
      <c r="M26" s="54">
        <v>186.5</v>
      </c>
      <c r="N26" s="55">
        <v>11</v>
      </c>
      <c r="O26" s="56">
        <v>197.5</v>
      </c>
    </row>
    <row r="28" spans="1:15" x14ac:dyDescent="0.25">
      <c r="K28" s="8">
        <f>SUM(K26:K27)</f>
        <v>4</v>
      </c>
      <c r="L28" s="8">
        <f>SUM(L26:L27)</f>
        <v>746</v>
      </c>
      <c r="M28" s="7">
        <f>SUM(L28/K28)</f>
        <v>186.5</v>
      </c>
      <c r="N28" s="8">
        <f>SUM(N26:N27)</f>
        <v>11</v>
      </c>
      <c r="O28" s="13">
        <f>SUM(M28+N28)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 B25" name="Range1_2"/>
  </protectedRanges>
  <hyperlinks>
    <hyperlink ref="Q1" location="'Georgia 2024'!A1" display="Back to Ranking" xr:uid="{FC1F08C6-9988-4752-BC3E-AE08ED40F6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6962E8-A1DF-4893-93C7-B9FF14B7D3F8}">
          <x14:formula1>
            <xm:f>'C:\Users\abra2\Desktop\ABRA Files and More\AUTO BENCH REST ASSOCIATION FILE\ABRA 2019\Georgia\[Georgia Results 01 19 20.xlsm]DATA SHEET'!#REF!</xm:f>
          </x14:formula1>
          <xm:sqref>B1 B25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6A86-65E8-4925-B6DB-E9D892BFE7C7}">
  <dimension ref="A1:Q1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46</v>
      </c>
      <c r="C2" s="17">
        <v>45412</v>
      </c>
      <c r="D2" s="18" t="s">
        <v>28</v>
      </c>
      <c r="E2" s="19">
        <v>181</v>
      </c>
      <c r="F2" s="19">
        <v>187</v>
      </c>
      <c r="G2" s="19">
        <v>185.001</v>
      </c>
      <c r="H2" s="19"/>
      <c r="I2" s="19"/>
      <c r="J2" s="19"/>
      <c r="K2" s="23">
        <v>3</v>
      </c>
      <c r="L2" s="23">
        <v>553.00099999999998</v>
      </c>
      <c r="M2" s="24">
        <v>184.33366666666666</v>
      </c>
      <c r="N2" s="25">
        <v>8</v>
      </c>
      <c r="O2" s="26">
        <v>192.33366666666666</v>
      </c>
    </row>
    <row r="3" spans="1:17" x14ac:dyDescent="0.25">
      <c r="A3" s="15" t="s">
        <v>34</v>
      </c>
      <c r="B3" s="16" t="s">
        <v>46</v>
      </c>
      <c r="C3" s="17">
        <v>45426</v>
      </c>
      <c r="D3" s="18" t="s">
        <v>27</v>
      </c>
      <c r="E3" s="19">
        <v>193</v>
      </c>
      <c r="F3" s="19">
        <v>179</v>
      </c>
      <c r="G3" s="19">
        <v>188</v>
      </c>
      <c r="H3" s="19"/>
      <c r="I3" s="19"/>
      <c r="J3" s="19"/>
      <c r="K3" s="23">
        <v>3</v>
      </c>
      <c r="L3" s="23">
        <v>560</v>
      </c>
      <c r="M3" s="24">
        <v>186.66666666666666</v>
      </c>
      <c r="N3" s="25">
        <v>9</v>
      </c>
      <c r="O3" s="26">
        <v>195.66666666666666</v>
      </c>
    </row>
    <row r="4" spans="1:17" x14ac:dyDescent="0.25">
      <c r="A4" s="15" t="s">
        <v>34</v>
      </c>
      <c r="B4" s="16" t="s">
        <v>46</v>
      </c>
      <c r="C4" s="17">
        <v>45430</v>
      </c>
      <c r="D4" s="18" t="s">
        <v>27</v>
      </c>
      <c r="E4" s="19">
        <v>190</v>
      </c>
      <c r="F4" s="19">
        <v>188</v>
      </c>
      <c r="G4" s="19">
        <v>189</v>
      </c>
      <c r="H4" s="19">
        <v>193</v>
      </c>
      <c r="I4" s="19"/>
      <c r="J4" s="19"/>
      <c r="K4" s="23">
        <v>4</v>
      </c>
      <c r="L4" s="23">
        <v>760</v>
      </c>
      <c r="M4" s="24">
        <v>190</v>
      </c>
      <c r="N4" s="25">
        <v>9</v>
      </c>
      <c r="O4" s="26">
        <v>199</v>
      </c>
    </row>
    <row r="5" spans="1:17" x14ac:dyDescent="0.25">
      <c r="A5" s="15" t="s">
        <v>34</v>
      </c>
      <c r="B5" s="16" t="s">
        <v>46</v>
      </c>
      <c r="C5" s="17">
        <v>45431</v>
      </c>
      <c r="D5" s="18" t="s">
        <v>28</v>
      </c>
      <c r="E5" s="19">
        <v>181</v>
      </c>
      <c r="F5" s="19">
        <v>190</v>
      </c>
      <c r="G5" s="19">
        <v>194</v>
      </c>
      <c r="H5" s="19">
        <v>186</v>
      </c>
      <c r="I5" s="19"/>
      <c r="J5" s="19"/>
      <c r="K5" s="23">
        <v>4</v>
      </c>
      <c r="L5" s="23">
        <v>751</v>
      </c>
      <c r="M5" s="24">
        <v>187.75</v>
      </c>
      <c r="N5" s="25">
        <v>8</v>
      </c>
      <c r="O5" s="26">
        <v>195.75</v>
      </c>
    </row>
    <row r="6" spans="1:17" x14ac:dyDescent="0.25">
      <c r="A6" s="15" t="s">
        <v>34</v>
      </c>
      <c r="B6" s="16" t="s">
        <v>49</v>
      </c>
      <c r="C6" s="17">
        <v>45440</v>
      </c>
      <c r="D6" s="18" t="s">
        <v>28</v>
      </c>
      <c r="E6" s="19">
        <v>189</v>
      </c>
      <c r="F6" s="19">
        <v>187</v>
      </c>
      <c r="G6" s="19">
        <v>193</v>
      </c>
      <c r="H6" s="19"/>
      <c r="I6" s="19"/>
      <c r="J6" s="19"/>
      <c r="K6" s="23">
        <v>3</v>
      </c>
      <c r="L6" s="23">
        <v>569</v>
      </c>
      <c r="M6" s="24">
        <v>189.66666666666666</v>
      </c>
      <c r="N6" s="25">
        <v>9</v>
      </c>
      <c r="O6" s="26">
        <v>198.66666666666666</v>
      </c>
    </row>
    <row r="7" spans="1:17" x14ac:dyDescent="0.25">
      <c r="A7" s="15" t="s">
        <v>34</v>
      </c>
      <c r="B7" s="16" t="s">
        <v>46</v>
      </c>
      <c r="C7" s="17">
        <v>45493</v>
      </c>
      <c r="D7" s="18" t="s">
        <v>27</v>
      </c>
      <c r="E7" s="19">
        <v>193</v>
      </c>
      <c r="F7" s="19">
        <v>195</v>
      </c>
      <c r="G7" s="19">
        <v>192</v>
      </c>
      <c r="H7" s="19">
        <v>188</v>
      </c>
      <c r="I7" s="19">
        <v>183</v>
      </c>
      <c r="J7" s="19">
        <v>192</v>
      </c>
      <c r="K7" s="23">
        <v>6</v>
      </c>
      <c r="L7" s="23">
        <v>1143</v>
      </c>
      <c r="M7" s="24">
        <v>190.5</v>
      </c>
      <c r="N7" s="25">
        <v>12</v>
      </c>
      <c r="O7" s="26">
        <v>202.5</v>
      </c>
    </row>
    <row r="8" spans="1:17" x14ac:dyDescent="0.25">
      <c r="A8" s="15" t="s">
        <v>34</v>
      </c>
      <c r="B8" s="16" t="s">
        <v>46</v>
      </c>
      <c r="C8" s="17">
        <v>45494</v>
      </c>
      <c r="D8" s="18" t="s">
        <v>28</v>
      </c>
      <c r="E8" s="19">
        <v>183</v>
      </c>
      <c r="F8" s="19">
        <v>191</v>
      </c>
      <c r="G8" s="19">
        <v>186</v>
      </c>
      <c r="H8" s="19">
        <v>188</v>
      </c>
      <c r="I8" s="19"/>
      <c r="J8" s="19"/>
      <c r="K8" s="23">
        <v>4</v>
      </c>
      <c r="L8" s="23">
        <v>748</v>
      </c>
      <c r="M8" s="24">
        <v>187</v>
      </c>
      <c r="N8" s="25">
        <v>4</v>
      </c>
      <c r="O8" s="26">
        <v>191</v>
      </c>
    </row>
    <row r="9" spans="1:17" x14ac:dyDescent="0.25">
      <c r="A9" s="15" t="s">
        <v>34</v>
      </c>
      <c r="B9" s="16" t="s">
        <v>46</v>
      </c>
      <c r="C9" s="17">
        <v>45503</v>
      </c>
      <c r="D9" s="18" t="s">
        <v>28</v>
      </c>
      <c r="E9" s="19">
        <v>190</v>
      </c>
      <c r="F9" s="19">
        <v>185</v>
      </c>
      <c r="G9" s="19">
        <v>186</v>
      </c>
      <c r="H9" s="19"/>
      <c r="I9" s="19"/>
      <c r="J9" s="19"/>
      <c r="K9" s="23">
        <v>3</v>
      </c>
      <c r="L9" s="23">
        <v>561</v>
      </c>
      <c r="M9" s="24">
        <v>187</v>
      </c>
      <c r="N9" s="25">
        <v>4</v>
      </c>
      <c r="O9" s="26">
        <v>191</v>
      </c>
    </row>
    <row r="10" spans="1:17" x14ac:dyDescent="0.25">
      <c r="A10" s="15" t="s">
        <v>34</v>
      </c>
      <c r="B10" s="16" t="s">
        <v>46</v>
      </c>
      <c r="C10" s="17">
        <v>45517</v>
      </c>
      <c r="D10" s="18" t="s">
        <v>27</v>
      </c>
      <c r="E10" s="19">
        <v>187</v>
      </c>
      <c r="F10" s="19">
        <v>185</v>
      </c>
      <c r="G10" s="19">
        <v>182</v>
      </c>
      <c r="H10" s="19"/>
      <c r="I10" s="19"/>
      <c r="J10" s="19"/>
      <c r="K10" s="23">
        <v>3</v>
      </c>
      <c r="L10" s="23">
        <v>554</v>
      </c>
      <c r="M10" s="24">
        <v>184.66666666666666</v>
      </c>
      <c r="N10" s="25">
        <v>2</v>
      </c>
      <c r="O10" s="26">
        <v>186.66666666666666</v>
      </c>
    </row>
    <row r="11" spans="1:17" x14ac:dyDescent="0.25">
      <c r="A11" s="15" t="s">
        <v>34</v>
      </c>
      <c r="B11" s="16" t="s">
        <v>46</v>
      </c>
      <c r="C11" s="17">
        <v>45522</v>
      </c>
      <c r="D11" s="18" t="s">
        <v>28</v>
      </c>
      <c r="E11" s="19">
        <v>190</v>
      </c>
      <c r="F11" s="19">
        <v>186</v>
      </c>
      <c r="G11" s="19">
        <v>188</v>
      </c>
      <c r="H11" s="19">
        <v>188.001</v>
      </c>
      <c r="I11" s="19"/>
      <c r="J11" s="19"/>
      <c r="K11" s="23">
        <v>4</v>
      </c>
      <c r="L11" s="23">
        <v>752.00099999999998</v>
      </c>
      <c r="M11" s="24">
        <v>188.00024999999999</v>
      </c>
      <c r="N11" s="25">
        <v>9</v>
      </c>
      <c r="O11" s="26">
        <v>197.00024999999999</v>
      </c>
    </row>
    <row r="12" spans="1:17" x14ac:dyDescent="0.25">
      <c r="A12" s="15" t="s">
        <v>34</v>
      </c>
      <c r="B12" s="16" t="s">
        <v>46</v>
      </c>
      <c r="C12" s="17">
        <v>45531</v>
      </c>
      <c r="D12" s="18" t="s">
        <v>28</v>
      </c>
      <c r="E12" s="19">
        <v>192</v>
      </c>
      <c r="F12" s="19">
        <v>187</v>
      </c>
      <c r="G12" s="19">
        <v>192</v>
      </c>
      <c r="H12" s="19"/>
      <c r="I12" s="19"/>
      <c r="J12" s="19"/>
      <c r="K12" s="23">
        <v>3</v>
      </c>
      <c r="L12" s="23">
        <v>571</v>
      </c>
      <c r="M12" s="24">
        <v>190.33333333333334</v>
      </c>
      <c r="N12" s="25">
        <v>4</v>
      </c>
      <c r="O12" s="26">
        <v>194.33333333333334</v>
      </c>
    </row>
    <row r="13" spans="1:17" x14ac:dyDescent="0.25">
      <c r="A13" s="15" t="s">
        <v>34</v>
      </c>
      <c r="B13" s="16" t="s">
        <v>46</v>
      </c>
      <c r="C13" s="17">
        <v>45545</v>
      </c>
      <c r="D13" s="18" t="s">
        <v>27</v>
      </c>
      <c r="E13" s="19">
        <v>186</v>
      </c>
      <c r="F13" s="19">
        <v>190</v>
      </c>
      <c r="G13" s="19">
        <v>193</v>
      </c>
      <c r="H13" s="19"/>
      <c r="I13" s="19"/>
      <c r="J13" s="19"/>
      <c r="K13" s="23">
        <v>3</v>
      </c>
      <c r="L13" s="23">
        <v>569</v>
      </c>
      <c r="M13" s="24">
        <v>189.66666666666666</v>
      </c>
      <c r="N13" s="25">
        <v>6</v>
      </c>
      <c r="O13" s="26">
        <v>195.66666666666666</v>
      </c>
    </row>
    <row r="14" spans="1:17" x14ac:dyDescent="0.25">
      <c r="A14" s="15" t="s">
        <v>34</v>
      </c>
      <c r="B14" s="16" t="s">
        <v>46</v>
      </c>
      <c r="C14" s="17">
        <v>45557</v>
      </c>
      <c r="D14" s="18" t="s">
        <v>28</v>
      </c>
      <c r="E14" s="19">
        <v>187</v>
      </c>
      <c r="F14" s="19">
        <v>186</v>
      </c>
      <c r="G14" s="19">
        <v>185</v>
      </c>
      <c r="H14" s="19">
        <v>191</v>
      </c>
      <c r="I14" s="19">
        <v>191</v>
      </c>
      <c r="J14" s="19">
        <v>192</v>
      </c>
      <c r="K14" s="23">
        <v>6</v>
      </c>
      <c r="L14" s="23">
        <v>1132</v>
      </c>
      <c r="M14" s="24">
        <v>188.66666666666666</v>
      </c>
      <c r="N14" s="25">
        <v>12</v>
      </c>
      <c r="O14" s="26">
        <v>200.66666666666666</v>
      </c>
    </row>
    <row r="15" spans="1:17" x14ac:dyDescent="0.25">
      <c r="A15" s="15" t="s">
        <v>34</v>
      </c>
      <c r="B15" s="16" t="s">
        <v>46</v>
      </c>
      <c r="C15" s="17">
        <v>45578</v>
      </c>
      <c r="D15" s="18" t="s">
        <v>28</v>
      </c>
      <c r="E15" s="19">
        <v>184</v>
      </c>
      <c r="F15" s="19">
        <v>191</v>
      </c>
      <c r="G15" s="19">
        <v>194</v>
      </c>
      <c r="H15" s="19">
        <v>188</v>
      </c>
      <c r="I15" s="19"/>
      <c r="J15" s="19"/>
      <c r="K15" s="23">
        <v>4</v>
      </c>
      <c r="L15" s="23">
        <v>757</v>
      </c>
      <c r="M15" s="24">
        <v>189.25</v>
      </c>
      <c r="N15" s="25">
        <v>6</v>
      </c>
      <c r="O15" s="26">
        <v>195.25</v>
      </c>
    </row>
    <row r="16" spans="1:17" x14ac:dyDescent="0.25">
      <c r="A16" s="15" t="s">
        <v>34</v>
      </c>
      <c r="B16" s="16" t="s">
        <v>46</v>
      </c>
      <c r="C16" s="17">
        <v>45612</v>
      </c>
      <c r="D16" s="18" t="s">
        <v>27</v>
      </c>
      <c r="E16" s="19">
        <v>189</v>
      </c>
      <c r="F16" s="19">
        <v>193</v>
      </c>
      <c r="G16" s="19">
        <v>186</v>
      </c>
      <c r="H16" s="19">
        <v>193</v>
      </c>
      <c r="I16" s="19"/>
      <c r="J16" s="19"/>
      <c r="K16" s="23">
        <v>4</v>
      </c>
      <c r="L16" s="23">
        <v>761</v>
      </c>
      <c r="M16" s="24">
        <v>190.25</v>
      </c>
      <c r="N16" s="25">
        <v>2</v>
      </c>
      <c r="O16" s="26">
        <v>192.25</v>
      </c>
    </row>
    <row r="18" spans="11:15" x14ac:dyDescent="0.25">
      <c r="K18" s="8">
        <f>SUM(K2:K17)</f>
        <v>57</v>
      </c>
      <c r="L18" s="8">
        <f>SUM(L2:L17)</f>
        <v>10741.002</v>
      </c>
      <c r="M18" s="7">
        <f>SUM(L18/K18)</f>
        <v>188.43863157894737</v>
      </c>
      <c r="N18" s="8">
        <f>SUM(N2:N17)</f>
        <v>104</v>
      </c>
      <c r="O18" s="13">
        <f>SUM(M18+N18)</f>
        <v>292.43863157894737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</protectedRanges>
  <hyperlinks>
    <hyperlink ref="Q1" location="'Georgia 2024'!A1" display="Back to Ranking" xr:uid="{0E87B395-C5C7-4EB7-9D61-F0F5FC5D49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238A0A-6630-40B8-AE8C-58C3BC85ED3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46D5-8E79-4A8B-919E-EC375152A23B}">
  <dimension ref="A1:Q2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40</v>
      </c>
      <c r="C2" s="17">
        <v>45367</v>
      </c>
      <c r="D2" s="18" t="s">
        <v>27</v>
      </c>
      <c r="E2" s="19">
        <v>192</v>
      </c>
      <c r="F2" s="19">
        <v>197</v>
      </c>
      <c r="G2" s="19">
        <v>195.001</v>
      </c>
      <c r="H2" s="19">
        <v>190</v>
      </c>
      <c r="I2" s="19"/>
      <c r="J2" s="19"/>
      <c r="K2" s="23">
        <v>4</v>
      </c>
      <c r="L2" s="23">
        <v>774.00099999999998</v>
      </c>
      <c r="M2" s="24">
        <v>193.50024999999999</v>
      </c>
      <c r="N2" s="25">
        <v>6</v>
      </c>
      <c r="O2" s="26">
        <v>199.50024999999999</v>
      </c>
    </row>
    <row r="3" spans="1:17" x14ac:dyDescent="0.25">
      <c r="A3" s="15" t="s">
        <v>33</v>
      </c>
      <c r="B3" s="16" t="s">
        <v>40</v>
      </c>
      <c r="C3" s="17">
        <v>45368</v>
      </c>
      <c r="D3" s="18" t="s">
        <v>28</v>
      </c>
      <c r="E3" s="19">
        <v>195.001</v>
      </c>
      <c r="F3" s="19">
        <v>197</v>
      </c>
      <c r="G3" s="19">
        <v>189</v>
      </c>
      <c r="H3" s="19">
        <v>181</v>
      </c>
      <c r="I3" s="19"/>
      <c r="J3" s="19"/>
      <c r="K3" s="23">
        <v>4</v>
      </c>
      <c r="L3" s="23">
        <v>762.00099999999998</v>
      </c>
      <c r="M3" s="24">
        <v>190.50024999999999</v>
      </c>
      <c r="N3" s="25">
        <v>8</v>
      </c>
      <c r="O3" s="26">
        <v>198.50024999999999</v>
      </c>
    </row>
    <row r="4" spans="1:17" x14ac:dyDescent="0.25">
      <c r="A4" s="15" t="s">
        <v>33</v>
      </c>
      <c r="B4" s="16" t="s">
        <v>40</v>
      </c>
      <c r="C4" s="17">
        <v>45391</v>
      </c>
      <c r="D4" s="18" t="s">
        <v>27</v>
      </c>
      <c r="E4" s="19">
        <v>193</v>
      </c>
      <c r="F4" s="19">
        <v>196</v>
      </c>
      <c r="G4" s="19">
        <v>197</v>
      </c>
      <c r="H4" s="19"/>
      <c r="I4" s="19"/>
      <c r="J4" s="19"/>
      <c r="K4" s="23">
        <v>3</v>
      </c>
      <c r="L4" s="23">
        <v>586</v>
      </c>
      <c r="M4" s="24">
        <v>195.33333333333334</v>
      </c>
      <c r="N4" s="25">
        <v>2</v>
      </c>
      <c r="O4" s="26">
        <v>197.33333333333334</v>
      </c>
    </row>
    <row r="5" spans="1:17" x14ac:dyDescent="0.25">
      <c r="A5" s="15" t="s">
        <v>33</v>
      </c>
      <c r="B5" s="16" t="s">
        <v>40</v>
      </c>
      <c r="C5" s="17">
        <v>45402</v>
      </c>
      <c r="D5" s="18" t="s">
        <v>27</v>
      </c>
      <c r="E5" s="19">
        <v>192</v>
      </c>
      <c r="F5" s="19">
        <v>196</v>
      </c>
      <c r="G5" s="19">
        <v>191</v>
      </c>
      <c r="H5" s="19">
        <v>194</v>
      </c>
      <c r="I5" s="19"/>
      <c r="J5" s="19"/>
      <c r="K5" s="23">
        <v>4</v>
      </c>
      <c r="L5" s="23">
        <v>773</v>
      </c>
      <c r="M5" s="24">
        <v>193.25</v>
      </c>
      <c r="N5" s="25">
        <v>3</v>
      </c>
      <c r="O5" s="26">
        <v>196.25</v>
      </c>
    </row>
    <row r="6" spans="1:17" x14ac:dyDescent="0.25">
      <c r="A6" s="15" t="s">
        <v>33</v>
      </c>
      <c r="B6" s="16" t="s">
        <v>40</v>
      </c>
      <c r="C6" s="17">
        <v>45426</v>
      </c>
      <c r="D6" s="18" t="s">
        <v>27</v>
      </c>
      <c r="E6" s="19">
        <v>197</v>
      </c>
      <c r="F6" s="19">
        <v>194</v>
      </c>
      <c r="G6" s="19">
        <v>196</v>
      </c>
      <c r="H6" s="19"/>
      <c r="I6" s="19"/>
      <c r="J6" s="19"/>
      <c r="K6" s="23">
        <v>3</v>
      </c>
      <c r="L6" s="23">
        <v>587</v>
      </c>
      <c r="M6" s="24">
        <v>195.66666666666666</v>
      </c>
      <c r="N6" s="25">
        <v>4</v>
      </c>
      <c r="O6" s="26">
        <v>199.66666666666666</v>
      </c>
    </row>
    <row r="7" spans="1:17" x14ac:dyDescent="0.25">
      <c r="A7" s="15" t="s">
        <v>33</v>
      </c>
      <c r="B7" s="16" t="s">
        <v>40</v>
      </c>
      <c r="C7" s="17">
        <v>45430</v>
      </c>
      <c r="D7" s="18" t="s">
        <v>27</v>
      </c>
      <c r="E7" s="19">
        <v>196</v>
      </c>
      <c r="F7" s="44">
        <v>200</v>
      </c>
      <c r="G7" s="19">
        <v>197.001</v>
      </c>
      <c r="H7" s="19">
        <v>193</v>
      </c>
      <c r="I7" s="19"/>
      <c r="J7" s="19"/>
      <c r="K7" s="23">
        <v>4</v>
      </c>
      <c r="L7" s="23">
        <v>786.00099999999998</v>
      </c>
      <c r="M7" s="24">
        <v>196.50024999999999</v>
      </c>
      <c r="N7" s="25">
        <v>7</v>
      </c>
      <c r="O7" s="26">
        <v>203.50024999999999</v>
      </c>
    </row>
    <row r="8" spans="1:17" x14ac:dyDescent="0.25">
      <c r="A8" s="15" t="s">
        <v>33</v>
      </c>
      <c r="B8" s="16" t="s">
        <v>40</v>
      </c>
      <c r="C8" s="17">
        <v>45431</v>
      </c>
      <c r="D8" s="18" t="s">
        <v>28</v>
      </c>
      <c r="E8" s="19">
        <v>198</v>
      </c>
      <c r="F8" s="19">
        <v>195</v>
      </c>
      <c r="G8" s="19">
        <v>198</v>
      </c>
      <c r="H8" s="19">
        <v>197</v>
      </c>
      <c r="I8" s="19"/>
      <c r="J8" s="19"/>
      <c r="K8" s="23">
        <v>4</v>
      </c>
      <c r="L8" s="23">
        <v>788</v>
      </c>
      <c r="M8" s="24">
        <v>197</v>
      </c>
      <c r="N8" s="25">
        <v>2</v>
      </c>
      <c r="O8" s="26">
        <v>199</v>
      </c>
    </row>
    <row r="9" spans="1:17" x14ac:dyDescent="0.25">
      <c r="A9" s="15" t="s">
        <v>33</v>
      </c>
      <c r="B9" s="16" t="s">
        <v>40</v>
      </c>
      <c r="C9" s="17">
        <v>45440</v>
      </c>
      <c r="D9" s="18" t="s">
        <v>28</v>
      </c>
      <c r="E9" s="19">
        <v>193.001</v>
      </c>
      <c r="F9" s="19">
        <v>193</v>
      </c>
      <c r="G9" s="19">
        <v>193</v>
      </c>
      <c r="H9" s="19"/>
      <c r="I9" s="19"/>
      <c r="J9" s="19"/>
      <c r="K9" s="23">
        <v>3</v>
      </c>
      <c r="L9" s="23">
        <v>579.00099999999998</v>
      </c>
      <c r="M9" s="24">
        <v>193.00033333333332</v>
      </c>
      <c r="N9" s="25">
        <v>3</v>
      </c>
      <c r="O9" s="26">
        <v>196.00033333333332</v>
      </c>
    </row>
    <row r="10" spans="1:17" x14ac:dyDescent="0.25">
      <c r="A10" s="15" t="s">
        <v>33</v>
      </c>
      <c r="B10" s="16" t="s">
        <v>40</v>
      </c>
      <c r="C10" s="17">
        <v>45493</v>
      </c>
      <c r="D10" s="18" t="s">
        <v>27</v>
      </c>
      <c r="E10" s="19">
        <v>193</v>
      </c>
      <c r="F10" s="19">
        <v>195</v>
      </c>
      <c r="G10" s="19">
        <v>199.001</v>
      </c>
      <c r="H10" s="19">
        <v>195</v>
      </c>
      <c r="I10" s="19">
        <v>196</v>
      </c>
      <c r="J10" s="19">
        <v>195</v>
      </c>
      <c r="K10" s="23">
        <v>6</v>
      </c>
      <c r="L10" s="23">
        <v>1173.001</v>
      </c>
      <c r="M10" s="24">
        <v>195.50016666666667</v>
      </c>
      <c r="N10" s="25">
        <v>10</v>
      </c>
      <c r="O10" s="26">
        <v>205.50016666666667</v>
      </c>
    </row>
    <row r="11" spans="1:17" x14ac:dyDescent="0.25">
      <c r="A11" s="15" t="s">
        <v>33</v>
      </c>
      <c r="B11" s="16" t="s">
        <v>40</v>
      </c>
      <c r="C11" s="17">
        <v>45494</v>
      </c>
      <c r="D11" s="18" t="s">
        <v>28</v>
      </c>
      <c r="E11" s="19">
        <v>191</v>
      </c>
      <c r="F11" s="19">
        <v>195</v>
      </c>
      <c r="G11" s="19">
        <v>195</v>
      </c>
      <c r="H11" s="19">
        <v>194</v>
      </c>
      <c r="I11" s="19"/>
      <c r="J11" s="19"/>
      <c r="K11" s="23">
        <v>4</v>
      </c>
      <c r="L11" s="23">
        <v>775</v>
      </c>
      <c r="M11" s="24">
        <v>193.75</v>
      </c>
      <c r="N11" s="25">
        <v>3</v>
      </c>
      <c r="O11" s="26">
        <v>196.75</v>
      </c>
    </row>
    <row r="12" spans="1:17" x14ac:dyDescent="0.25">
      <c r="A12" s="15" t="s">
        <v>33</v>
      </c>
      <c r="B12" s="16" t="s">
        <v>40</v>
      </c>
      <c r="C12" s="17">
        <v>45503</v>
      </c>
      <c r="D12" s="18" t="s">
        <v>28</v>
      </c>
      <c r="E12" s="19">
        <v>195</v>
      </c>
      <c r="F12" s="19">
        <v>197</v>
      </c>
      <c r="G12" s="19">
        <v>198</v>
      </c>
      <c r="H12" s="19"/>
      <c r="I12" s="19"/>
      <c r="J12" s="19"/>
      <c r="K12" s="23">
        <v>3</v>
      </c>
      <c r="L12" s="23">
        <v>590</v>
      </c>
      <c r="M12" s="24">
        <v>196.66666666666666</v>
      </c>
      <c r="N12" s="25">
        <v>4</v>
      </c>
      <c r="O12" s="26">
        <v>200.66666666666666</v>
      </c>
    </row>
    <row r="13" spans="1:17" x14ac:dyDescent="0.25">
      <c r="A13" s="15" t="s">
        <v>33</v>
      </c>
      <c r="B13" s="16" t="s">
        <v>40</v>
      </c>
      <c r="C13" s="17">
        <v>45521</v>
      </c>
      <c r="D13" s="18" t="s">
        <v>27</v>
      </c>
      <c r="E13" s="19">
        <v>192</v>
      </c>
      <c r="F13" s="19">
        <v>192</v>
      </c>
      <c r="G13" s="19">
        <v>196</v>
      </c>
      <c r="H13" s="19">
        <v>193</v>
      </c>
      <c r="I13" s="19">
        <v>195</v>
      </c>
      <c r="J13" s="19">
        <v>191</v>
      </c>
      <c r="K13" s="23">
        <v>6</v>
      </c>
      <c r="L13" s="23">
        <v>1159</v>
      </c>
      <c r="M13" s="24">
        <v>193.16666666666666</v>
      </c>
      <c r="N13" s="25">
        <v>4</v>
      </c>
      <c r="O13" s="26">
        <v>197.16666666666666</v>
      </c>
    </row>
    <row r="14" spans="1:17" x14ac:dyDescent="0.25">
      <c r="A14" s="15" t="s">
        <v>33</v>
      </c>
      <c r="B14" s="16" t="s">
        <v>40</v>
      </c>
      <c r="C14" s="17">
        <v>45522</v>
      </c>
      <c r="D14" s="18" t="s">
        <v>28</v>
      </c>
      <c r="E14" s="19">
        <v>194</v>
      </c>
      <c r="F14" s="19">
        <v>196.001</v>
      </c>
      <c r="G14" s="19">
        <v>194</v>
      </c>
      <c r="H14" s="19">
        <v>192</v>
      </c>
      <c r="I14" s="19"/>
      <c r="J14" s="19"/>
      <c r="K14" s="23">
        <v>4</v>
      </c>
      <c r="L14" s="23">
        <v>776.00099999999998</v>
      </c>
      <c r="M14" s="24">
        <v>194.00024999999999</v>
      </c>
      <c r="N14" s="25">
        <v>5</v>
      </c>
      <c r="O14" s="26">
        <v>199.00024999999999</v>
      </c>
    </row>
    <row r="15" spans="1:17" x14ac:dyDescent="0.25">
      <c r="A15" s="15" t="s">
        <v>33</v>
      </c>
      <c r="B15" s="16" t="s">
        <v>40</v>
      </c>
      <c r="C15" s="17">
        <v>45531</v>
      </c>
      <c r="D15" s="18" t="s">
        <v>28</v>
      </c>
      <c r="E15" s="19">
        <v>188</v>
      </c>
      <c r="F15" s="19">
        <v>192</v>
      </c>
      <c r="G15" s="19">
        <v>184</v>
      </c>
      <c r="H15" s="19"/>
      <c r="I15" s="19"/>
      <c r="J15" s="19"/>
      <c r="K15" s="23">
        <v>3</v>
      </c>
      <c r="L15" s="23">
        <v>564</v>
      </c>
      <c r="M15" s="24">
        <v>188</v>
      </c>
      <c r="N15" s="25">
        <v>3</v>
      </c>
      <c r="O15" s="26">
        <v>191</v>
      </c>
    </row>
    <row r="16" spans="1:17" x14ac:dyDescent="0.25">
      <c r="A16" s="15" t="s">
        <v>33</v>
      </c>
      <c r="B16" s="16" t="s">
        <v>40</v>
      </c>
      <c r="C16" s="17">
        <v>45545</v>
      </c>
      <c r="D16" s="18" t="s">
        <v>27</v>
      </c>
      <c r="E16" s="19">
        <v>192</v>
      </c>
      <c r="F16" s="19">
        <v>193</v>
      </c>
      <c r="G16" s="19">
        <v>190</v>
      </c>
      <c r="H16" s="19"/>
      <c r="I16" s="19"/>
      <c r="J16" s="19"/>
      <c r="K16" s="23">
        <v>3</v>
      </c>
      <c r="L16" s="23">
        <v>575</v>
      </c>
      <c r="M16" s="24">
        <v>191.66666666666666</v>
      </c>
      <c r="N16" s="25">
        <v>2</v>
      </c>
      <c r="O16" s="26">
        <v>193.66666666666666</v>
      </c>
    </row>
    <row r="17" spans="1:15" x14ac:dyDescent="0.25">
      <c r="A17" s="15" t="s">
        <v>33</v>
      </c>
      <c r="B17" s="16" t="s">
        <v>40</v>
      </c>
      <c r="C17" s="17">
        <v>45556</v>
      </c>
      <c r="D17" s="18" t="s">
        <v>27</v>
      </c>
      <c r="E17" s="19">
        <v>195</v>
      </c>
      <c r="F17" s="19">
        <v>189</v>
      </c>
      <c r="G17" s="19">
        <v>182</v>
      </c>
      <c r="H17" s="19">
        <v>189</v>
      </c>
      <c r="I17" s="19"/>
      <c r="J17" s="19"/>
      <c r="K17" s="23">
        <v>4</v>
      </c>
      <c r="L17" s="23">
        <v>755</v>
      </c>
      <c r="M17" s="24">
        <v>188.75</v>
      </c>
      <c r="N17" s="25">
        <v>2</v>
      </c>
      <c r="O17" s="26">
        <v>190.75</v>
      </c>
    </row>
    <row r="18" spans="1:15" x14ac:dyDescent="0.25">
      <c r="A18" s="15" t="s">
        <v>33</v>
      </c>
      <c r="B18" s="16" t="s">
        <v>40</v>
      </c>
      <c r="C18" s="17">
        <v>45557</v>
      </c>
      <c r="D18" s="18" t="s">
        <v>28</v>
      </c>
      <c r="E18" s="19">
        <v>190</v>
      </c>
      <c r="F18" s="19">
        <v>195</v>
      </c>
      <c r="G18" s="19">
        <v>194</v>
      </c>
      <c r="H18" s="19">
        <v>187</v>
      </c>
      <c r="I18" s="19">
        <v>174</v>
      </c>
      <c r="J18" s="19">
        <v>194</v>
      </c>
      <c r="K18" s="23">
        <v>6</v>
      </c>
      <c r="L18" s="23">
        <v>1134</v>
      </c>
      <c r="M18" s="24">
        <v>189</v>
      </c>
      <c r="N18" s="25">
        <v>4</v>
      </c>
      <c r="O18" s="26">
        <v>193</v>
      </c>
    </row>
    <row r="19" spans="1:15" x14ac:dyDescent="0.25">
      <c r="A19" s="15" t="s">
        <v>33</v>
      </c>
      <c r="B19" s="16" t="s">
        <v>40</v>
      </c>
      <c r="C19" s="17">
        <v>45577</v>
      </c>
      <c r="D19" s="18" t="s">
        <v>27</v>
      </c>
      <c r="E19" s="19">
        <v>192</v>
      </c>
      <c r="F19" s="19">
        <v>194</v>
      </c>
      <c r="G19" s="19">
        <v>192</v>
      </c>
      <c r="H19" s="19">
        <v>192</v>
      </c>
      <c r="I19" s="19"/>
      <c r="J19" s="19"/>
      <c r="K19" s="23">
        <v>4</v>
      </c>
      <c r="L19" s="23">
        <v>770</v>
      </c>
      <c r="M19" s="24">
        <v>192.5</v>
      </c>
      <c r="N19" s="25">
        <v>2</v>
      </c>
      <c r="O19" s="26">
        <v>194.5</v>
      </c>
    </row>
    <row r="20" spans="1:15" x14ac:dyDescent="0.25">
      <c r="A20" s="15" t="s">
        <v>33</v>
      </c>
      <c r="B20" s="16" t="s">
        <v>40</v>
      </c>
      <c r="C20" s="17">
        <v>45578</v>
      </c>
      <c r="D20" s="18" t="s">
        <v>28</v>
      </c>
      <c r="E20" s="19">
        <v>187</v>
      </c>
      <c r="F20" s="19">
        <v>191</v>
      </c>
      <c r="G20" s="19">
        <v>187</v>
      </c>
      <c r="H20" s="19">
        <v>168</v>
      </c>
      <c r="I20" s="19"/>
      <c r="J20" s="19"/>
      <c r="K20" s="23">
        <v>4</v>
      </c>
      <c r="L20" s="23">
        <v>733</v>
      </c>
      <c r="M20" s="24">
        <v>183.25</v>
      </c>
      <c r="N20" s="25">
        <v>3</v>
      </c>
      <c r="O20" s="26">
        <v>186.25</v>
      </c>
    </row>
    <row r="21" spans="1:15" x14ac:dyDescent="0.25">
      <c r="A21" s="15" t="s">
        <v>33</v>
      </c>
      <c r="B21" s="16" t="s">
        <v>40</v>
      </c>
      <c r="C21" s="17">
        <v>45612</v>
      </c>
      <c r="D21" s="18" t="s">
        <v>27</v>
      </c>
      <c r="E21" s="19">
        <v>193</v>
      </c>
      <c r="F21" s="19">
        <v>190</v>
      </c>
      <c r="G21" s="19">
        <v>185</v>
      </c>
      <c r="H21" s="19">
        <v>191</v>
      </c>
      <c r="I21" s="19"/>
      <c r="J21" s="19"/>
      <c r="K21" s="23">
        <v>4</v>
      </c>
      <c r="L21" s="23">
        <v>759</v>
      </c>
      <c r="M21" s="24">
        <v>189.75</v>
      </c>
      <c r="N21" s="25">
        <v>2</v>
      </c>
      <c r="O21" s="26">
        <v>191.75</v>
      </c>
    </row>
    <row r="22" spans="1:15" x14ac:dyDescent="0.25">
      <c r="A22" s="15" t="s">
        <v>33</v>
      </c>
      <c r="B22" s="16" t="s">
        <v>40</v>
      </c>
      <c r="C22" s="17">
        <v>45613</v>
      </c>
      <c r="D22" s="18" t="s">
        <v>28</v>
      </c>
      <c r="E22" s="19">
        <v>194</v>
      </c>
      <c r="F22" s="19">
        <v>191</v>
      </c>
      <c r="G22" s="19">
        <v>189</v>
      </c>
      <c r="H22" s="19">
        <v>191</v>
      </c>
      <c r="I22" s="19"/>
      <c r="J22" s="19"/>
      <c r="K22" s="23">
        <v>4</v>
      </c>
      <c r="L22" s="23">
        <v>765</v>
      </c>
      <c r="M22" s="24">
        <v>191.25</v>
      </c>
      <c r="N22" s="25">
        <v>2</v>
      </c>
      <c r="O22" s="26">
        <v>193.25</v>
      </c>
    </row>
    <row r="24" spans="1:15" x14ac:dyDescent="0.25">
      <c r="K24" s="8">
        <f>SUM(K2:K23)</f>
        <v>84</v>
      </c>
      <c r="L24" s="8">
        <f>SUM(L2:L23)</f>
        <v>16163.006000000001</v>
      </c>
      <c r="M24" s="7">
        <f>SUM(L24/K24)</f>
        <v>192.41673809523812</v>
      </c>
      <c r="N24" s="8">
        <f>SUM(N2:N23)</f>
        <v>81</v>
      </c>
      <c r="O24" s="13">
        <f>SUM(M24+N24)</f>
        <v>273.41673809523809</v>
      </c>
    </row>
  </sheetData>
  <protectedRanges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Georgia 2024'!A1" display="Back to Ranking" xr:uid="{DB23FE02-E7EC-4DCC-8668-24CFFDA8FB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DB0813-97F1-4D5D-9AC7-A653ECB3CE7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C728-3671-4D6E-9635-AEAB92B20B2F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41</v>
      </c>
      <c r="C2" s="17">
        <v>45368</v>
      </c>
      <c r="D2" s="18" t="s">
        <v>28</v>
      </c>
      <c r="E2" s="19">
        <v>188</v>
      </c>
      <c r="F2" s="19">
        <v>190</v>
      </c>
      <c r="G2" s="19">
        <v>192</v>
      </c>
      <c r="H2" s="19">
        <v>192</v>
      </c>
      <c r="I2" s="19"/>
      <c r="J2" s="19"/>
      <c r="K2" s="23">
        <v>4</v>
      </c>
      <c r="L2" s="23">
        <v>762</v>
      </c>
      <c r="M2" s="24">
        <v>190.5</v>
      </c>
      <c r="N2" s="25">
        <v>3</v>
      </c>
      <c r="O2" s="26">
        <v>193.5</v>
      </c>
    </row>
    <row r="3" spans="1:17" x14ac:dyDescent="0.25">
      <c r="A3" s="15" t="s">
        <v>33</v>
      </c>
      <c r="B3" s="16" t="s">
        <v>41</v>
      </c>
      <c r="C3" s="17">
        <v>45440</v>
      </c>
      <c r="D3" s="18" t="s">
        <v>28</v>
      </c>
      <c r="E3" s="19">
        <v>194</v>
      </c>
      <c r="F3" s="19">
        <v>192</v>
      </c>
      <c r="G3" s="19">
        <v>185</v>
      </c>
      <c r="H3" s="19"/>
      <c r="I3" s="19"/>
      <c r="J3" s="19"/>
      <c r="K3" s="23">
        <v>3</v>
      </c>
      <c r="L3" s="23">
        <v>571</v>
      </c>
      <c r="M3" s="24">
        <v>190.33333333333334</v>
      </c>
      <c r="N3" s="25">
        <v>2</v>
      </c>
      <c r="O3" s="26">
        <v>192.33333333333334</v>
      </c>
    </row>
    <row r="5" spans="1:17" x14ac:dyDescent="0.25">
      <c r="K5" s="8">
        <f>SUM(K2:K4)</f>
        <v>7</v>
      </c>
      <c r="L5" s="8">
        <f>SUM(L2:L4)</f>
        <v>1333</v>
      </c>
      <c r="M5" s="7">
        <f>SUM(L5/K5)</f>
        <v>190.42857142857142</v>
      </c>
      <c r="N5" s="8">
        <f>SUM(N2:N4)</f>
        <v>5</v>
      </c>
      <c r="O5" s="13">
        <f>SUM(M5+N5)</f>
        <v>195.42857142857142</v>
      </c>
    </row>
  </sheetData>
  <hyperlinks>
    <hyperlink ref="Q1" location="'Georgia 2024'!A1" display="Back to Ranking" xr:uid="{1B3691B1-F1D2-4F41-8C3D-857D0CE0AD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2F3CBE-A670-41F5-B500-53C540160B3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A8CB-D9BB-430B-9CCF-84BEAF199016}">
  <dimension ref="A1:Q5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32</v>
      </c>
      <c r="B2" s="16" t="s">
        <v>45</v>
      </c>
      <c r="C2" s="17">
        <v>45402</v>
      </c>
      <c r="D2" s="18" t="s">
        <v>27</v>
      </c>
      <c r="E2" s="19">
        <v>177</v>
      </c>
      <c r="F2" s="19">
        <v>177</v>
      </c>
      <c r="G2" s="19">
        <v>179</v>
      </c>
      <c r="H2" s="19">
        <v>163</v>
      </c>
      <c r="I2" s="19"/>
      <c r="J2" s="19"/>
      <c r="K2" s="23">
        <v>4</v>
      </c>
      <c r="L2" s="23">
        <v>696</v>
      </c>
      <c r="M2" s="24">
        <v>174</v>
      </c>
      <c r="N2" s="25">
        <v>5</v>
      </c>
      <c r="O2" s="26">
        <v>179</v>
      </c>
    </row>
    <row r="3" spans="1:17" x14ac:dyDescent="0.25">
      <c r="A3" s="15" t="s">
        <v>48</v>
      </c>
      <c r="B3" s="16" t="s">
        <v>45</v>
      </c>
      <c r="C3" s="17">
        <v>45431</v>
      </c>
      <c r="D3" s="18" t="s">
        <v>28</v>
      </c>
      <c r="E3" s="19">
        <v>177</v>
      </c>
      <c r="F3" s="19">
        <v>182</v>
      </c>
      <c r="G3" s="19">
        <v>175</v>
      </c>
      <c r="H3" s="19">
        <v>176</v>
      </c>
      <c r="I3" s="19"/>
      <c r="J3" s="19"/>
      <c r="K3" s="23">
        <v>4</v>
      </c>
      <c r="L3" s="23">
        <v>710</v>
      </c>
      <c r="M3" s="24">
        <v>177.5</v>
      </c>
      <c r="N3" s="25">
        <v>5</v>
      </c>
      <c r="O3" s="26">
        <v>182.5</v>
      </c>
    </row>
    <row r="5" spans="1:17" x14ac:dyDescent="0.25">
      <c r="K5" s="8">
        <f>SUM(K2:K4)</f>
        <v>8</v>
      </c>
      <c r="L5" s="8">
        <f>SUM(L2:L4)</f>
        <v>1406</v>
      </c>
      <c r="M5" s="7">
        <f>SUM(L5/K5)</f>
        <v>175.75</v>
      </c>
      <c r="N5" s="8">
        <f>SUM(N2:N4)</f>
        <v>10</v>
      </c>
      <c r="O5" s="13">
        <f>SUM(M5+N5)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CF7FC763-6C5D-437F-816E-F4CC4A3B75F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7C58E0-1ECB-42C6-A65B-97C78B7C99B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57B0-257D-4B10-9C91-7A0E8277A5C1}">
  <dimension ref="A1:Q2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25</v>
      </c>
      <c r="C2" s="17">
        <v>45367</v>
      </c>
      <c r="D2" s="18" t="s">
        <v>27</v>
      </c>
      <c r="E2" s="19">
        <v>187</v>
      </c>
      <c r="F2" s="19">
        <v>193</v>
      </c>
      <c r="G2" s="19">
        <v>191</v>
      </c>
      <c r="H2" s="19">
        <v>188</v>
      </c>
      <c r="I2" s="19"/>
      <c r="J2" s="19"/>
      <c r="K2" s="23">
        <v>4</v>
      </c>
      <c r="L2" s="23">
        <v>759</v>
      </c>
      <c r="M2" s="24">
        <v>189.75</v>
      </c>
      <c r="N2" s="25">
        <v>2</v>
      </c>
      <c r="O2" s="26">
        <v>191.75</v>
      </c>
    </row>
    <row r="3" spans="1:17" x14ac:dyDescent="0.25">
      <c r="A3" s="15" t="s">
        <v>33</v>
      </c>
      <c r="B3" s="16" t="s">
        <v>25</v>
      </c>
      <c r="C3" s="17">
        <v>45368</v>
      </c>
      <c r="D3" s="18" t="s">
        <v>28</v>
      </c>
      <c r="E3" s="19">
        <v>189</v>
      </c>
      <c r="F3" s="19">
        <v>185</v>
      </c>
      <c r="G3" s="19">
        <v>192</v>
      </c>
      <c r="H3" s="19">
        <v>189</v>
      </c>
      <c r="I3" s="19"/>
      <c r="J3" s="19"/>
      <c r="K3" s="23">
        <v>4</v>
      </c>
      <c r="L3" s="23">
        <v>755</v>
      </c>
      <c r="M3" s="24">
        <v>188.75</v>
      </c>
      <c r="N3" s="25">
        <v>2</v>
      </c>
      <c r="O3" s="26">
        <v>190.75</v>
      </c>
    </row>
    <row r="4" spans="1:17" x14ac:dyDescent="0.25">
      <c r="A4" s="15" t="s">
        <v>33</v>
      </c>
      <c r="B4" s="16" t="s">
        <v>25</v>
      </c>
      <c r="C4" s="17">
        <v>45391</v>
      </c>
      <c r="D4" s="18" t="s">
        <v>27</v>
      </c>
      <c r="E4" s="19">
        <v>193</v>
      </c>
      <c r="F4" s="19">
        <v>193</v>
      </c>
      <c r="G4" s="19">
        <v>196</v>
      </c>
      <c r="H4" s="19"/>
      <c r="I4" s="19"/>
      <c r="J4" s="19"/>
      <c r="K4" s="23">
        <v>3</v>
      </c>
      <c r="L4" s="23">
        <v>582</v>
      </c>
      <c r="M4" s="24">
        <v>194</v>
      </c>
      <c r="N4" s="25">
        <v>2</v>
      </c>
      <c r="O4" s="26">
        <v>196</v>
      </c>
    </row>
    <row r="5" spans="1:17" x14ac:dyDescent="0.25">
      <c r="A5" s="15" t="s">
        <v>33</v>
      </c>
      <c r="B5" s="16" t="s">
        <v>25</v>
      </c>
      <c r="C5" s="17">
        <v>45402</v>
      </c>
      <c r="D5" s="18" t="s">
        <v>27</v>
      </c>
      <c r="E5" s="19">
        <v>193</v>
      </c>
      <c r="F5" s="19">
        <v>194</v>
      </c>
      <c r="G5" s="19">
        <v>193</v>
      </c>
      <c r="H5" s="19">
        <v>190</v>
      </c>
      <c r="I5" s="19"/>
      <c r="J5" s="19"/>
      <c r="K5" s="23">
        <v>4</v>
      </c>
      <c r="L5" s="23">
        <v>770</v>
      </c>
      <c r="M5" s="24">
        <v>192.5</v>
      </c>
      <c r="N5" s="25">
        <v>2</v>
      </c>
      <c r="O5" s="26">
        <v>194.5</v>
      </c>
    </row>
    <row r="6" spans="1:17" x14ac:dyDescent="0.25">
      <c r="A6" s="15" t="s">
        <v>33</v>
      </c>
      <c r="B6" s="16" t="s">
        <v>25</v>
      </c>
      <c r="C6" s="17">
        <v>45412</v>
      </c>
      <c r="D6" s="18" t="s">
        <v>28</v>
      </c>
      <c r="E6" s="19">
        <v>195</v>
      </c>
      <c r="F6" s="19">
        <v>196</v>
      </c>
      <c r="G6" s="19">
        <v>194</v>
      </c>
      <c r="H6" s="19"/>
      <c r="I6" s="19"/>
      <c r="J6" s="19"/>
      <c r="K6" s="23">
        <v>3</v>
      </c>
      <c r="L6" s="23">
        <v>585</v>
      </c>
      <c r="M6" s="24">
        <v>195</v>
      </c>
      <c r="N6" s="25">
        <v>6</v>
      </c>
      <c r="O6" s="26">
        <v>201</v>
      </c>
    </row>
    <row r="7" spans="1:17" x14ac:dyDescent="0.25">
      <c r="A7" s="15" t="s">
        <v>33</v>
      </c>
      <c r="B7" s="16" t="s">
        <v>25</v>
      </c>
      <c r="C7" s="17">
        <v>45426</v>
      </c>
      <c r="D7" s="18" t="s">
        <v>27</v>
      </c>
      <c r="E7" s="19">
        <v>194</v>
      </c>
      <c r="F7" s="19">
        <v>193</v>
      </c>
      <c r="G7" s="19">
        <v>198</v>
      </c>
      <c r="H7" s="19"/>
      <c r="I7" s="19"/>
      <c r="J7" s="19"/>
      <c r="K7" s="23">
        <v>3</v>
      </c>
      <c r="L7" s="23">
        <v>585</v>
      </c>
      <c r="M7" s="24">
        <v>195</v>
      </c>
      <c r="N7" s="25">
        <v>2</v>
      </c>
      <c r="O7" s="26">
        <v>197</v>
      </c>
    </row>
    <row r="8" spans="1:17" x14ac:dyDescent="0.25">
      <c r="A8" s="15" t="s">
        <v>33</v>
      </c>
      <c r="B8" s="16" t="s">
        <v>25</v>
      </c>
      <c r="C8" s="17">
        <v>45430</v>
      </c>
      <c r="D8" s="18" t="s">
        <v>27</v>
      </c>
      <c r="E8" s="19">
        <v>188</v>
      </c>
      <c r="F8" s="19">
        <v>196</v>
      </c>
      <c r="G8" s="19">
        <v>197</v>
      </c>
      <c r="H8" s="19">
        <v>198</v>
      </c>
      <c r="I8" s="19"/>
      <c r="J8" s="19"/>
      <c r="K8" s="23">
        <v>4</v>
      </c>
      <c r="L8" s="23">
        <v>779</v>
      </c>
      <c r="M8" s="24">
        <v>194.75</v>
      </c>
      <c r="N8" s="25">
        <v>2</v>
      </c>
      <c r="O8" s="26">
        <v>196.75</v>
      </c>
    </row>
    <row r="9" spans="1:17" x14ac:dyDescent="0.25">
      <c r="A9" s="15" t="s">
        <v>33</v>
      </c>
      <c r="B9" s="16" t="s">
        <v>25</v>
      </c>
      <c r="C9" s="17">
        <v>45440</v>
      </c>
      <c r="D9" s="18" t="s">
        <v>28</v>
      </c>
      <c r="E9" s="19">
        <v>192</v>
      </c>
      <c r="F9" s="19">
        <v>191</v>
      </c>
      <c r="G9" s="19">
        <v>196</v>
      </c>
      <c r="H9" s="19"/>
      <c r="I9" s="19"/>
      <c r="J9" s="19"/>
      <c r="K9" s="23">
        <v>3</v>
      </c>
      <c r="L9" s="23">
        <v>579</v>
      </c>
      <c r="M9" s="24">
        <v>193</v>
      </c>
      <c r="N9" s="25">
        <v>2</v>
      </c>
      <c r="O9" s="26">
        <v>195</v>
      </c>
    </row>
    <row r="10" spans="1:17" x14ac:dyDescent="0.25">
      <c r="A10" s="15" t="s">
        <v>33</v>
      </c>
      <c r="B10" s="16" t="s">
        <v>25</v>
      </c>
      <c r="C10" s="17">
        <v>45493</v>
      </c>
      <c r="D10" s="18" t="s">
        <v>27</v>
      </c>
      <c r="E10" s="19">
        <v>195</v>
      </c>
      <c r="F10" s="19">
        <v>191</v>
      </c>
      <c r="G10" s="19">
        <v>196</v>
      </c>
      <c r="H10" s="19">
        <v>198</v>
      </c>
      <c r="I10" s="19">
        <v>196</v>
      </c>
      <c r="J10" s="19">
        <v>194</v>
      </c>
      <c r="K10" s="23">
        <v>6</v>
      </c>
      <c r="L10" s="23">
        <v>1170</v>
      </c>
      <c r="M10" s="24">
        <v>195</v>
      </c>
      <c r="N10" s="25">
        <v>8</v>
      </c>
      <c r="O10" s="26">
        <v>203</v>
      </c>
    </row>
    <row r="11" spans="1:17" x14ac:dyDescent="0.25">
      <c r="A11" s="15" t="s">
        <v>33</v>
      </c>
      <c r="B11" s="16" t="s">
        <v>25</v>
      </c>
      <c r="C11" s="17">
        <v>45494</v>
      </c>
      <c r="D11" s="18" t="s">
        <v>28</v>
      </c>
      <c r="E11" s="19">
        <v>191</v>
      </c>
      <c r="F11" s="19">
        <v>198</v>
      </c>
      <c r="G11" s="19">
        <v>190</v>
      </c>
      <c r="H11" s="19">
        <v>192</v>
      </c>
      <c r="I11" s="19"/>
      <c r="J11" s="19"/>
      <c r="K11" s="23">
        <v>4</v>
      </c>
      <c r="L11" s="23">
        <v>771</v>
      </c>
      <c r="M11" s="24">
        <v>192.75</v>
      </c>
      <c r="N11" s="25">
        <v>4</v>
      </c>
      <c r="O11" s="26">
        <v>196.75</v>
      </c>
    </row>
    <row r="12" spans="1:17" x14ac:dyDescent="0.25">
      <c r="A12" s="15" t="s">
        <v>33</v>
      </c>
      <c r="B12" s="16" t="s">
        <v>25</v>
      </c>
      <c r="C12" s="17">
        <v>45517</v>
      </c>
      <c r="D12" s="18" t="s">
        <v>27</v>
      </c>
      <c r="E12" s="19">
        <v>195</v>
      </c>
      <c r="F12" s="19">
        <v>194</v>
      </c>
      <c r="G12" s="19">
        <v>196</v>
      </c>
      <c r="H12" s="19"/>
      <c r="I12" s="19"/>
      <c r="J12" s="19"/>
      <c r="K12" s="23">
        <v>3</v>
      </c>
      <c r="L12" s="23">
        <v>585</v>
      </c>
      <c r="M12" s="24">
        <v>195</v>
      </c>
      <c r="N12" s="25">
        <v>3</v>
      </c>
      <c r="O12" s="26">
        <v>198</v>
      </c>
    </row>
    <row r="13" spans="1:17" x14ac:dyDescent="0.25">
      <c r="A13" s="15" t="s">
        <v>33</v>
      </c>
      <c r="B13" s="16" t="s">
        <v>25</v>
      </c>
      <c r="C13" s="17">
        <v>45521</v>
      </c>
      <c r="D13" s="18" t="s">
        <v>27</v>
      </c>
      <c r="E13" s="19">
        <v>195</v>
      </c>
      <c r="F13" s="19">
        <v>191</v>
      </c>
      <c r="G13" s="19">
        <v>199</v>
      </c>
      <c r="H13" s="19">
        <v>197</v>
      </c>
      <c r="I13" s="19">
        <v>196</v>
      </c>
      <c r="J13" s="19">
        <v>195</v>
      </c>
      <c r="K13" s="23">
        <v>6</v>
      </c>
      <c r="L13" s="23">
        <v>1173</v>
      </c>
      <c r="M13" s="24">
        <v>195.5</v>
      </c>
      <c r="N13" s="25">
        <v>8</v>
      </c>
      <c r="O13" s="26">
        <v>203.5</v>
      </c>
    </row>
    <row r="14" spans="1:17" x14ac:dyDescent="0.25">
      <c r="A14" s="15" t="s">
        <v>33</v>
      </c>
      <c r="B14" s="16" t="s">
        <v>25</v>
      </c>
      <c r="C14" s="17">
        <v>45522</v>
      </c>
      <c r="D14" s="18" t="s">
        <v>28</v>
      </c>
      <c r="E14" s="19">
        <v>192</v>
      </c>
      <c r="F14" s="19">
        <v>192</v>
      </c>
      <c r="G14" s="19">
        <v>198</v>
      </c>
      <c r="H14" s="19">
        <v>197</v>
      </c>
      <c r="I14" s="19"/>
      <c r="J14" s="19"/>
      <c r="K14" s="23">
        <v>4</v>
      </c>
      <c r="L14" s="23">
        <v>779</v>
      </c>
      <c r="M14" s="24">
        <v>194.75</v>
      </c>
      <c r="N14" s="25">
        <v>8</v>
      </c>
      <c r="O14" s="26">
        <v>202.75</v>
      </c>
    </row>
    <row r="15" spans="1:17" x14ac:dyDescent="0.25">
      <c r="A15" s="15" t="s">
        <v>33</v>
      </c>
      <c r="B15" s="16" t="s">
        <v>25</v>
      </c>
      <c r="C15" s="17">
        <v>45531</v>
      </c>
      <c r="D15" s="18" t="s">
        <v>28</v>
      </c>
      <c r="E15" s="19">
        <v>196</v>
      </c>
      <c r="F15" s="19">
        <v>196</v>
      </c>
      <c r="G15" s="19">
        <v>195</v>
      </c>
      <c r="H15" s="19"/>
      <c r="I15" s="19"/>
      <c r="J15" s="19"/>
      <c r="K15" s="23">
        <v>3</v>
      </c>
      <c r="L15" s="23">
        <v>587</v>
      </c>
      <c r="M15" s="24">
        <v>195.66666666666666</v>
      </c>
      <c r="N15" s="25">
        <v>4</v>
      </c>
      <c r="O15" s="26">
        <v>199.66666666666666</v>
      </c>
    </row>
    <row r="16" spans="1:17" x14ac:dyDescent="0.25">
      <c r="A16" s="15" t="s">
        <v>33</v>
      </c>
      <c r="B16" s="16" t="s">
        <v>25</v>
      </c>
      <c r="C16" s="17">
        <v>45545</v>
      </c>
      <c r="D16" s="18" t="s">
        <v>27</v>
      </c>
      <c r="E16" s="19">
        <v>196</v>
      </c>
      <c r="F16" s="19">
        <v>194</v>
      </c>
      <c r="G16" s="19">
        <v>196</v>
      </c>
      <c r="H16" s="19"/>
      <c r="I16" s="19"/>
      <c r="J16" s="19"/>
      <c r="K16" s="23">
        <v>3</v>
      </c>
      <c r="L16" s="23">
        <v>586</v>
      </c>
      <c r="M16" s="24">
        <v>195.33333333333334</v>
      </c>
      <c r="N16" s="25">
        <v>2</v>
      </c>
      <c r="O16" s="26">
        <v>197.33333333333334</v>
      </c>
    </row>
    <row r="17" spans="1:15" x14ac:dyDescent="0.25">
      <c r="A17" s="15" t="s">
        <v>33</v>
      </c>
      <c r="B17" s="16" t="s">
        <v>25</v>
      </c>
      <c r="C17" s="17">
        <v>45557</v>
      </c>
      <c r="D17" s="18" t="s">
        <v>28</v>
      </c>
      <c r="E17" s="19">
        <v>199.001</v>
      </c>
      <c r="F17" s="19">
        <v>196</v>
      </c>
      <c r="G17" s="19">
        <v>197</v>
      </c>
      <c r="H17" s="19">
        <v>199</v>
      </c>
      <c r="I17" s="19">
        <v>195</v>
      </c>
      <c r="J17" s="19">
        <v>196</v>
      </c>
      <c r="K17" s="23">
        <v>6</v>
      </c>
      <c r="L17" s="23">
        <v>1182.001</v>
      </c>
      <c r="M17" s="24">
        <v>197.00016666666667</v>
      </c>
      <c r="N17" s="25">
        <v>14</v>
      </c>
      <c r="O17" s="26">
        <v>211.00016666666667</v>
      </c>
    </row>
    <row r="18" spans="1:15" x14ac:dyDescent="0.25">
      <c r="A18" s="15" t="s">
        <v>33</v>
      </c>
      <c r="B18" s="16" t="s">
        <v>25</v>
      </c>
      <c r="C18" s="17">
        <v>45612</v>
      </c>
      <c r="D18" s="18" t="s">
        <v>27</v>
      </c>
      <c r="E18" s="19">
        <v>195</v>
      </c>
      <c r="F18" s="19">
        <v>190</v>
      </c>
      <c r="G18" s="19">
        <v>193</v>
      </c>
      <c r="H18" s="19">
        <v>198</v>
      </c>
      <c r="I18" s="19"/>
      <c r="J18" s="19"/>
      <c r="K18" s="23">
        <v>4</v>
      </c>
      <c r="L18" s="23">
        <v>776</v>
      </c>
      <c r="M18" s="24">
        <v>194</v>
      </c>
      <c r="N18" s="25">
        <v>3</v>
      </c>
      <c r="O18" s="26">
        <v>197</v>
      </c>
    </row>
    <row r="20" spans="1:15" x14ac:dyDescent="0.25">
      <c r="K20" s="8">
        <f>SUM(K2:K19)</f>
        <v>67</v>
      </c>
      <c r="L20" s="8">
        <f>SUM(L2:L19)</f>
        <v>13003.001</v>
      </c>
      <c r="M20" s="7">
        <f>SUM(L20/K20)</f>
        <v>194.07464179104477</v>
      </c>
      <c r="N20" s="8">
        <f>SUM(N2:N19)</f>
        <v>74</v>
      </c>
      <c r="O20" s="13">
        <f>SUM(M20+N20)</f>
        <v>268.07464179104477</v>
      </c>
    </row>
    <row r="23" spans="1:15" ht="30" x14ac:dyDescent="0.25">
      <c r="A23" s="1" t="s">
        <v>1</v>
      </c>
      <c r="B23" s="2" t="s">
        <v>2</v>
      </c>
      <c r="C23" s="2" t="s">
        <v>3</v>
      </c>
      <c r="D23" s="3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4" t="s">
        <v>10</v>
      </c>
      <c r="K23" s="4" t="s">
        <v>11</v>
      </c>
      <c r="L23" s="3" t="s">
        <v>12</v>
      </c>
      <c r="M23" s="5" t="s">
        <v>13</v>
      </c>
      <c r="N23" s="2" t="s">
        <v>14</v>
      </c>
      <c r="O23" s="6" t="s">
        <v>15</v>
      </c>
    </row>
    <row r="24" spans="1:15" x14ac:dyDescent="0.25">
      <c r="A24" s="49" t="s">
        <v>34</v>
      </c>
      <c r="B24" s="50" t="s">
        <v>25</v>
      </c>
      <c r="C24" s="51">
        <v>45613</v>
      </c>
      <c r="D24" s="52" t="s">
        <v>28</v>
      </c>
      <c r="E24" s="48">
        <v>194</v>
      </c>
      <c r="F24" s="48">
        <v>197</v>
      </c>
      <c r="G24" s="48">
        <v>194</v>
      </c>
      <c r="H24" s="48">
        <v>195</v>
      </c>
      <c r="I24" s="48"/>
      <c r="J24" s="48"/>
      <c r="K24" s="53">
        <v>4</v>
      </c>
      <c r="L24" s="53">
        <v>780</v>
      </c>
      <c r="M24" s="54">
        <v>195</v>
      </c>
      <c r="N24" s="55">
        <v>6</v>
      </c>
      <c r="O24" s="56">
        <v>201</v>
      </c>
    </row>
    <row r="26" spans="1:15" x14ac:dyDescent="0.25">
      <c r="K26" s="8">
        <f>SUM(K24:K25)</f>
        <v>4</v>
      </c>
      <c r="L26" s="8">
        <f>SUM(L24:L25)</f>
        <v>780</v>
      </c>
      <c r="M26" s="7">
        <f>SUM(L26/K26)</f>
        <v>195</v>
      </c>
      <c r="N26" s="8">
        <f>SUM(N24:N25)</f>
        <v>6</v>
      </c>
      <c r="O26" s="13">
        <f>SUM(M26+N26)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7:C7" name="Range1_2"/>
    <protectedRange algorithmName="SHA-512" hashValue="ON39YdpmFHfN9f47KpiRvqrKx0V9+erV1CNkpWzYhW/Qyc6aT8rEyCrvauWSYGZK2ia3o7vd3akF07acHAFpOA==" saltValue="yVW9XmDwTqEnmpSGai0KYg==" spinCount="100000" sqref="D7" name="Range1_1_1"/>
    <protectedRange algorithmName="SHA-512" hashValue="ON39YdpmFHfN9f47KpiRvqrKx0V9+erV1CNkpWzYhW/Qyc6aT8rEyCrvauWSYGZK2ia3o7vd3akF07acHAFpOA==" saltValue="yVW9XmDwTqEnmpSGai0KYg==" spinCount="100000" sqref="E7:J7" name="Range1_3_1"/>
  </protectedRanges>
  <hyperlinks>
    <hyperlink ref="Q1" location="'Georgia 2024'!A1" display="Back to Ranking" xr:uid="{CE3A62B4-2FBA-4136-AF4A-DD878E5556D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70A05F-2775-4F9F-AC93-3700BBBC49BC}">
          <x14:formula1>
            <xm:f>'C:\Users\abra2\Desktop\ABRA Files and More\AUTO BENCH REST ASSOCIATION FILE\ABRA 2019\Georgia\[Georgia Results 01 19 20.xlsm]DATA SHEET'!#REF!</xm:f>
          </x14:formula1>
          <xm:sqref>B1 B23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295D-96F6-4B9A-9686-8139C9C0233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52</v>
      </c>
      <c r="C2" s="17">
        <v>45521</v>
      </c>
      <c r="D2" s="18" t="s">
        <v>27</v>
      </c>
      <c r="E2" s="19">
        <v>196</v>
      </c>
      <c r="F2" s="19">
        <v>196</v>
      </c>
      <c r="G2" s="19">
        <v>198</v>
      </c>
      <c r="H2" s="19">
        <v>196</v>
      </c>
      <c r="I2" s="19">
        <v>198</v>
      </c>
      <c r="J2" s="19">
        <v>198</v>
      </c>
      <c r="K2" s="23">
        <v>6</v>
      </c>
      <c r="L2" s="23">
        <v>1182</v>
      </c>
      <c r="M2" s="24">
        <v>197</v>
      </c>
      <c r="N2" s="25">
        <v>10</v>
      </c>
      <c r="O2" s="26">
        <v>207</v>
      </c>
    </row>
    <row r="4" spans="1:17" x14ac:dyDescent="0.25">
      <c r="K4" s="8">
        <f>SUM(K2:K3)</f>
        <v>6</v>
      </c>
      <c r="L4" s="8">
        <f>SUM(L2:L3)</f>
        <v>1182</v>
      </c>
      <c r="M4" s="7">
        <f>SUM(L4/K4)</f>
        <v>197</v>
      </c>
      <c r="N4" s="8">
        <f>SUM(N2:N3)</f>
        <v>10</v>
      </c>
      <c r="O4" s="13">
        <f>SUM(M4+N4)</f>
        <v>207</v>
      </c>
    </row>
  </sheetData>
  <hyperlinks>
    <hyperlink ref="Q1" location="'Georgia 2024'!A1" display="Back to Ranking" xr:uid="{5DE9B51A-D50C-492D-9653-2F0873128A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518CE2-76CB-4C31-92FA-83592C7BDE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5FEC-F287-4D23-A5E0-1EEA3E7A50B5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47</v>
      </c>
      <c r="C2" s="17">
        <v>45431</v>
      </c>
      <c r="D2" s="18" t="s">
        <v>28</v>
      </c>
      <c r="E2" s="19">
        <v>194</v>
      </c>
      <c r="F2" s="19">
        <v>198</v>
      </c>
      <c r="G2" s="19">
        <v>195</v>
      </c>
      <c r="H2" s="19">
        <v>196</v>
      </c>
      <c r="I2" s="19"/>
      <c r="J2" s="19"/>
      <c r="K2" s="23">
        <v>4</v>
      </c>
      <c r="L2" s="23">
        <v>783</v>
      </c>
      <c r="M2" s="24">
        <v>195.75</v>
      </c>
      <c r="N2" s="25">
        <v>2</v>
      </c>
      <c r="O2" s="26">
        <v>197.75</v>
      </c>
    </row>
    <row r="3" spans="1:17" x14ac:dyDescent="0.25">
      <c r="A3" s="15" t="s">
        <v>33</v>
      </c>
      <c r="B3" s="16" t="s">
        <v>47</v>
      </c>
      <c r="C3" s="17">
        <v>45521</v>
      </c>
      <c r="D3" s="18" t="s">
        <v>27</v>
      </c>
      <c r="E3" s="19">
        <v>198</v>
      </c>
      <c r="F3" s="19">
        <v>196</v>
      </c>
      <c r="G3" s="19">
        <v>197</v>
      </c>
      <c r="H3" s="19">
        <v>197</v>
      </c>
      <c r="I3" s="19">
        <v>198.001</v>
      </c>
      <c r="J3" s="19">
        <v>194</v>
      </c>
      <c r="K3" s="23">
        <v>6</v>
      </c>
      <c r="L3" s="23">
        <v>1180.001</v>
      </c>
      <c r="M3" s="24">
        <v>196.66683333333333</v>
      </c>
      <c r="N3" s="25">
        <v>8</v>
      </c>
      <c r="O3" s="26">
        <v>204.66683333333333</v>
      </c>
    </row>
    <row r="4" spans="1:17" x14ac:dyDescent="0.25">
      <c r="A4" s="15" t="s">
        <v>33</v>
      </c>
      <c r="B4" s="16" t="s">
        <v>47</v>
      </c>
      <c r="C4" s="17">
        <v>45556</v>
      </c>
      <c r="D4" s="18" t="s">
        <v>27</v>
      </c>
      <c r="E4" s="19">
        <v>192</v>
      </c>
      <c r="F4" s="19">
        <v>196</v>
      </c>
      <c r="G4" s="19">
        <v>197</v>
      </c>
      <c r="H4" s="19">
        <v>193</v>
      </c>
      <c r="I4" s="19"/>
      <c r="J4" s="19"/>
      <c r="K4" s="23">
        <v>4</v>
      </c>
      <c r="L4" s="23">
        <v>778</v>
      </c>
      <c r="M4" s="24">
        <v>194.5</v>
      </c>
      <c r="N4" s="25">
        <v>4</v>
      </c>
      <c r="O4" s="26">
        <v>198.5</v>
      </c>
    </row>
    <row r="5" spans="1:17" x14ac:dyDescent="0.25">
      <c r="A5" s="15" t="s">
        <v>33</v>
      </c>
      <c r="B5" s="16" t="s">
        <v>47</v>
      </c>
      <c r="C5" s="17">
        <v>45557</v>
      </c>
      <c r="D5" s="18" t="s">
        <v>28</v>
      </c>
      <c r="E5" s="19">
        <v>199</v>
      </c>
      <c r="F5" s="19">
        <v>196</v>
      </c>
      <c r="G5" s="19">
        <v>198.001</v>
      </c>
      <c r="H5" s="19">
        <v>198</v>
      </c>
      <c r="I5" s="19">
        <v>199</v>
      </c>
      <c r="J5" s="19">
        <v>198.001</v>
      </c>
      <c r="K5" s="23">
        <v>6</v>
      </c>
      <c r="L5" s="23">
        <v>1188.002</v>
      </c>
      <c r="M5" s="24">
        <v>198.00033333333332</v>
      </c>
      <c r="N5" s="25">
        <v>22</v>
      </c>
      <c r="O5" s="26">
        <v>220.00033333333332</v>
      </c>
    </row>
    <row r="6" spans="1:17" x14ac:dyDescent="0.25">
      <c r="A6" s="49" t="s">
        <v>33</v>
      </c>
      <c r="B6" s="50" t="s">
        <v>47</v>
      </c>
      <c r="C6" s="51">
        <v>45612</v>
      </c>
      <c r="D6" s="52" t="s">
        <v>27</v>
      </c>
      <c r="E6" s="48">
        <v>197.001</v>
      </c>
      <c r="F6" s="48">
        <v>196</v>
      </c>
      <c r="G6" s="48">
        <v>197</v>
      </c>
      <c r="H6" s="48">
        <v>193</v>
      </c>
      <c r="I6" s="48"/>
      <c r="J6" s="48"/>
      <c r="K6" s="53">
        <v>4</v>
      </c>
      <c r="L6" s="53">
        <v>783.00099999999998</v>
      </c>
      <c r="M6" s="54">
        <v>195.75024999999999</v>
      </c>
      <c r="N6" s="55">
        <v>6</v>
      </c>
      <c r="O6" s="56">
        <v>201.75024999999999</v>
      </c>
    </row>
    <row r="8" spans="1:17" x14ac:dyDescent="0.25">
      <c r="K8" s="8">
        <f>SUM(K2:K7)</f>
        <v>24</v>
      </c>
      <c r="L8" s="8">
        <f>SUM(L2:L7)</f>
        <v>4712.0039999999999</v>
      </c>
      <c r="M8" s="7">
        <f>SUM(L8/K8)</f>
        <v>196.33349999999999</v>
      </c>
      <c r="N8" s="8">
        <f>SUM(N2:N7)</f>
        <v>42</v>
      </c>
      <c r="O8" s="13">
        <f>SUM(M8+N8)</f>
        <v>238.33349999999999</v>
      </c>
    </row>
  </sheetData>
  <hyperlinks>
    <hyperlink ref="Q1" location="'Georgia 2024'!A1" display="Back to Ranking" xr:uid="{61AC269A-3FDB-4DC3-B7A0-C8D51089DA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38B520-363B-49F1-9B7C-C451CBD4A7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E539-7970-4CEA-A2E4-668B9EFEA2A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56</v>
      </c>
      <c r="C2" s="17">
        <v>45557</v>
      </c>
      <c r="D2" s="18" t="s">
        <v>28</v>
      </c>
      <c r="E2" s="19">
        <v>198</v>
      </c>
      <c r="F2" s="19">
        <v>196</v>
      </c>
      <c r="G2" s="19">
        <v>196</v>
      </c>
      <c r="H2" s="19">
        <v>194</v>
      </c>
      <c r="I2" s="19">
        <v>195</v>
      </c>
      <c r="J2" s="19">
        <v>196</v>
      </c>
      <c r="K2" s="23">
        <v>6</v>
      </c>
      <c r="L2" s="23">
        <v>1175</v>
      </c>
      <c r="M2" s="24">
        <v>195.83333333333334</v>
      </c>
      <c r="N2" s="25">
        <v>4</v>
      </c>
      <c r="O2" s="26">
        <v>199.83333333333334</v>
      </c>
    </row>
    <row r="4" spans="1:17" x14ac:dyDescent="0.25">
      <c r="K4" s="8">
        <f>SUM(K2:K3)</f>
        <v>6</v>
      </c>
      <c r="L4" s="8">
        <f>SUM(L2:L3)</f>
        <v>1175</v>
      </c>
      <c r="M4" s="7">
        <f>SUM(L4/K4)</f>
        <v>195.83333333333334</v>
      </c>
      <c r="N4" s="8">
        <f>SUM(N2:N3)</f>
        <v>4</v>
      </c>
      <c r="O4" s="13">
        <f>SUM(M4+N4)</f>
        <v>199.83333333333334</v>
      </c>
    </row>
  </sheetData>
  <hyperlinks>
    <hyperlink ref="Q1" location="'Georgia 2024'!A1" display="Back to Ranking" xr:uid="{912799C3-BC19-40F0-9478-F291D349264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02AB65-D2F3-4C13-A201-1C2F8DEACDD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C49C-585D-464B-A8BD-592288BF9CCB}">
  <dimension ref="A1:Q2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33</v>
      </c>
      <c r="B2" s="16" t="s">
        <v>24</v>
      </c>
      <c r="C2" s="17">
        <v>45367</v>
      </c>
      <c r="D2" s="18" t="s">
        <v>27</v>
      </c>
      <c r="E2" s="19">
        <v>195</v>
      </c>
      <c r="F2" s="19">
        <v>197.001</v>
      </c>
      <c r="G2" s="19">
        <v>195</v>
      </c>
      <c r="H2" s="19">
        <v>196</v>
      </c>
      <c r="I2" s="19"/>
      <c r="J2" s="19"/>
      <c r="K2" s="23">
        <v>4</v>
      </c>
      <c r="L2" s="23">
        <v>783.00099999999998</v>
      </c>
      <c r="M2" s="24">
        <v>195.75024999999999</v>
      </c>
      <c r="N2" s="25">
        <v>11</v>
      </c>
      <c r="O2" s="26">
        <v>206.75024999999999</v>
      </c>
    </row>
    <row r="3" spans="1:17" x14ac:dyDescent="0.25">
      <c r="A3" s="15" t="s">
        <v>33</v>
      </c>
      <c r="B3" s="16" t="s">
        <v>24</v>
      </c>
      <c r="C3" s="17">
        <v>45368</v>
      </c>
      <c r="D3" s="18" t="s">
        <v>28</v>
      </c>
      <c r="E3" s="19">
        <v>195</v>
      </c>
      <c r="F3" s="19">
        <v>192</v>
      </c>
      <c r="G3" s="19">
        <v>194</v>
      </c>
      <c r="H3" s="19">
        <v>193</v>
      </c>
      <c r="I3" s="19"/>
      <c r="J3" s="19"/>
      <c r="K3" s="23">
        <v>4</v>
      </c>
      <c r="L3" s="23">
        <v>774</v>
      </c>
      <c r="M3" s="24">
        <v>193.5</v>
      </c>
      <c r="N3" s="25">
        <v>9</v>
      </c>
      <c r="O3" s="26">
        <v>202.5</v>
      </c>
    </row>
    <row r="4" spans="1:17" x14ac:dyDescent="0.25">
      <c r="A4" s="15" t="s">
        <v>33</v>
      </c>
      <c r="B4" s="16" t="s">
        <v>24</v>
      </c>
      <c r="C4" s="17">
        <v>45391</v>
      </c>
      <c r="D4" s="18" t="s">
        <v>27</v>
      </c>
      <c r="E4" s="19">
        <v>194</v>
      </c>
      <c r="F4" s="19">
        <v>197.001</v>
      </c>
      <c r="G4" s="19">
        <v>195</v>
      </c>
      <c r="H4" s="19"/>
      <c r="I4" s="19"/>
      <c r="J4" s="19"/>
      <c r="K4" s="23">
        <v>3</v>
      </c>
      <c r="L4" s="23">
        <v>586.00099999999998</v>
      </c>
      <c r="M4" s="24">
        <v>195.33366666666666</v>
      </c>
      <c r="N4" s="25">
        <v>3</v>
      </c>
      <c r="O4" s="26">
        <v>198.33366666666666</v>
      </c>
    </row>
    <row r="5" spans="1:17" x14ac:dyDescent="0.25">
      <c r="A5" s="15" t="s">
        <v>33</v>
      </c>
      <c r="B5" s="16" t="s">
        <v>24</v>
      </c>
      <c r="C5" s="17">
        <v>45402</v>
      </c>
      <c r="D5" s="18" t="s">
        <v>27</v>
      </c>
      <c r="E5" s="19">
        <v>195</v>
      </c>
      <c r="F5" s="19">
        <v>197</v>
      </c>
      <c r="G5" s="19">
        <v>195</v>
      </c>
      <c r="H5" s="19">
        <v>192</v>
      </c>
      <c r="I5" s="19"/>
      <c r="J5" s="19"/>
      <c r="K5" s="23">
        <v>4</v>
      </c>
      <c r="L5" s="23">
        <v>779</v>
      </c>
      <c r="M5" s="24">
        <v>194.75</v>
      </c>
      <c r="N5" s="25">
        <v>6</v>
      </c>
      <c r="O5" s="26">
        <v>200.75</v>
      </c>
    </row>
    <row r="6" spans="1:17" x14ac:dyDescent="0.25">
      <c r="A6" s="15" t="s">
        <v>33</v>
      </c>
      <c r="B6" s="16" t="s">
        <v>24</v>
      </c>
      <c r="C6" s="17">
        <v>45412</v>
      </c>
      <c r="D6" s="18" t="s">
        <v>28</v>
      </c>
      <c r="E6" s="19">
        <v>193</v>
      </c>
      <c r="F6" s="19">
        <v>197</v>
      </c>
      <c r="G6" s="19">
        <v>197</v>
      </c>
      <c r="H6" s="19"/>
      <c r="I6" s="19"/>
      <c r="J6" s="19"/>
      <c r="K6" s="23">
        <v>3</v>
      </c>
      <c r="L6" s="23">
        <v>587</v>
      </c>
      <c r="M6" s="24">
        <v>195.66666666666666</v>
      </c>
      <c r="N6" s="25">
        <v>7</v>
      </c>
      <c r="O6" s="26">
        <v>202.66666666666666</v>
      </c>
    </row>
    <row r="7" spans="1:17" x14ac:dyDescent="0.25">
      <c r="A7" s="15" t="s">
        <v>33</v>
      </c>
      <c r="B7" s="16" t="s">
        <v>24</v>
      </c>
      <c r="C7" s="17">
        <v>45426</v>
      </c>
      <c r="D7" s="18" t="s">
        <v>27</v>
      </c>
      <c r="E7" s="19">
        <v>196.001</v>
      </c>
      <c r="F7" s="19">
        <v>195</v>
      </c>
      <c r="G7" s="19">
        <v>194</v>
      </c>
      <c r="H7" s="19"/>
      <c r="I7" s="19"/>
      <c r="J7" s="19"/>
      <c r="K7" s="23">
        <v>3</v>
      </c>
      <c r="L7" s="23">
        <v>585.00099999999998</v>
      </c>
      <c r="M7" s="24">
        <v>195.00033333333332</v>
      </c>
      <c r="N7" s="25">
        <v>3</v>
      </c>
      <c r="O7" s="26">
        <v>198.00033333333332</v>
      </c>
    </row>
    <row r="8" spans="1:17" x14ac:dyDescent="0.25">
      <c r="A8" s="15" t="s">
        <v>33</v>
      </c>
      <c r="B8" s="16" t="s">
        <v>24</v>
      </c>
      <c r="C8" s="17">
        <v>45430</v>
      </c>
      <c r="D8" s="18" t="s">
        <v>27</v>
      </c>
      <c r="E8" s="19">
        <v>196</v>
      </c>
      <c r="F8" s="19">
        <v>196</v>
      </c>
      <c r="G8" s="19">
        <v>194</v>
      </c>
      <c r="H8" s="19">
        <v>196</v>
      </c>
      <c r="I8" s="19"/>
      <c r="J8" s="19"/>
      <c r="K8" s="23">
        <v>4</v>
      </c>
      <c r="L8" s="23">
        <v>782</v>
      </c>
      <c r="M8" s="24">
        <v>195.5</v>
      </c>
      <c r="N8" s="25">
        <v>2</v>
      </c>
      <c r="O8" s="26">
        <v>197.5</v>
      </c>
    </row>
    <row r="9" spans="1:17" x14ac:dyDescent="0.25">
      <c r="A9" s="15" t="s">
        <v>33</v>
      </c>
      <c r="B9" s="16" t="s">
        <v>24</v>
      </c>
      <c r="C9" s="17">
        <v>45431</v>
      </c>
      <c r="D9" s="18" t="s">
        <v>28</v>
      </c>
      <c r="E9" s="19">
        <v>198</v>
      </c>
      <c r="F9" s="19">
        <v>195</v>
      </c>
      <c r="G9" s="19">
        <v>199</v>
      </c>
      <c r="H9" s="19">
        <v>198</v>
      </c>
      <c r="I9" s="19"/>
      <c r="J9" s="19"/>
      <c r="K9" s="23">
        <v>4</v>
      </c>
      <c r="L9" s="23">
        <v>790</v>
      </c>
      <c r="M9" s="24">
        <v>197.5</v>
      </c>
      <c r="N9" s="25">
        <v>5</v>
      </c>
      <c r="O9" s="26">
        <v>202.5</v>
      </c>
    </row>
    <row r="10" spans="1:17" x14ac:dyDescent="0.25">
      <c r="A10" s="15" t="s">
        <v>33</v>
      </c>
      <c r="B10" s="16" t="s">
        <v>24</v>
      </c>
      <c r="C10" s="17">
        <v>45493</v>
      </c>
      <c r="D10" s="18" t="s">
        <v>27</v>
      </c>
      <c r="E10" s="19">
        <v>197.00299999999999</v>
      </c>
      <c r="F10" s="19">
        <v>197</v>
      </c>
      <c r="G10" s="19">
        <v>198</v>
      </c>
      <c r="H10" s="19">
        <v>195</v>
      </c>
      <c r="I10" s="19">
        <v>197</v>
      </c>
      <c r="J10" s="19">
        <v>198</v>
      </c>
      <c r="K10" s="23">
        <v>6</v>
      </c>
      <c r="L10" s="23">
        <v>1182.0029999999999</v>
      </c>
      <c r="M10" s="24">
        <v>197.00049999999999</v>
      </c>
      <c r="N10" s="25">
        <v>18</v>
      </c>
      <c r="O10" s="26">
        <v>215.00049999999999</v>
      </c>
    </row>
    <row r="11" spans="1:17" x14ac:dyDescent="0.25">
      <c r="A11" s="15" t="s">
        <v>33</v>
      </c>
      <c r="B11" s="16" t="s">
        <v>24</v>
      </c>
      <c r="C11" s="17">
        <v>45494</v>
      </c>
      <c r="D11" s="18" t="s">
        <v>28</v>
      </c>
      <c r="E11" s="19">
        <v>195</v>
      </c>
      <c r="F11" s="19">
        <v>196</v>
      </c>
      <c r="G11" s="19">
        <v>199</v>
      </c>
      <c r="H11" s="19">
        <v>197.001</v>
      </c>
      <c r="I11" s="19"/>
      <c r="J11" s="19"/>
      <c r="K11" s="23">
        <v>4</v>
      </c>
      <c r="L11" s="23">
        <v>787.00099999999998</v>
      </c>
      <c r="M11" s="24">
        <v>196.75024999999999</v>
      </c>
      <c r="N11" s="25">
        <v>7</v>
      </c>
      <c r="O11" s="26">
        <v>203.75024999999999</v>
      </c>
    </row>
    <row r="12" spans="1:17" x14ac:dyDescent="0.25">
      <c r="A12" s="15" t="s">
        <v>33</v>
      </c>
      <c r="B12" s="16" t="s">
        <v>24</v>
      </c>
      <c r="C12" s="17">
        <v>45503</v>
      </c>
      <c r="D12" s="18" t="s">
        <v>28</v>
      </c>
      <c r="E12" s="19">
        <v>197</v>
      </c>
      <c r="F12" s="19">
        <v>190</v>
      </c>
      <c r="G12" s="44">
        <v>200</v>
      </c>
      <c r="H12" s="19"/>
      <c r="I12" s="19"/>
      <c r="J12" s="19"/>
      <c r="K12" s="23">
        <v>3</v>
      </c>
      <c r="L12" s="23">
        <v>587</v>
      </c>
      <c r="M12" s="24">
        <v>195.66666666666666</v>
      </c>
      <c r="N12" s="25">
        <v>5</v>
      </c>
      <c r="O12" s="26">
        <v>200.66666666666666</v>
      </c>
    </row>
    <row r="13" spans="1:17" x14ac:dyDescent="0.25">
      <c r="A13" s="15" t="s">
        <v>33</v>
      </c>
      <c r="B13" s="16" t="s">
        <v>24</v>
      </c>
      <c r="C13" s="17">
        <v>45521</v>
      </c>
      <c r="D13" s="18" t="s">
        <v>27</v>
      </c>
      <c r="E13" s="19">
        <v>197</v>
      </c>
      <c r="F13" s="19">
        <v>197</v>
      </c>
      <c r="G13" s="19">
        <v>197</v>
      </c>
      <c r="H13" s="19">
        <v>194</v>
      </c>
      <c r="I13" s="19">
        <v>194</v>
      </c>
      <c r="J13" s="19">
        <v>195</v>
      </c>
      <c r="K13" s="23">
        <v>6</v>
      </c>
      <c r="L13" s="23">
        <v>1174</v>
      </c>
      <c r="M13" s="24">
        <v>195.66666666666666</v>
      </c>
      <c r="N13" s="25">
        <v>4</v>
      </c>
      <c r="O13" s="26">
        <v>199.66666666666666</v>
      </c>
    </row>
    <row r="14" spans="1:17" x14ac:dyDescent="0.25">
      <c r="A14" s="15" t="s">
        <v>33</v>
      </c>
      <c r="B14" s="16" t="s">
        <v>24</v>
      </c>
      <c r="C14" s="17">
        <v>45522</v>
      </c>
      <c r="D14" s="18" t="s">
        <v>28</v>
      </c>
      <c r="E14" s="19">
        <v>191</v>
      </c>
      <c r="F14" s="19">
        <v>194</v>
      </c>
      <c r="G14" s="19">
        <v>189</v>
      </c>
      <c r="H14" s="19">
        <v>188</v>
      </c>
      <c r="I14" s="19"/>
      <c r="J14" s="19"/>
      <c r="K14" s="23">
        <v>4</v>
      </c>
      <c r="L14" s="23">
        <v>762</v>
      </c>
      <c r="M14" s="24">
        <v>190.5</v>
      </c>
      <c r="N14" s="25">
        <v>2</v>
      </c>
      <c r="O14" s="26">
        <v>192.5</v>
      </c>
    </row>
    <row r="15" spans="1:17" x14ac:dyDescent="0.25">
      <c r="A15" s="15" t="s">
        <v>33</v>
      </c>
      <c r="B15" s="16" t="s">
        <v>24</v>
      </c>
      <c r="C15" s="17">
        <v>45545</v>
      </c>
      <c r="D15" s="18" t="s">
        <v>27</v>
      </c>
      <c r="E15" s="19">
        <v>198</v>
      </c>
      <c r="F15" s="19">
        <v>198</v>
      </c>
      <c r="G15" s="19">
        <v>196</v>
      </c>
      <c r="H15" s="19"/>
      <c r="I15" s="19"/>
      <c r="J15" s="19"/>
      <c r="K15" s="23">
        <v>3</v>
      </c>
      <c r="L15" s="23">
        <v>592</v>
      </c>
      <c r="M15" s="24">
        <v>197.33333333333334</v>
      </c>
      <c r="N15" s="25">
        <v>5</v>
      </c>
      <c r="O15" s="26">
        <v>202.33333333333334</v>
      </c>
    </row>
    <row r="16" spans="1:17" x14ac:dyDescent="0.25">
      <c r="A16" s="15" t="s">
        <v>33</v>
      </c>
      <c r="B16" s="16" t="s">
        <v>24</v>
      </c>
      <c r="C16" s="17">
        <v>45557</v>
      </c>
      <c r="D16" s="18" t="s">
        <v>28</v>
      </c>
      <c r="E16" s="19">
        <v>193</v>
      </c>
      <c r="F16" s="19">
        <v>197</v>
      </c>
      <c r="G16" s="19">
        <v>198</v>
      </c>
      <c r="H16" s="19">
        <v>197</v>
      </c>
      <c r="I16" s="19">
        <v>198</v>
      </c>
      <c r="J16" s="19">
        <v>196</v>
      </c>
      <c r="K16" s="23">
        <v>6</v>
      </c>
      <c r="L16" s="23">
        <v>1179</v>
      </c>
      <c r="M16" s="24">
        <v>196.5</v>
      </c>
      <c r="N16" s="25">
        <v>4</v>
      </c>
      <c r="O16" s="26">
        <v>200.5</v>
      </c>
    </row>
    <row r="17" spans="1:15" x14ac:dyDescent="0.25">
      <c r="A17" s="15" t="s">
        <v>33</v>
      </c>
      <c r="B17" s="16" t="s">
        <v>24</v>
      </c>
      <c r="C17" s="17">
        <v>45577</v>
      </c>
      <c r="D17" s="18" t="s">
        <v>27</v>
      </c>
      <c r="E17" s="19">
        <v>194</v>
      </c>
      <c r="F17" s="19">
        <v>196</v>
      </c>
      <c r="G17" s="19">
        <v>194</v>
      </c>
      <c r="H17" s="19">
        <v>193</v>
      </c>
      <c r="I17" s="19"/>
      <c r="J17" s="19"/>
      <c r="K17" s="23">
        <v>4</v>
      </c>
      <c r="L17" s="23">
        <v>777</v>
      </c>
      <c r="M17" s="24">
        <v>194.25</v>
      </c>
      <c r="N17" s="25">
        <v>3</v>
      </c>
      <c r="O17" s="26">
        <v>197.25</v>
      </c>
    </row>
    <row r="18" spans="1:15" x14ac:dyDescent="0.25">
      <c r="A18" s="15" t="s">
        <v>33</v>
      </c>
      <c r="B18" s="16" t="s">
        <v>24</v>
      </c>
      <c r="C18" s="17">
        <v>45578</v>
      </c>
      <c r="D18" s="18" t="s">
        <v>28</v>
      </c>
      <c r="E18" s="19">
        <v>196</v>
      </c>
      <c r="F18" s="19">
        <v>189</v>
      </c>
      <c r="G18" s="19">
        <v>194</v>
      </c>
      <c r="H18" s="19">
        <v>195</v>
      </c>
      <c r="I18" s="19"/>
      <c r="J18" s="19"/>
      <c r="K18" s="23">
        <v>4</v>
      </c>
      <c r="L18" s="23">
        <v>774</v>
      </c>
      <c r="M18" s="24">
        <v>193.5</v>
      </c>
      <c r="N18" s="25">
        <v>4</v>
      </c>
      <c r="O18" s="26">
        <v>197.5</v>
      </c>
    </row>
    <row r="19" spans="1:15" x14ac:dyDescent="0.25">
      <c r="A19" s="49" t="s">
        <v>33</v>
      </c>
      <c r="B19" s="50" t="s">
        <v>24</v>
      </c>
      <c r="C19" s="51">
        <v>45613</v>
      </c>
      <c r="D19" s="52" t="s">
        <v>28</v>
      </c>
      <c r="E19" s="48">
        <v>197</v>
      </c>
      <c r="F19" s="48">
        <v>194</v>
      </c>
      <c r="G19" s="48">
        <v>196</v>
      </c>
      <c r="H19" s="48">
        <v>198</v>
      </c>
      <c r="I19" s="48"/>
      <c r="J19" s="48"/>
      <c r="K19" s="53">
        <v>4</v>
      </c>
      <c r="L19" s="53">
        <v>785</v>
      </c>
      <c r="M19" s="54">
        <v>196.25</v>
      </c>
      <c r="N19" s="55">
        <v>8</v>
      </c>
      <c r="O19" s="56">
        <v>204.25</v>
      </c>
    </row>
    <row r="21" spans="1:15" x14ac:dyDescent="0.25">
      <c r="K21" s="8">
        <f>SUM(K2:K20)</f>
        <v>73</v>
      </c>
      <c r="L21" s="8">
        <f>SUM(L2:L20)</f>
        <v>14265.007</v>
      </c>
      <c r="M21" s="7">
        <f>SUM(L21/K21)</f>
        <v>195.41105479452054</v>
      </c>
      <c r="N21" s="8">
        <f>SUM(N2:N20)</f>
        <v>106</v>
      </c>
      <c r="O21" s="13">
        <f>SUM(M21+N21)</f>
        <v>301.41105479452051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_2_1"/>
    <protectedRange algorithmName="SHA-512" hashValue="ON39YdpmFHfN9f47KpiRvqrKx0V9+erV1CNkpWzYhW/Qyc6aT8rEyCrvauWSYGZK2ia3o7vd3akF07acHAFpOA==" saltValue="yVW9XmDwTqEnmpSGai0KYg==" spinCount="100000" sqref="D7" name="Range1_1_1"/>
    <protectedRange algorithmName="SHA-512" hashValue="ON39YdpmFHfN9f47KpiRvqrKx0V9+erV1CNkpWzYhW/Qyc6aT8rEyCrvauWSYGZK2ia3o7vd3akF07acHAFpOA==" saltValue="yVW9XmDwTqEnmpSGai0KYg==" spinCount="100000" sqref="E7:J7" name="Range1_3_1"/>
  </protectedRanges>
  <hyperlinks>
    <hyperlink ref="Q1" location="'Georgia 2024'!A1" display="Back to Ranking" xr:uid="{57BD3B2B-F21F-46C2-A6A7-FCD2592E864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50542-1F59-48FC-BE81-72C38D5A6C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C1AA-D6AA-46C6-BD69-D056E7E2F82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49" t="s">
        <v>48</v>
      </c>
      <c r="B2" s="50" t="s">
        <v>60</v>
      </c>
      <c r="C2" s="51">
        <v>45612</v>
      </c>
      <c r="D2" s="52" t="s">
        <v>27</v>
      </c>
      <c r="E2" s="48">
        <v>184</v>
      </c>
      <c r="F2" s="48">
        <v>186</v>
      </c>
      <c r="G2" s="48">
        <v>192</v>
      </c>
      <c r="H2" s="59">
        <v>193</v>
      </c>
      <c r="I2" s="48"/>
      <c r="J2" s="48"/>
      <c r="K2" s="53">
        <v>4</v>
      </c>
      <c r="L2" s="53">
        <v>755</v>
      </c>
      <c r="M2" s="54">
        <v>188.75</v>
      </c>
      <c r="N2" s="55">
        <v>13</v>
      </c>
      <c r="O2" s="56">
        <v>201.75</v>
      </c>
    </row>
    <row r="4" spans="1:17" x14ac:dyDescent="0.25">
      <c r="K4" s="8">
        <f>SUM(K2:K3)</f>
        <v>4</v>
      </c>
      <c r="L4" s="8">
        <f>SUM(L2:L3)</f>
        <v>755</v>
      </c>
      <c r="M4" s="7">
        <f>SUM(L4/K4)</f>
        <v>188.75</v>
      </c>
      <c r="N4" s="8">
        <f>SUM(N2:N3)</f>
        <v>13</v>
      </c>
      <c r="O4" s="13">
        <f>SUM(M4+N4)</f>
        <v>201.75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8F1FEC53-A348-43FF-A923-630C6D6C05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377730-3BA4-452A-9229-956101D0EA6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91D9-7AB0-4722-B92F-E5FBB0791286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50" t="s">
        <v>59</v>
      </c>
      <c r="C2" s="51">
        <v>45612</v>
      </c>
      <c r="D2" s="52" t="s">
        <v>27</v>
      </c>
      <c r="E2" s="48">
        <v>194</v>
      </c>
      <c r="F2" s="48">
        <v>195</v>
      </c>
      <c r="G2" s="48">
        <v>198</v>
      </c>
      <c r="H2" s="48">
        <v>197</v>
      </c>
      <c r="I2" s="48"/>
      <c r="J2" s="48"/>
      <c r="K2" s="53">
        <v>4</v>
      </c>
      <c r="L2" s="53">
        <v>784</v>
      </c>
      <c r="M2" s="54">
        <v>196</v>
      </c>
      <c r="N2" s="55">
        <v>5</v>
      </c>
      <c r="O2" s="56">
        <v>201</v>
      </c>
    </row>
    <row r="3" spans="1:17" x14ac:dyDescent="0.25">
      <c r="A3" s="49" t="s">
        <v>34</v>
      </c>
      <c r="B3" s="50" t="s">
        <v>59</v>
      </c>
      <c r="C3" s="51">
        <v>45613</v>
      </c>
      <c r="D3" s="52" t="s">
        <v>28</v>
      </c>
      <c r="E3" s="48">
        <v>195.001</v>
      </c>
      <c r="F3" s="48">
        <v>191</v>
      </c>
      <c r="G3" s="48">
        <v>197</v>
      </c>
      <c r="H3" s="48">
        <v>197</v>
      </c>
      <c r="I3" s="48"/>
      <c r="J3" s="48"/>
      <c r="K3" s="53">
        <v>4</v>
      </c>
      <c r="L3" s="53">
        <v>780.00099999999998</v>
      </c>
      <c r="M3" s="54">
        <v>195.00024999999999</v>
      </c>
      <c r="N3" s="55">
        <v>11</v>
      </c>
      <c r="O3" s="56">
        <v>206.00024999999999</v>
      </c>
    </row>
    <row r="5" spans="1:17" x14ac:dyDescent="0.25">
      <c r="K5" s="8">
        <f>SUM(K2:K4)</f>
        <v>8</v>
      </c>
      <c r="L5" s="8">
        <f>SUM(L2:L4)</f>
        <v>1564.001</v>
      </c>
      <c r="M5" s="7">
        <f>SUM(L5/K5)</f>
        <v>195.500125</v>
      </c>
      <c r="N5" s="8">
        <f>SUM(N2:N4)</f>
        <v>16</v>
      </c>
      <c r="O5" s="13">
        <f>SUM(M5+N5)</f>
        <v>211.500125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75512FCF-0F70-4400-90BF-7D6D2BB1F0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AB9BE1-09B8-4303-8450-BB98DFDAE3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C4FC-97EB-4A40-80BC-B33F27F082B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50</v>
      </c>
      <c r="C2" s="17">
        <v>45440</v>
      </c>
      <c r="D2" s="18" t="s">
        <v>28</v>
      </c>
      <c r="E2" s="19">
        <v>185</v>
      </c>
      <c r="F2" s="19">
        <v>191</v>
      </c>
      <c r="G2" s="19">
        <v>190</v>
      </c>
      <c r="H2" s="19"/>
      <c r="I2" s="19"/>
      <c r="J2" s="19"/>
      <c r="K2" s="23">
        <v>3</v>
      </c>
      <c r="L2" s="23">
        <v>566</v>
      </c>
      <c r="M2" s="24">
        <v>188.66666666666666</v>
      </c>
      <c r="N2" s="25">
        <v>6</v>
      </c>
      <c r="O2" s="26">
        <v>194.66666666666666</v>
      </c>
    </row>
    <row r="4" spans="1:17" x14ac:dyDescent="0.25">
      <c r="K4" s="8">
        <f>SUM(K2:K3)</f>
        <v>3</v>
      </c>
      <c r="L4" s="8">
        <f>SUM(L2:L3)</f>
        <v>566</v>
      </c>
      <c r="M4" s="7">
        <f>SUM(L4/K4)</f>
        <v>188.66666666666666</v>
      </c>
      <c r="N4" s="8">
        <f>SUM(N2:N3)</f>
        <v>6</v>
      </c>
      <c r="O4" s="13">
        <f>SUM(M4+N4)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FD4CFA38-CE28-4D3B-9350-C34C17C681D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ABB462-7A62-44D4-93E2-60890CE1D0E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C82A0-8432-4C2D-A654-8140B55A7A09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34</v>
      </c>
      <c r="B2" s="16" t="s">
        <v>53</v>
      </c>
      <c r="C2" s="17">
        <v>45521</v>
      </c>
      <c r="D2" s="18" t="s">
        <v>27</v>
      </c>
      <c r="E2" s="19">
        <v>192</v>
      </c>
      <c r="F2" s="19">
        <v>192</v>
      </c>
      <c r="G2" s="19">
        <v>186</v>
      </c>
      <c r="H2" s="19">
        <v>191</v>
      </c>
      <c r="I2" s="19">
        <v>194</v>
      </c>
      <c r="J2" s="19">
        <v>186</v>
      </c>
      <c r="K2" s="23">
        <v>6</v>
      </c>
      <c r="L2" s="23">
        <v>1141</v>
      </c>
      <c r="M2" s="24">
        <v>190.16666666666666</v>
      </c>
      <c r="N2" s="25">
        <v>16</v>
      </c>
      <c r="O2" s="26">
        <v>206.16666666666666</v>
      </c>
    </row>
    <row r="4" spans="1:17" x14ac:dyDescent="0.25">
      <c r="K4" s="8">
        <f>SUM(K2:K3)</f>
        <v>6</v>
      </c>
      <c r="L4" s="8">
        <f>SUM(L2:L3)</f>
        <v>1141</v>
      </c>
      <c r="M4" s="7">
        <f>SUM(L4/K4)</f>
        <v>190.16666666666666</v>
      </c>
      <c r="N4" s="8">
        <f>SUM(N2:N3)</f>
        <v>16</v>
      </c>
      <c r="O4" s="13">
        <f>SUM(M4+N4)</f>
        <v>206.16666666666666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5" t="s">
        <v>54</v>
      </c>
      <c r="B8" s="16" t="s">
        <v>53</v>
      </c>
      <c r="C8" s="17">
        <v>45521</v>
      </c>
      <c r="D8" s="45" t="s">
        <v>27</v>
      </c>
      <c r="E8" s="19">
        <v>180</v>
      </c>
      <c r="F8" s="19">
        <v>179</v>
      </c>
      <c r="G8" s="19">
        <v>183</v>
      </c>
      <c r="H8" s="19">
        <v>190</v>
      </c>
      <c r="I8" s="19">
        <v>186</v>
      </c>
      <c r="J8" s="19">
        <v>186</v>
      </c>
      <c r="K8" s="23">
        <v>6</v>
      </c>
      <c r="L8" s="23">
        <v>1104</v>
      </c>
      <c r="M8" s="24">
        <v>184</v>
      </c>
      <c r="N8" s="25">
        <v>10</v>
      </c>
      <c r="O8" s="26">
        <v>194</v>
      </c>
    </row>
    <row r="9" spans="1:17" x14ac:dyDescent="0.25">
      <c r="A9" s="15" t="s">
        <v>54</v>
      </c>
      <c r="B9" s="16" t="s">
        <v>53</v>
      </c>
      <c r="C9" s="17">
        <v>45557</v>
      </c>
      <c r="D9" s="45" t="s">
        <v>28</v>
      </c>
      <c r="E9" s="19">
        <v>188</v>
      </c>
      <c r="F9" s="19">
        <v>186</v>
      </c>
      <c r="G9" s="19">
        <v>188</v>
      </c>
      <c r="H9" s="19">
        <v>189</v>
      </c>
      <c r="I9" s="19">
        <v>187</v>
      </c>
      <c r="J9" s="19">
        <v>185</v>
      </c>
      <c r="K9" s="23">
        <v>6</v>
      </c>
      <c r="L9" s="23">
        <v>1123</v>
      </c>
      <c r="M9" s="24">
        <v>187.16666666666666</v>
      </c>
      <c r="N9" s="25">
        <v>10</v>
      </c>
      <c r="O9" s="26">
        <v>197.16666666666666</v>
      </c>
    </row>
    <row r="10" spans="1:17" x14ac:dyDescent="0.25">
      <c r="A10" s="49" t="s">
        <v>54</v>
      </c>
      <c r="B10" s="50" t="s">
        <v>53</v>
      </c>
      <c r="C10" s="51">
        <v>45612</v>
      </c>
      <c r="D10" s="57" t="s">
        <v>27</v>
      </c>
      <c r="E10" s="48">
        <v>180</v>
      </c>
      <c r="F10" s="48">
        <v>182</v>
      </c>
      <c r="G10" s="48">
        <v>189</v>
      </c>
      <c r="H10" s="48">
        <v>186</v>
      </c>
      <c r="I10" s="48"/>
      <c r="J10" s="48"/>
      <c r="K10" s="53">
        <v>4</v>
      </c>
      <c r="L10" s="53">
        <v>737</v>
      </c>
      <c r="M10" s="54">
        <v>184.25</v>
      </c>
      <c r="N10" s="55">
        <v>13</v>
      </c>
      <c r="O10" s="56">
        <v>197.25</v>
      </c>
    </row>
    <row r="11" spans="1:17" x14ac:dyDescent="0.25">
      <c r="A11" s="49" t="s">
        <v>54</v>
      </c>
      <c r="B11" s="50" t="s">
        <v>53</v>
      </c>
      <c r="C11" s="51">
        <v>45613</v>
      </c>
      <c r="D11" s="57" t="s">
        <v>28</v>
      </c>
      <c r="E11" s="48">
        <v>183</v>
      </c>
      <c r="F11" s="48">
        <v>184</v>
      </c>
      <c r="G11" s="48">
        <v>186</v>
      </c>
      <c r="H11" s="48">
        <v>186</v>
      </c>
      <c r="I11" s="48"/>
      <c r="J11" s="48"/>
      <c r="K11" s="53">
        <v>4</v>
      </c>
      <c r="L11" s="53">
        <v>739</v>
      </c>
      <c r="M11" s="54">
        <v>184.75</v>
      </c>
      <c r="N11" s="55">
        <v>6</v>
      </c>
      <c r="O11" s="56">
        <v>190.75</v>
      </c>
    </row>
    <row r="13" spans="1:17" x14ac:dyDescent="0.25">
      <c r="K13" s="8">
        <f>SUM(K8:K12)</f>
        <v>20</v>
      </c>
      <c r="L13" s="8">
        <f>SUM(L8:L12)</f>
        <v>3703</v>
      </c>
      <c r="M13" s="7">
        <f>SUM(L13/K13)</f>
        <v>185.15</v>
      </c>
      <c r="N13" s="8">
        <f>SUM(N8:N12)</f>
        <v>39</v>
      </c>
      <c r="O13" s="13">
        <f>SUM(M13+N13)</f>
        <v>224.15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</protectedRanges>
  <hyperlinks>
    <hyperlink ref="Q1" location="'Georgia 2024'!A1" display="Back to Ranking" xr:uid="{3C38D9AB-157D-4521-A74F-55352EFC241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C882B1-3DBB-4D8A-B1AA-0DD370E097FB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F764F-87D3-4FED-AEFC-740FA59BF0D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32</v>
      </c>
      <c r="B2" s="16" t="s">
        <v>55</v>
      </c>
      <c r="C2" s="17">
        <v>45521</v>
      </c>
      <c r="D2" s="18" t="s">
        <v>27</v>
      </c>
      <c r="E2" s="44">
        <v>193</v>
      </c>
      <c r="F2" s="19">
        <v>188</v>
      </c>
      <c r="G2" s="19">
        <v>180</v>
      </c>
      <c r="H2" s="19">
        <v>187</v>
      </c>
      <c r="I2" s="19">
        <v>176</v>
      </c>
      <c r="J2" s="19">
        <v>183</v>
      </c>
      <c r="K2" s="23">
        <v>6</v>
      </c>
      <c r="L2" s="23">
        <v>1107</v>
      </c>
      <c r="M2" s="24">
        <v>184.5</v>
      </c>
      <c r="N2" s="25">
        <v>10</v>
      </c>
      <c r="O2" s="26">
        <v>194.5</v>
      </c>
    </row>
    <row r="4" spans="1:17" x14ac:dyDescent="0.25">
      <c r="K4" s="8">
        <f>SUM(K2:K3)</f>
        <v>6</v>
      </c>
      <c r="L4" s="8">
        <f>SUM(L2:L3)</f>
        <v>1107</v>
      </c>
      <c r="M4" s="7">
        <f>SUM(L4/K4)</f>
        <v>184.5</v>
      </c>
      <c r="N4" s="8">
        <f>SUM(N2:N3)</f>
        <v>10</v>
      </c>
      <c r="O4" s="13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118F4E21-DC5E-43CF-833D-C26DCFFC6D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C0A1D8-3F43-454F-8AC6-1E21D8D1E5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62B-3610-44D8-BC5A-8CDB7F1C33C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7" t="s">
        <v>20</v>
      </c>
    </row>
    <row r="2" spans="1:17" x14ac:dyDescent="0.25">
      <c r="A2" s="15" t="s">
        <v>32</v>
      </c>
      <c r="B2" s="16" t="s">
        <v>61</v>
      </c>
      <c r="C2" s="17">
        <v>45612</v>
      </c>
      <c r="D2" s="18" t="s">
        <v>27</v>
      </c>
      <c r="E2" s="19">
        <v>178</v>
      </c>
      <c r="F2" s="19">
        <v>179</v>
      </c>
      <c r="G2" s="19">
        <v>187</v>
      </c>
      <c r="H2" s="19">
        <v>190</v>
      </c>
      <c r="I2" s="19"/>
      <c r="J2" s="19"/>
      <c r="K2" s="23">
        <v>4</v>
      </c>
      <c r="L2" s="23">
        <v>734</v>
      </c>
      <c r="M2" s="24">
        <v>183.5</v>
      </c>
      <c r="N2" s="25">
        <v>4</v>
      </c>
      <c r="O2" s="26">
        <v>187.5</v>
      </c>
    </row>
    <row r="4" spans="1:17" x14ac:dyDescent="0.25">
      <c r="K4" s="8">
        <f>SUM(K2:K3)</f>
        <v>4</v>
      </c>
      <c r="L4" s="8">
        <f>SUM(L2:L3)</f>
        <v>734</v>
      </c>
      <c r="M4" s="7">
        <f>SUM(L4/K4)</f>
        <v>183.5</v>
      </c>
      <c r="N4" s="8">
        <f>SUM(N2:N3)</f>
        <v>4</v>
      </c>
      <c r="O4" s="13">
        <f>SUM(M4+N4)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Georgia 2024'!A1" display="Back to Ranking" xr:uid="{595B576D-1785-4F9E-BA95-3D861FEB56A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8CF1F-3376-416E-BAA3-66586A0E743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Georgia 2024</vt:lpstr>
      <vt:lpstr>Bill Shaver</vt:lpstr>
      <vt:lpstr>Billy Hudson</vt:lpstr>
      <vt:lpstr>Brady Penton</vt:lpstr>
      <vt:lpstr>Brandon Hayes</vt:lpstr>
      <vt:lpstr>Dave Burnham</vt:lpstr>
      <vt:lpstr>Dave Eisenschmied</vt:lpstr>
      <vt:lpstr>Ernie Converse</vt:lpstr>
      <vt:lpstr>Frank Breland</vt:lpstr>
      <vt:lpstr>Harold Reynolds</vt:lpstr>
      <vt:lpstr>Heath Sexton</vt:lpstr>
      <vt:lpstr>Jamie Penton</vt:lpstr>
      <vt:lpstr>Jerry Thompson</vt:lpstr>
      <vt:lpstr>Jim Haley</vt:lpstr>
      <vt:lpstr>Lance Forbes</vt:lpstr>
      <vt:lpstr>Mark Adams</vt:lpstr>
      <vt:lpstr>Ricky Haley</vt:lpstr>
      <vt:lpstr>Roger Snider</vt:lpstr>
      <vt:lpstr>Ron Glenn</vt:lpstr>
      <vt:lpstr>Scott Cochran</vt:lpstr>
      <vt:lpstr>Stacy Snider</vt:lpstr>
      <vt:lpstr>Steve Kiemele</vt:lpstr>
      <vt:lpstr>Tim Thomas</vt:lpstr>
      <vt:lpstr>Tony Rogers</vt:lpstr>
      <vt:lpstr>Travis Davis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2024-11-18T00:41:56Z</dcterms:modified>
</cp:coreProperties>
</file>