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C49EA070-A38D-4C7D-86C3-0CC0A0A351A8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FAC 2025" sheetId="1" r:id="rId1"/>
    <sheet name="Brady Penton" sheetId="247" r:id="rId2"/>
    <sheet name="Chris Bissette" sheetId="254" r:id="rId3"/>
    <sheet name="Frank Breland" sheetId="248" r:id="rId4"/>
    <sheet name="Howard Wilson" sheetId="249" r:id="rId5"/>
    <sheet name="Jerry Shelton" sheetId="250" r:id="rId6"/>
    <sheet name="Ken Patton" sheetId="253" r:id="rId7"/>
    <sheet name="Mark Zachman" sheetId="251" r:id="rId8"/>
    <sheet name="Tony Carruth" sheetId="252" r:id="rId9"/>
  </sheets>
  <definedNames>
    <definedName name="_xlnm._FilterDatabase" localSheetId="0" hidden="1">'FAC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I13" i="1"/>
  <c r="H13" i="1"/>
  <c r="G13" i="1"/>
  <c r="F13" i="1"/>
  <c r="E13" i="1"/>
  <c r="D14" i="1"/>
  <c r="U4" i="254"/>
  <c r="T4" i="254"/>
  <c r="R4" i="254"/>
  <c r="Q4" i="254"/>
  <c r="D13" i="1"/>
  <c r="U4" i="253"/>
  <c r="T4" i="253"/>
  <c r="R4" i="253"/>
  <c r="S4" i="253" s="1"/>
  <c r="V4" i="253" s="1"/>
  <c r="Q4" i="253"/>
  <c r="E11" i="1"/>
  <c r="H8" i="1"/>
  <c r="G8" i="1"/>
  <c r="F8" i="1"/>
  <c r="E8" i="1"/>
  <c r="G9" i="1"/>
  <c r="F9" i="1"/>
  <c r="U5" i="252"/>
  <c r="H12" i="1" s="1"/>
  <c r="T5" i="252"/>
  <c r="G12" i="1" s="1"/>
  <c r="R5" i="252"/>
  <c r="S5" i="252" s="1"/>
  <c r="V5" i="252" s="1"/>
  <c r="I12" i="1" s="1"/>
  <c r="Q5" i="252"/>
  <c r="D12" i="1" s="1"/>
  <c r="D11" i="1"/>
  <c r="U5" i="251"/>
  <c r="H11" i="1" s="1"/>
  <c r="T5" i="251"/>
  <c r="G11" i="1" s="1"/>
  <c r="R5" i="251"/>
  <c r="Q5" i="251"/>
  <c r="U6" i="250"/>
  <c r="H10" i="1" s="1"/>
  <c r="T6" i="250"/>
  <c r="G10" i="1" s="1"/>
  <c r="R6" i="250"/>
  <c r="S6" i="250" s="1"/>
  <c r="V6" i="250" s="1"/>
  <c r="I10" i="1" s="1"/>
  <c r="Q6" i="250"/>
  <c r="D10" i="1" s="1"/>
  <c r="U6" i="249"/>
  <c r="T6" i="249"/>
  <c r="R6" i="249"/>
  <c r="S6" i="249" s="1"/>
  <c r="V6" i="249" s="1"/>
  <c r="I8" i="1" s="1"/>
  <c r="Q6" i="249"/>
  <c r="D8" i="1" s="1"/>
  <c r="U6" i="248"/>
  <c r="H9" i="1" s="1"/>
  <c r="T6" i="248"/>
  <c r="R6" i="248"/>
  <c r="S6" i="248" s="1"/>
  <c r="Q6" i="248"/>
  <c r="D9" i="1" s="1"/>
  <c r="U11" i="247"/>
  <c r="H6" i="1" s="1"/>
  <c r="T11" i="247"/>
  <c r="G6" i="1" s="1"/>
  <c r="R11" i="247"/>
  <c r="Q11" i="247"/>
  <c r="D6" i="1" s="1"/>
  <c r="S4" i="254" l="1"/>
  <c r="V4" i="254" s="1"/>
  <c r="E12" i="1"/>
  <c r="F12" i="1"/>
  <c r="E10" i="1"/>
  <c r="F10" i="1"/>
  <c r="E9" i="1"/>
  <c r="S5" i="251"/>
  <c r="V6" i="248"/>
  <c r="I9" i="1" s="1"/>
  <c r="S11" i="247"/>
  <c r="V11" i="247" s="1"/>
  <c r="I6" i="1" s="1"/>
  <c r="E6" i="1"/>
  <c r="V5" i="251" l="1"/>
  <c r="I11" i="1" s="1"/>
  <c r="F11" i="1"/>
  <c r="F6" i="1"/>
</calcChain>
</file>

<file path=xl/sharedStrings.xml><?xml version="1.0" encoding="utf-8"?>
<sst xmlns="http://schemas.openxmlformats.org/spreadsheetml/2006/main" count="280" uniqueCount="38">
  <si>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</si>
  <si>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</si>
  <si>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</si>
  <si>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</si>
  <si>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</si>
  <si>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</si>
  <si>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</si>
  <si>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</si>
  <si>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</si>
  <si>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</si>
  <si>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</si>
  <si>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 xml:space="preserve">Factory </t>
  </si>
  <si>
    <t>Factory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</si>
  <si>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</si>
  <si>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</si>
  <si>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</si>
  <si>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</si>
  <si>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</si>
  <si>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</si>
  <si>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</si>
  <si>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</si>
  <si>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</si>
  <si>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</si>
  <si>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</si>
  <si>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</si>
  <si>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X-Count</t>
  </si>
  <si>
    <t>Return to Rankings</t>
  </si>
  <si>
    <t>Brady Penton</t>
  </si>
  <si>
    <t>ABRA NATIONAL FACTORY RANKING 2025</t>
  </si>
  <si>
    <t>Frank Breland</t>
  </si>
  <si>
    <t>Howard Wilson</t>
  </si>
  <si>
    <t>San Angelo, TX</t>
  </si>
  <si>
    <t>Jerry Shelton</t>
  </si>
  <si>
    <t>Mark Zachman</t>
  </si>
  <si>
    <t>Tony Carruth</t>
  </si>
  <si>
    <t>Boerne, TX</t>
  </si>
  <si>
    <t>Ken Patton</t>
  </si>
  <si>
    <t>Chris Bissette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</si>
</sst>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4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14"/>
  <sheetViews>
    <sheetView tabSelected="1" workbookViewId="0"/>
  </sheetViews>
  <sheetFormatPr defaultColWidth="9.140625" defaultRowHeight="15" x14ac:dyDescent="0.25"/>
  <cols>
    <col min="1" max="1" width="9.140625" style="13"/>
    <col min="2" max="2" width="17.28515625" style="13" customWidth="1"/>
    <col min="3" max="3" width="23.42578125" style="13" customWidth="1"/>
    <col min="4" max="4" width="15.7109375" style="13" bestFit="1" customWidth="1"/>
    <col min="5" max="5" width="16.140625" style="13" bestFit="1" customWidth="1"/>
    <col min="6" max="7" width="9.140625" style="14"/>
    <col min="8" max="8" width="9.140625" style="15"/>
    <col min="9" max="9" width="16.28515625" style="14" bestFit="1" customWidth="1"/>
    <col min="10" max="16384" width="9.140625" style="12"/>
  </cols>
  <sheetData>
    <row r="1" spans="1:9" x14ac:dyDescent="0.25">
      <c r="A1" s="10"/>
      <c r="B1" s="10"/>
      <c r="C1" s="10"/>
      <c r="D1" s="10"/>
      <c r="E1" s="10"/>
      <c r="F1" s="11"/>
      <c r="G1" s="11"/>
      <c r="H1" s="19"/>
      <c r="I1" s="11"/>
    </row>
    <row r="2" spans="1:9" ht="28.5" x14ac:dyDescent="0.2">
      <c r="A2" s="55" t="s">
        <v>28</v>
      </c>
      <c r="B2" s="56"/>
      <c r="C2" s="56"/>
      <c r="D2" s="56"/>
      <c r="E2" s="56"/>
      <c r="F2" s="56"/>
      <c r="G2" s="56"/>
      <c r="H2" s="56"/>
      <c r="I2" s="56"/>
    </row>
    <row r="3" spans="1:9" ht="18.75" x14ac:dyDescent="0.3">
      <c r="A3" s="57" t="s">
        <v>9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10"/>
      <c r="B4" s="10"/>
      <c r="C4" s="10"/>
      <c r="D4" s="10"/>
      <c r="E4" s="10"/>
      <c r="F4" s="11"/>
      <c r="G4" s="11"/>
      <c r="H4" s="19"/>
      <c r="I4" s="11"/>
    </row>
    <row r="5" spans="1:9" x14ac:dyDescent="0.25">
      <c r="A5" s="16" t="s">
        <v>0</v>
      </c>
      <c r="B5" s="16" t="s">
        <v>1</v>
      </c>
      <c r="C5" s="16" t="s">
        <v>2</v>
      </c>
      <c r="D5" s="16" t="s">
        <v>10</v>
      </c>
      <c r="E5" s="16" t="s">
        <v>7</v>
      </c>
      <c r="F5" s="17" t="s">
        <v>8</v>
      </c>
      <c r="G5" s="17" t="s">
        <v>25</v>
      </c>
      <c r="H5" s="18" t="s">
        <v>6</v>
      </c>
      <c r="I5" s="17" t="s">
        <v>9</v>
      </c>
    </row>
    <row r="6" spans="1:9" x14ac:dyDescent="0.25">
      <c r="A6" s="13">
        <v>1</v>
      </c>
      <c r="B6" s="13" t="s">
        <v>12</v>
      </c>
      <c r="C6" s="30" t="s">
        <v>27</v>
      </c>
      <c r="D6" s="15">
        <f>SUM('Brady Penton'!Q11)</f>
        <v>24</v>
      </c>
      <c r="E6" s="15">
        <f>SUM('Brady Penton'!R11)</f>
        <v>4573.0010000000002</v>
      </c>
      <c r="F6" s="14">
        <f>SUM('Brady Penton'!S11)</f>
        <v>190.54170833333333</v>
      </c>
      <c r="G6" s="15">
        <f>SUM('Brady Penton'!T11)</f>
        <v>54</v>
      </c>
      <c r="H6" s="15">
        <f>SUM('Brady Penton'!U11)</f>
        <v>60</v>
      </c>
      <c r="I6" s="14">
        <f>SUM('Brady Penton'!V11)</f>
        <v>250.54170833333333</v>
      </c>
    </row>
    <row r="7" spans="1:9" x14ac:dyDescent="0.25">
      <c r="A7" s="38"/>
      <c r="B7" s="38"/>
      <c r="C7" s="39"/>
      <c r="D7" s="40"/>
      <c r="E7" s="40"/>
      <c r="F7" s="41"/>
      <c r="G7" s="41"/>
      <c r="H7" s="40"/>
      <c r="I7" s="41"/>
    </row>
    <row r="8" spans="1:9" x14ac:dyDescent="0.25">
      <c r="A8" s="13">
        <v>2</v>
      </c>
      <c r="B8" s="13" t="s">
        <v>12</v>
      </c>
      <c r="C8" s="30" t="s">
        <v>30</v>
      </c>
      <c r="D8" s="15">
        <f>SUM('Howard Wilson'!Q6)</f>
        <v>12</v>
      </c>
      <c r="E8" s="15">
        <f>SUM('Howard Wilson'!R6)</f>
        <v>2187</v>
      </c>
      <c r="F8" s="14">
        <f>SUM('Howard Wilson'!S6)</f>
        <v>182.25</v>
      </c>
      <c r="G8" s="15">
        <f>SUM('Howard Wilson'!T6)</f>
        <v>10</v>
      </c>
      <c r="H8" s="15">
        <f>SUM('Howard Wilson'!U6)</f>
        <v>27</v>
      </c>
      <c r="I8" s="14">
        <f>SUM('Howard Wilson'!V6)</f>
        <v>209.25</v>
      </c>
    </row>
    <row r="9" spans="1:9" x14ac:dyDescent="0.25">
      <c r="A9" s="13">
        <v>3</v>
      </c>
      <c r="B9" s="13" t="s">
        <v>12</v>
      </c>
      <c r="C9" s="30" t="s">
        <v>29</v>
      </c>
      <c r="D9" s="15">
        <f>SUM('Frank Breland'!Q6)</f>
        <v>10</v>
      </c>
      <c r="E9" s="15">
        <f>SUM('Frank Breland'!R6)</f>
        <v>1864</v>
      </c>
      <c r="F9" s="14">
        <f>SUM('Frank Breland'!S6)</f>
        <v>186.4</v>
      </c>
      <c r="G9" s="15">
        <f>SUM('Frank Breland'!T6)</f>
        <v>11</v>
      </c>
      <c r="H9" s="15">
        <f>SUM('Frank Breland'!U6)</f>
        <v>12</v>
      </c>
      <c r="I9" s="14">
        <f>SUM('Frank Breland'!V6)</f>
        <v>198.4</v>
      </c>
    </row>
    <row r="10" spans="1:9" x14ac:dyDescent="0.25">
      <c r="A10" s="13">
        <v>4</v>
      </c>
      <c r="B10" s="13" t="s">
        <v>12</v>
      </c>
      <c r="C10" s="30" t="s">
        <v>32</v>
      </c>
      <c r="D10" s="15">
        <f>SUM('Jerry Shelton'!Q6)</f>
        <v>12</v>
      </c>
      <c r="E10" s="15">
        <f>SUM('Jerry Shelton'!R6)</f>
        <v>2173</v>
      </c>
      <c r="F10" s="14">
        <f>SUM('Jerry Shelton'!S6)</f>
        <v>181.08333333333334</v>
      </c>
      <c r="G10" s="15">
        <f>SUM('Jerry Shelton'!T6)</f>
        <v>11</v>
      </c>
      <c r="H10" s="15">
        <f>SUM('Jerry Shelton'!U6)</f>
        <v>17</v>
      </c>
      <c r="I10" s="14">
        <f>SUM('Jerry Shelton'!V6)</f>
        <v>198.08333333333334</v>
      </c>
    </row>
    <row r="11" spans="1:9" x14ac:dyDescent="0.25">
      <c r="A11" s="13">
        <v>5</v>
      </c>
      <c r="B11" s="13" t="s">
        <v>12</v>
      </c>
      <c r="C11" s="30" t="s">
        <v>33</v>
      </c>
      <c r="D11" s="15">
        <f>SUM('Mark Zachman'!Q5)</f>
        <v>8</v>
      </c>
      <c r="E11" s="15">
        <f>SUM('Mark Zachman'!R5)</f>
        <v>1456</v>
      </c>
      <c r="F11" s="14">
        <f>SUM('Mark Zachman'!S5)</f>
        <v>182</v>
      </c>
      <c r="G11" s="15">
        <f>SUM('Mark Zachman'!T5)</f>
        <v>6</v>
      </c>
      <c r="H11" s="15">
        <f>SUM('Mark Zachman'!U5)</f>
        <v>10</v>
      </c>
      <c r="I11" s="14">
        <f>SUM('Mark Zachman'!V5)</f>
        <v>192</v>
      </c>
    </row>
    <row r="12" spans="1:9" x14ac:dyDescent="0.25">
      <c r="A12" s="13">
        <v>6</v>
      </c>
      <c r="B12" s="13" t="s">
        <v>12</v>
      </c>
      <c r="C12" s="30" t="s">
        <v>34</v>
      </c>
      <c r="D12" s="15">
        <f>SUM('Tony Carruth'!Q5)</f>
        <v>8</v>
      </c>
      <c r="E12" s="15">
        <f>SUM('Tony Carruth'!R5)</f>
        <v>1398</v>
      </c>
      <c r="F12" s="14">
        <f>SUM('Tony Carruth'!S5)</f>
        <v>174.75</v>
      </c>
      <c r="G12" s="15">
        <f>SUM('Tony Carruth'!T5)</f>
        <v>9</v>
      </c>
      <c r="H12" s="15">
        <f>SUM('Tony Carruth'!U5)</f>
        <v>5</v>
      </c>
      <c r="I12" s="14">
        <f>SUM('Tony Carruth'!V5)</f>
        <v>179.75</v>
      </c>
    </row>
    <row r="13" spans="1:9" x14ac:dyDescent="0.25">
      <c r="A13" s="13">
        <v>7</v>
      </c>
      <c r="B13" s="13" t="s">
        <v>12</v>
      </c>
      <c r="C13" s="30" t="s">
        <v>36</v>
      </c>
      <c r="D13" s="15">
        <f>SUM('Ken Patton'!Q4)</f>
        <v>4</v>
      </c>
      <c r="E13" s="15">
        <f>SUM('Ken Patton'!R4)</f>
        <v>703</v>
      </c>
      <c r="F13" s="14">
        <f>SUM('Ken Patton'!S4)</f>
        <v>175.75</v>
      </c>
      <c r="G13" s="15">
        <f>SUM('Ken Patton'!T4)</f>
        <v>2</v>
      </c>
      <c r="H13" s="15">
        <f>SUM('Ken Patton'!U4)</f>
        <v>3</v>
      </c>
      <c r="I13" s="14">
        <f>SUM('Ken Patton'!V4)</f>
        <v>178.75</v>
      </c>
    </row>
    <row r="14" spans="1:9" x14ac:dyDescent="0.25">
      <c r="A14" s="13">
        <v>8</v>
      </c>
      <c r="B14" s="13" t="s">
        <v>12</v>
      </c>
      <c r="C14" s="30" t="s">
        <v>37</v>
      </c>
      <c r="D14" s="15">
        <f>SUM('Chris Bissette'!Q4)</f>
        <v>4</v>
      </c>
      <c r="E14" s="15">
        <f>SUM('Chris Bissette'!R4)</f>
        <v>670</v>
      </c>
      <c r="F14" s="14">
        <f>SUM('Chris Bissette'!S4)</f>
        <v>167.5</v>
      </c>
      <c r="G14" s="15">
        <f>SUM('Chris Bissette'!T4)</f>
        <v>2</v>
      </c>
      <c r="H14" s="15">
        <f>SUM('Chris Bissette'!U4)</f>
        <v>2</v>
      </c>
      <c r="I14" s="14">
        <f>SUM('Chris Bissette'!V4)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C6 C8:C14" name="Range1_5"/>
  </protectedRanges>
  <sortState xmlns:xlrd2="http://schemas.microsoft.com/office/spreadsheetml/2017/richdata2" ref="C9:I14">
    <sortCondition descending="1" ref="I8:I14"/>
  </sortState>
  <mergeCells count="2">
    <mergeCell ref="A2:I2"/>
    <mergeCell ref="A3:I3"/>
  </mergeCells>
  <hyperlinks>
    <hyperlink ref="C6" location="'Brady Penton'!A1" display="Brady Penton" xr:uid="{547BFA70-94F4-4FAE-9A94-501CFC8FDAEA}"/>
    <hyperlink ref="C9" location="'Frank Breland'!A1" display="Frank Breland" xr:uid="{4B0B252F-C256-4031-A67B-42EEC4365D71}"/>
    <hyperlink ref="C8" location="'Howard Wilson'!A1" display="Howard Wilson" xr:uid="{37609245-7E91-4711-88ED-9254269C8987}"/>
    <hyperlink ref="C10" location="'Jerry Shelton'!A1" display="Jerry Shelton" xr:uid="{3C49EDB3-7B59-40F6-A191-4E86404F7E1D}"/>
    <hyperlink ref="C11" location="'Mark Zachman'!A1" display="Mark Zachman" xr:uid="{E59419E1-C574-426F-8D4A-B4ABE3D0459C}"/>
    <hyperlink ref="C12" location="'Tony Carruth'!A1" display="Tony Carruth" xr:uid="{1CC10A2C-7A98-4D0A-B416-426331B1D0DE}"/>
    <hyperlink ref="C13" location="'Ken Patton'!A1" display="Ken Patton" xr:uid="{01C9CDFB-046A-4FDE-9121-39AC29632B33}"/>
    <hyperlink ref="C14" location="'Chris Bissette'!A1" display="Chris Bissette" xr:uid="{8A0A488D-6BED-403A-915A-4BAAA005599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x14ac:dyDescent="0.25">
      <c r="A2" s="1" t="s">
        <v>11</v>
      </c>
      <c r="B2" s="2" t="s">
        <v>27</v>
      </c>
      <c r="C2" s="3">
        <v>45660</v>
      </c>
      <c r="D2" s="4" t="s">
        <v>24</v>
      </c>
      <c r="E2" s="5">
        <v>189</v>
      </c>
      <c r="F2" s="20">
        <v>4</v>
      </c>
      <c r="G2" s="31">
        <v>190</v>
      </c>
      <c r="H2" s="20">
        <v>4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379</v>
      </c>
      <c r="S2" s="7">
        <v>189.5</v>
      </c>
      <c r="T2" s="21">
        <v>8</v>
      </c>
      <c r="U2" s="8">
        <v>5</v>
      </c>
      <c r="V2" s="9">
        <v>194.5</v>
      </c>
    </row>
    <row r="3" spans="1:24" x14ac:dyDescent="0.25">
      <c r="A3" s="1" t="s">
        <v>11</v>
      </c>
      <c r="B3" s="2" t="s">
        <v>27</v>
      </c>
      <c r="C3" s="3">
        <v>45668</v>
      </c>
      <c r="D3" s="4" t="s">
        <v>24</v>
      </c>
      <c r="E3" s="5">
        <v>188</v>
      </c>
      <c r="F3" s="20">
        <v>0</v>
      </c>
      <c r="G3" s="31">
        <v>188</v>
      </c>
      <c r="H3" s="20">
        <v>2</v>
      </c>
      <c r="I3" s="5">
        <v>189</v>
      </c>
      <c r="J3" s="20">
        <v>0</v>
      </c>
      <c r="K3" s="5">
        <v>189</v>
      </c>
      <c r="L3" s="20">
        <v>1</v>
      </c>
      <c r="M3" s="5"/>
      <c r="N3" s="20"/>
      <c r="O3" s="5"/>
      <c r="P3" s="20"/>
      <c r="Q3" s="6">
        <v>4</v>
      </c>
      <c r="R3" s="6">
        <v>754</v>
      </c>
      <c r="S3" s="7">
        <v>188.5</v>
      </c>
      <c r="T3" s="21">
        <v>3</v>
      </c>
      <c r="U3" s="8">
        <v>5</v>
      </c>
      <c r="V3" s="9">
        <v>193.5</v>
      </c>
    </row>
    <row r="4" spans="1:24" x14ac:dyDescent="0.25">
      <c r="A4" s="1" t="s">
        <v>11</v>
      </c>
      <c r="B4" s="2" t="s">
        <v>27</v>
      </c>
      <c r="C4" s="3">
        <v>45674</v>
      </c>
      <c r="D4" s="4" t="s">
        <v>24</v>
      </c>
      <c r="E4" s="36">
        <v>193</v>
      </c>
      <c r="F4" s="20">
        <v>4</v>
      </c>
      <c r="G4" s="5">
        <v>192</v>
      </c>
      <c r="H4" s="20">
        <v>4</v>
      </c>
      <c r="I4" s="5"/>
      <c r="J4" s="20"/>
      <c r="K4" s="5"/>
      <c r="L4" s="20"/>
      <c r="M4" s="5"/>
      <c r="N4" s="20"/>
      <c r="O4" s="5"/>
      <c r="P4" s="20"/>
      <c r="Q4" s="6">
        <v>2</v>
      </c>
      <c r="R4" s="6">
        <v>385</v>
      </c>
      <c r="S4" s="7">
        <v>192.5</v>
      </c>
      <c r="T4" s="37">
        <v>8</v>
      </c>
      <c r="U4" s="8">
        <v>5</v>
      </c>
      <c r="V4" s="9">
        <v>197.5</v>
      </c>
    </row>
    <row r="5" spans="1:24" x14ac:dyDescent="0.25">
      <c r="A5" s="1" t="s">
        <v>11</v>
      </c>
      <c r="B5" s="2" t="s">
        <v>27</v>
      </c>
      <c r="C5" s="3">
        <v>45681</v>
      </c>
      <c r="D5" s="4" t="s">
        <v>24</v>
      </c>
      <c r="E5" s="5">
        <v>192</v>
      </c>
      <c r="F5" s="20">
        <v>3</v>
      </c>
      <c r="G5" s="5">
        <v>192</v>
      </c>
      <c r="H5" s="20">
        <v>5</v>
      </c>
      <c r="I5" s="5"/>
      <c r="J5" s="20"/>
      <c r="K5" s="5"/>
      <c r="L5" s="20"/>
      <c r="M5" s="5"/>
      <c r="N5" s="20"/>
      <c r="O5" s="5"/>
      <c r="P5" s="20"/>
      <c r="Q5" s="6">
        <v>2</v>
      </c>
      <c r="R5" s="6">
        <v>384</v>
      </c>
      <c r="S5" s="7">
        <v>192</v>
      </c>
      <c r="T5" s="37">
        <v>8</v>
      </c>
      <c r="U5" s="8">
        <v>5</v>
      </c>
      <c r="V5" s="9">
        <v>197</v>
      </c>
    </row>
    <row r="6" spans="1:24" x14ac:dyDescent="0.25">
      <c r="A6" s="1" t="s">
        <v>11</v>
      </c>
      <c r="B6" s="2" t="s">
        <v>27</v>
      </c>
      <c r="C6" s="3">
        <v>45688</v>
      </c>
      <c r="D6" s="4" t="s">
        <v>24</v>
      </c>
      <c r="E6" s="5">
        <v>192</v>
      </c>
      <c r="F6" s="20">
        <v>1</v>
      </c>
      <c r="G6" s="5">
        <v>192</v>
      </c>
      <c r="H6" s="20">
        <v>1</v>
      </c>
      <c r="I6" s="5"/>
      <c r="J6" s="20"/>
      <c r="K6" s="5"/>
      <c r="L6" s="20"/>
      <c r="M6" s="5"/>
      <c r="N6" s="20"/>
      <c r="O6" s="5"/>
      <c r="P6" s="20"/>
      <c r="Q6" s="6">
        <v>2</v>
      </c>
      <c r="R6" s="6">
        <v>384</v>
      </c>
      <c r="S6" s="7">
        <v>192</v>
      </c>
      <c r="T6" s="37">
        <v>2</v>
      </c>
      <c r="U6" s="8">
        <v>9</v>
      </c>
      <c r="V6" s="9">
        <v>201</v>
      </c>
    </row>
    <row r="7" spans="1:24" x14ac:dyDescent="0.25">
      <c r="A7" s="1" t="s">
        <v>11</v>
      </c>
      <c r="B7" s="2" t="s">
        <v>27</v>
      </c>
      <c r="C7" s="3">
        <v>45689</v>
      </c>
      <c r="D7" s="4" t="s">
        <v>24</v>
      </c>
      <c r="E7" s="5">
        <v>188</v>
      </c>
      <c r="F7" s="20"/>
      <c r="G7" s="5">
        <v>189.001</v>
      </c>
      <c r="H7" s="20">
        <v>2</v>
      </c>
      <c r="I7" s="5">
        <v>191</v>
      </c>
      <c r="J7" s="20">
        <v>1</v>
      </c>
      <c r="K7" s="5">
        <v>189</v>
      </c>
      <c r="L7" s="20">
        <v>3</v>
      </c>
      <c r="M7" s="5"/>
      <c r="N7" s="20"/>
      <c r="O7" s="5"/>
      <c r="P7" s="20"/>
      <c r="Q7" s="6">
        <v>4</v>
      </c>
      <c r="R7" s="6">
        <v>757.00099999999998</v>
      </c>
      <c r="S7" s="7">
        <v>189.25024999999999</v>
      </c>
      <c r="T7" s="37">
        <v>6</v>
      </c>
      <c r="U7" s="8">
        <v>13</v>
      </c>
      <c r="V7" s="9">
        <v>202.25024999999999</v>
      </c>
    </row>
    <row r="8" spans="1:24" x14ac:dyDescent="0.25">
      <c r="A8" s="1" t="s">
        <v>11</v>
      </c>
      <c r="B8" s="2" t="s">
        <v>27</v>
      </c>
      <c r="C8" s="3">
        <v>45695</v>
      </c>
      <c r="D8" s="4" t="s">
        <v>24</v>
      </c>
      <c r="E8" s="36">
        <v>193</v>
      </c>
      <c r="F8" s="20">
        <v>3</v>
      </c>
      <c r="G8" s="5">
        <v>191</v>
      </c>
      <c r="H8" s="20">
        <v>2</v>
      </c>
      <c r="I8" s="5">
        <v>189</v>
      </c>
      <c r="J8" s="20">
        <v>1</v>
      </c>
      <c r="K8" s="5">
        <v>189</v>
      </c>
      <c r="L8" s="20">
        <v>3</v>
      </c>
      <c r="M8" s="5"/>
      <c r="N8" s="20"/>
      <c r="O8" s="5"/>
      <c r="P8" s="20"/>
      <c r="Q8" s="6">
        <v>4</v>
      </c>
      <c r="R8" s="6">
        <v>762</v>
      </c>
      <c r="S8" s="7">
        <v>190.5</v>
      </c>
      <c r="T8" s="37">
        <v>9</v>
      </c>
      <c r="U8" s="8">
        <v>5</v>
      </c>
      <c r="V8" s="9">
        <v>195.5</v>
      </c>
    </row>
    <row r="9" spans="1:24" x14ac:dyDescent="0.25">
      <c r="A9" s="1" t="s">
        <v>11</v>
      </c>
      <c r="B9" s="2" t="s">
        <v>27</v>
      </c>
      <c r="C9" s="3">
        <v>45702</v>
      </c>
      <c r="D9" s="4" t="s">
        <v>24</v>
      </c>
      <c r="E9" s="5">
        <v>190</v>
      </c>
      <c r="F9" s="20">
        <v>2</v>
      </c>
      <c r="G9" s="5">
        <v>191</v>
      </c>
      <c r="H9" s="20">
        <v>1</v>
      </c>
      <c r="I9" s="36">
        <v>195</v>
      </c>
      <c r="J9" s="20">
        <v>5</v>
      </c>
      <c r="K9" s="5">
        <v>192</v>
      </c>
      <c r="L9" s="20">
        <v>2</v>
      </c>
      <c r="M9" s="5"/>
      <c r="N9" s="20"/>
      <c r="O9" s="5"/>
      <c r="P9" s="20"/>
      <c r="Q9" s="6">
        <v>4</v>
      </c>
      <c r="R9" s="6">
        <v>768</v>
      </c>
      <c r="S9" s="7">
        <v>192</v>
      </c>
      <c r="T9" s="37">
        <v>10</v>
      </c>
      <c r="U9" s="8">
        <v>13</v>
      </c>
      <c r="V9" s="9">
        <v>205</v>
      </c>
    </row>
    <row r="11" spans="1:24" x14ac:dyDescent="0.25">
      <c r="Q11" s="32">
        <f>SUM(Q2:Q10)</f>
        <v>24</v>
      </c>
      <c r="R11" s="32">
        <f>SUM(R2:R10)</f>
        <v>4573.0010000000002</v>
      </c>
      <c r="S11" s="33">
        <f>SUM(R11/Q11)</f>
        <v>190.54170833333333</v>
      </c>
      <c r="T11" s="32">
        <f>SUM(T2:T10)</f>
        <v>54</v>
      </c>
      <c r="U11" s="32">
        <f>SUM(U2:U10)</f>
        <v>60</v>
      </c>
      <c r="V11" s="34">
        <f>SUM(S11+U11)</f>
        <v>250.54170833333333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FAC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213A-C853-4EB9-80C0-7B2F684DF29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s="51" customFormat="1" ht="15" customHeight="1" x14ac:dyDescent="0.2">
      <c r="A2" s="42" t="s">
        <v>11</v>
      </c>
      <c r="B2" s="2" t="s">
        <v>37</v>
      </c>
      <c r="C2" s="3">
        <v>45738</v>
      </c>
      <c r="D2" s="4" t="s">
        <v>31</v>
      </c>
      <c r="E2" s="5">
        <v>179</v>
      </c>
      <c r="F2" s="20">
        <v>0</v>
      </c>
      <c r="G2" s="53">
        <v>165</v>
      </c>
      <c r="H2" s="20">
        <v>0</v>
      </c>
      <c r="I2" s="5">
        <v>170</v>
      </c>
      <c r="J2" s="20">
        <v>2</v>
      </c>
      <c r="K2" s="53">
        <v>156</v>
      </c>
      <c r="L2" s="20">
        <v>0</v>
      </c>
      <c r="M2" s="5"/>
      <c r="N2" s="20"/>
      <c r="O2" s="5"/>
      <c r="P2" s="20"/>
      <c r="Q2" s="6">
        <v>4</v>
      </c>
      <c r="R2" s="6">
        <v>670</v>
      </c>
      <c r="S2" s="7">
        <v>167.5</v>
      </c>
      <c r="T2" s="37">
        <v>2</v>
      </c>
      <c r="U2" s="8">
        <v>2</v>
      </c>
      <c r="V2" s="9">
        <v>169.5</v>
      </c>
    </row>
    <row r="4" spans="1:24" x14ac:dyDescent="0.25">
      <c r="Q4" s="32">
        <f>SUM(Q2:Q3)</f>
        <v>4</v>
      </c>
      <c r="R4" s="32">
        <f>SUM(R2:R3)</f>
        <v>670</v>
      </c>
      <c r="S4" s="33">
        <f>SUM(R4/Q4)</f>
        <v>167.5</v>
      </c>
      <c r="T4" s="32">
        <f>SUM(T2:T3)</f>
        <v>2</v>
      </c>
      <c r="U4" s="32">
        <f>SUM(U2:U3)</f>
        <v>2</v>
      </c>
      <c r="V4" s="34">
        <f>SUM(S4+U4)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344005BD-8026-4672-ADFB-D468FFC4EF35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E03A-EDAA-476B-8A98-30761775F5C6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x14ac:dyDescent="0.25">
      <c r="A2" s="1" t="s">
        <v>11</v>
      </c>
      <c r="B2" s="2" t="s">
        <v>29</v>
      </c>
      <c r="C2" s="3">
        <v>45688</v>
      </c>
      <c r="D2" s="4" t="s">
        <v>24</v>
      </c>
      <c r="E2" s="5">
        <v>189</v>
      </c>
      <c r="F2" s="20">
        <v>2</v>
      </c>
      <c r="G2" s="5">
        <v>189</v>
      </c>
      <c r="H2" s="20">
        <v>1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378</v>
      </c>
      <c r="S2" s="7">
        <v>189</v>
      </c>
      <c r="T2" s="37">
        <v>3</v>
      </c>
      <c r="U2" s="8">
        <v>4</v>
      </c>
      <c r="V2" s="9">
        <v>193</v>
      </c>
    </row>
    <row r="3" spans="1:24" x14ac:dyDescent="0.25">
      <c r="A3" s="1" t="s">
        <v>11</v>
      </c>
      <c r="B3" s="2" t="s">
        <v>29</v>
      </c>
      <c r="C3" s="3">
        <v>45689</v>
      </c>
      <c r="D3" s="4" t="s">
        <v>24</v>
      </c>
      <c r="E3" s="5">
        <v>186</v>
      </c>
      <c r="F3" s="20"/>
      <c r="G3" s="5">
        <v>189</v>
      </c>
      <c r="H3" s="20">
        <v>2</v>
      </c>
      <c r="I3" s="5">
        <v>188</v>
      </c>
      <c r="J3" s="20">
        <v>3</v>
      </c>
      <c r="K3" s="5">
        <v>185</v>
      </c>
      <c r="L3" s="20">
        <v>1</v>
      </c>
      <c r="M3" s="5"/>
      <c r="N3" s="20"/>
      <c r="O3" s="5"/>
      <c r="P3" s="20"/>
      <c r="Q3" s="6">
        <v>4</v>
      </c>
      <c r="R3" s="6">
        <v>748</v>
      </c>
      <c r="S3" s="7">
        <v>187</v>
      </c>
      <c r="T3" s="37">
        <v>6</v>
      </c>
      <c r="U3" s="8">
        <v>4</v>
      </c>
      <c r="V3" s="9">
        <v>191</v>
      </c>
    </row>
    <row r="4" spans="1:24" x14ac:dyDescent="0.25">
      <c r="A4" s="1" t="s">
        <v>11</v>
      </c>
      <c r="B4" s="2" t="s">
        <v>29</v>
      </c>
      <c r="C4" s="3">
        <v>45702</v>
      </c>
      <c r="D4" s="4" t="s">
        <v>24</v>
      </c>
      <c r="E4" s="5">
        <v>183</v>
      </c>
      <c r="F4" s="20">
        <v>0</v>
      </c>
      <c r="G4" s="5">
        <v>182</v>
      </c>
      <c r="H4" s="20">
        <v>0</v>
      </c>
      <c r="I4" s="5">
        <v>183</v>
      </c>
      <c r="J4" s="20">
        <v>0</v>
      </c>
      <c r="K4" s="5">
        <v>190</v>
      </c>
      <c r="L4" s="20">
        <v>2</v>
      </c>
      <c r="M4" s="5"/>
      <c r="N4" s="20"/>
      <c r="O4" s="5"/>
      <c r="P4" s="20"/>
      <c r="Q4" s="6">
        <v>4</v>
      </c>
      <c r="R4" s="6">
        <v>738</v>
      </c>
      <c r="S4" s="7">
        <v>184.5</v>
      </c>
      <c r="T4" s="37">
        <v>2</v>
      </c>
      <c r="U4" s="8">
        <v>4</v>
      </c>
      <c r="V4" s="9">
        <v>188.5</v>
      </c>
    </row>
    <row r="6" spans="1:24" x14ac:dyDescent="0.25">
      <c r="Q6" s="32">
        <f>SUM(Q2:Q5)</f>
        <v>10</v>
      </c>
      <c r="R6" s="32">
        <f>SUM(R2:R5)</f>
        <v>1864</v>
      </c>
      <c r="S6" s="33">
        <f>SUM(R6/Q6)</f>
        <v>186.4</v>
      </c>
      <c r="T6" s="32">
        <f>SUM(T2:T5)</f>
        <v>11</v>
      </c>
      <c r="U6" s="32">
        <f>SUM(U2:U5)</f>
        <v>12</v>
      </c>
      <c r="V6" s="34">
        <f>SUM(S6+U6)</f>
        <v>198.4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068B21F3-3860-40B8-BC85-69DE07676281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1F20-3C20-4ED7-909D-42D2752F8E20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s="51" customFormat="1" ht="15" customHeight="1" x14ac:dyDescent="0.25">
      <c r="A2" s="42" t="s">
        <v>11</v>
      </c>
      <c r="B2" s="31" t="s">
        <v>30</v>
      </c>
      <c r="C2" s="43">
        <v>45696</v>
      </c>
      <c r="D2" s="44" t="s">
        <v>31</v>
      </c>
      <c r="E2" s="45">
        <v>184</v>
      </c>
      <c r="F2" s="46">
        <v>3</v>
      </c>
      <c r="G2" s="31">
        <v>185</v>
      </c>
      <c r="H2" s="46">
        <v>0</v>
      </c>
      <c r="I2" s="45">
        <v>190</v>
      </c>
      <c r="J2" s="46">
        <v>0</v>
      </c>
      <c r="K2" s="45">
        <v>177</v>
      </c>
      <c r="L2" s="46">
        <v>1</v>
      </c>
      <c r="M2" s="45"/>
      <c r="N2" s="46"/>
      <c r="O2" s="45"/>
      <c r="P2" s="46"/>
      <c r="Q2" s="47">
        <v>4</v>
      </c>
      <c r="R2" s="47">
        <v>736</v>
      </c>
      <c r="S2" s="48">
        <v>184</v>
      </c>
      <c r="T2" s="21">
        <v>4</v>
      </c>
      <c r="U2" s="49">
        <v>11</v>
      </c>
      <c r="V2" s="50">
        <v>195</v>
      </c>
    </row>
    <row r="3" spans="1:24" ht="15" customHeight="1" x14ac:dyDescent="0.25">
      <c r="A3" s="1" t="s">
        <v>11</v>
      </c>
      <c r="B3" s="2" t="s">
        <v>30</v>
      </c>
      <c r="C3" s="3">
        <v>45710</v>
      </c>
      <c r="D3" s="4" t="s">
        <v>31</v>
      </c>
      <c r="E3" s="5">
        <v>180</v>
      </c>
      <c r="F3" s="20">
        <v>0</v>
      </c>
      <c r="G3" s="5">
        <v>179</v>
      </c>
      <c r="H3" s="20">
        <v>1</v>
      </c>
      <c r="I3" s="5">
        <v>189</v>
      </c>
      <c r="J3" s="20">
        <v>1</v>
      </c>
      <c r="K3" s="5">
        <v>173</v>
      </c>
      <c r="L3" s="20">
        <v>0</v>
      </c>
      <c r="M3" s="5"/>
      <c r="N3" s="20"/>
      <c r="O3" s="5"/>
      <c r="P3" s="20"/>
      <c r="Q3" s="6">
        <v>4</v>
      </c>
      <c r="R3" s="6">
        <v>721</v>
      </c>
      <c r="S3" s="7">
        <v>180.25</v>
      </c>
      <c r="T3" s="37">
        <v>2</v>
      </c>
      <c r="U3" s="8">
        <v>5</v>
      </c>
      <c r="V3" s="9">
        <v>185.25</v>
      </c>
    </row>
    <row r="4" spans="1:24" ht="15" customHeight="1" x14ac:dyDescent="0.25">
      <c r="A4" s="1" t="s">
        <v>11</v>
      </c>
      <c r="B4" s="2" t="s">
        <v>30</v>
      </c>
      <c r="C4" s="3">
        <v>45738</v>
      </c>
      <c r="D4" s="4" t="s">
        <v>31</v>
      </c>
      <c r="E4" s="5">
        <v>182</v>
      </c>
      <c r="F4" s="20">
        <v>2</v>
      </c>
      <c r="G4" s="5">
        <v>182</v>
      </c>
      <c r="H4" s="20">
        <v>0</v>
      </c>
      <c r="I4" s="5">
        <v>186</v>
      </c>
      <c r="J4" s="20">
        <v>2</v>
      </c>
      <c r="K4" s="5">
        <v>180</v>
      </c>
      <c r="L4" s="20">
        <v>0</v>
      </c>
      <c r="M4" s="5"/>
      <c r="N4" s="20"/>
      <c r="O4" s="5"/>
      <c r="P4" s="20"/>
      <c r="Q4" s="6">
        <v>4</v>
      </c>
      <c r="R4" s="6">
        <v>730</v>
      </c>
      <c r="S4" s="7">
        <v>182.5</v>
      </c>
      <c r="T4" s="37">
        <v>4</v>
      </c>
      <c r="U4" s="8">
        <v>11</v>
      </c>
      <c r="V4" s="9">
        <v>193.5</v>
      </c>
    </row>
    <row r="6" spans="1:24" x14ac:dyDescent="0.25">
      <c r="Q6" s="32">
        <f>SUM(Q2:Q5)</f>
        <v>12</v>
      </c>
      <c r="R6" s="32">
        <f>SUM(R2:R5)</f>
        <v>2187</v>
      </c>
      <c r="S6" s="33">
        <f>SUM(R6/Q6)</f>
        <v>182.25</v>
      </c>
      <c r="T6" s="32">
        <f>SUM(T2:T5)</f>
        <v>10</v>
      </c>
      <c r="U6" s="32">
        <f>SUM(U2:U5)</f>
        <v>27</v>
      </c>
      <c r="V6" s="34">
        <f>SUM(S6+U6)</f>
        <v>209.25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093961CE-2A9C-4797-822F-A6415AB6640B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BEA6-1AC5-44BE-9DDD-B2C0E0845487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s="51" customFormat="1" ht="15" customHeight="1" x14ac:dyDescent="0.2">
      <c r="A2" s="42" t="s">
        <v>11</v>
      </c>
      <c r="B2" s="2" t="s">
        <v>32</v>
      </c>
      <c r="C2" s="3">
        <v>45696</v>
      </c>
      <c r="D2" s="4" t="s">
        <v>31</v>
      </c>
      <c r="E2" s="5">
        <v>182</v>
      </c>
      <c r="F2" s="20">
        <v>1</v>
      </c>
      <c r="G2" s="31">
        <v>173</v>
      </c>
      <c r="H2" s="20">
        <v>0</v>
      </c>
      <c r="I2" s="5">
        <v>180</v>
      </c>
      <c r="J2" s="20">
        <v>0</v>
      </c>
      <c r="K2" s="5">
        <v>180</v>
      </c>
      <c r="L2" s="20">
        <v>1</v>
      </c>
      <c r="M2" s="5"/>
      <c r="N2" s="20"/>
      <c r="O2" s="5"/>
      <c r="P2" s="20"/>
      <c r="Q2" s="6">
        <v>4</v>
      </c>
      <c r="R2" s="6">
        <v>715</v>
      </c>
      <c r="S2" s="7">
        <v>178.75</v>
      </c>
      <c r="T2" s="21">
        <v>2</v>
      </c>
      <c r="U2" s="8">
        <v>6</v>
      </c>
      <c r="V2" s="9">
        <v>184.75</v>
      </c>
    </row>
    <row r="3" spans="1:24" ht="15" customHeight="1" x14ac:dyDescent="0.25">
      <c r="A3" s="42" t="s">
        <v>11</v>
      </c>
      <c r="B3" s="31" t="s">
        <v>32</v>
      </c>
      <c r="C3" s="43">
        <v>45724</v>
      </c>
      <c r="D3" s="44" t="s">
        <v>31</v>
      </c>
      <c r="E3" s="45">
        <v>187</v>
      </c>
      <c r="F3" s="46">
        <v>0</v>
      </c>
      <c r="G3" s="45">
        <v>181</v>
      </c>
      <c r="H3" s="46">
        <v>1</v>
      </c>
      <c r="I3" s="45">
        <v>184</v>
      </c>
      <c r="J3" s="46">
        <v>1</v>
      </c>
      <c r="K3" s="45">
        <v>191</v>
      </c>
      <c r="L3" s="46">
        <v>1</v>
      </c>
      <c r="M3" s="45"/>
      <c r="N3" s="46"/>
      <c r="O3" s="45"/>
      <c r="P3" s="46"/>
      <c r="Q3" s="47">
        <v>4</v>
      </c>
      <c r="R3" s="47">
        <v>743</v>
      </c>
      <c r="S3" s="48">
        <v>185.75</v>
      </c>
      <c r="T3" s="21">
        <v>3</v>
      </c>
      <c r="U3" s="49">
        <v>5</v>
      </c>
      <c r="V3" s="50">
        <v>190.75</v>
      </c>
    </row>
    <row r="4" spans="1:24" ht="15" customHeight="1" x14ac:dyDescent="0.25">
      <c r="A4" s="1" t="s">
        <v>11</v>
      </c>
      <c r="B4" s="2" t="s">
        <v>32</v>
      </c>
      <c r="C4" s="3">
        <v>45738</v>
      </c>
      <c r="D4" s="4" t="s">
        <v>31</v>
      </c>
      <c r="E4" s="5">
        <v>183</v>
      </c>
      <c r="F4" s="20">
        <v>3</v>
      </c>
      <c r="G4" s="5">
        <v>181</v>
      </c>
      <c r="H4" s="20">
        <v>1</v>
      </c>
      <c r="I4" s="5">
        <v>179</v>
      </c>
      <c r="J4" s="20">
        <v>1</v>
      </c>
      <c r="K4" s="5">
        <v>172</v>
      </c>
      <c r="L4" s="20">
        <v>1</v>
      </c>
      <c r="M4" s="5"/>
      <c r="N4" s="20"/>
      <c r="O4" s="5"/>
      <c r="P4" s="20"/>
      <c r="Q4" s="6">
        <v>4</v>
      </c>
      <c r="R4" s="6">
        <v>715</v>
      </c>
      <c r="S4" s="7">
        <v>178.75</v>
      </c>
      <c r="T4" s="37">
        <v>6</v>
      </c>
      <c r="U4" s="8">
        <v>6</v>
      </c>
      <c r="V4" s="9">
        <v>184.75</v>
      </c>
    </row>
    <row r="6" spans="1:24" x14ac:dyDescent="0.25">
      <c r="Q6" s="32">
        <f>SUM(Q2:Q5)</f>
        <v>12</v>
      </c>
      <c r="R6" s="32">
        <f>SUM(R2:R5)</f>
        <v>2173</v>
      </c>
      <c r="S6" s="33">
        <f>SUM(R6/Q6)</f>
        <v>181.08333333333334</v>
      </c>
      <c r="T6" s="32">
        <f>SUM(T2:T5)</f>
        <v>11</v>
      </c>
      <c r="U6" s="32">
        <f>SUM(U2:U5)</f>
        <v>17</v>
      </c>
      <c r="V6" s="34">
        <f>SUM(S6+U6)</f>
        <v>198.08333333333334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FDD04096-F33D-4D73-B745-6FF7B1BB76C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4423-6628-4155-8B6A-75A805B387F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s="51" customFormat="1" ht="15" customHeight="1" x14ac:dyDescent="0.2">
      <c r="A2" s="42" t="s">
        <v>11</v>
      </c>
      <c r="B2" s="2" t="s">
        <v>36</v>
      </c>
      <c r="C2" s="3">
        <v>45738</v>
      </c>
      <c r="D2" s="4" t="s">
        <v>31</v>
      </c>
      <c r="E2" s="5">
        <v>177</v>
      </c>
      <c r="F2" s="20">
        <v>0</v>
      </c>
      <c r="G2" s="5">
        <v>173</v>
      </c>
      <c r="H2" s="20">
        <v>1</v>
      </c>
      <c r="I2" s="5">
        <v>180</v>
      </c>
      <c r="J2" s="20">
        <v>1</v>
      </c>
      <c r="K2" s="5">
        <v>173</v>
      </c>
      <c r="L2" s="20">
        <v>0</v>
      </c>
      <c r="M2" s="5"/>
      <c r="N2" s="20"/>
      <c r="O2" s="5"/>
      <c r="P2" s="20"/>
      <c r="Q2" s="6">
        <v>4</v>
      </c>
      <c r="R2" s="6">
        <v>703</v>
      </c>
      <c r="S2" s="7">
        <v>175.75</v>
      </c>
      <c r="T2" s="37">
        <v>2</v>
      </c>
      <c r="U2" s="8">
        <v>3</v>
      </c>
      <c r="V2" s="9">
        <v>178.75</v>
      </c>
    </row>
    <row r="4" spans="1:24" x14ac:dyDescent="0.25">
      <c r="Q4" s="32">
        <f>SUM(Q2:Q3)</f>
        <v>4</v>
      </c>
      <c r="R4" s="32">
        <f>SUM(R2:R3)</f>
        <v>703</v>
      </c>
      <c r="S4" s="33">
        <f>SUM(R4/Q4)</f>
        <v>175.75</v>
      </c>
      <c r="T4" s="32">
        <f>SUM(T2:T3)</f>
        <v>2</v>
      </c>
      <c r="U4" s="32">
        <f>SUM(U2:U3)</f>
        <v>3</v>
      </c>
      <c r="V4" s="34">
        <f>SUM(S4+U4)</f>
        <v>178.75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4209B5F6-DB0E-4901-9851-089AD0EE59DC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FE2C-F098-4C9F-A2B1-CF14BB8C4A13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s="51" customFormat="1" ht="15" customHeight="1" x14ac:dyDescent="0.25">
      <c r="A2" s="42" t="s">
        <v>11</v>
      </c>
      <c r="B2" s="2" t="s">
        <v>33</v>
      </c>
      <c r="C2" s="3">
        <v>45697</v>
      </c>
      <c r="D2" s="4" t="s">
        <v>35</v>
      </c>
      <c r="E2" s="52">
        <v>180</v>
      </c>
      <c r="F2" s="20">
        <v>0</v>
      </c>
      <c r="G2" s="53">
        <v>187</v>
      </c>
      <c r="H2" s="20">
        <v>1</v>
      </c>
      <c r="I2" s="5">
        <v>184</v>
      </c>
      <c r="J2" s="20">
        <v>1</v>
      </c>
      <c r="K2" s="5">
        <v>189</v>
      </c>
      <c r="L2" s="20">
        <v>2</v>
      </c>
      <c r="M2" s="5"/>
      <c r="N2" s="20"/>
      <c r="O2" s="5"/>
      <c r="P2" s="20"/>
      <c r="Q2" s="6">
        <v>4</v>
      </c>
      <c r="R2" s="6">
        <v>740</v>
      </c>
      <c r="S2" s="7">
        <v>185</v>
      </c>
      <c r="T2" s="21">
        <v>4</v>
      </c>
      <c r="U2" s="8">
        <v>5</v>
      </c>
      <c r="V2" s="9">
        <v>190</v>
      </c>
    </row>
    <row r="3" spans="1:24" x14ac:dyDescent="0.25">
      <c r="A3" s="42" t="s">
        <v>11</v>
      </c>
      <c r="B3" s="31" t="s">
        <v>33</v>
      </c>
      <c r="C3" s="43">
        <v>45725</v>
      </c>
      <c r="D3" s="44" t="s">
        <v>35</v>
      </c>
      <c r="E3" s="54">
        <v>179</v>
      </c>
      <c r="F3" s="46">
        <v>1</v>
      </c>
      <c r="G3" s="53">
        <v>177</v>
      </c>
      <c r="H3" s="46">
        <v>0</v>
      </c>
      <c r="I3" s="45">
        <v>182</v>
      </c>
      <c r="J3" s="46">
        <v>0</v>
      </c>
      <c r="K3" s="45">
        <v>178</v>
      </c>
      <c r="L3" s="46">
        <v>1</v>
      </c>
      <c r="M3" s="45"/>
      <c r="N3" s="46"/>
      <c r="O3" s="45"/>
      <c r="P3" s="46"/>
      <c r="Q3" s="47">
        <v>4</v>
      </c>
      <c r="R3" s="47">
        <v>716</v>
      </c>
      <c r="S3" s="48">
        <v>179</v>
      </c>
      <c r="T3" s="21">
        <v>2</v>
      </c>
      <c r="U3" s="49">
        <v>5</v>
      </c>
      <c r="V3" s="50">
        <v>184</v>
      </c>
    </row>
    <row r="5" spans="1:24" x14ac:dyDescent="0.25">
      <c r="Q5" s="32">
        <f>SUM(Q2:Q4)</f>
        <v>8</v>
      </c>
      <c r="R5" s="32">
        <f>SUM(R2:R4)</f>
        <v>1456</v>
      </c>
      <c r="S5" s="33">
        <f>SUM(R5/Q5)</f>
        <v>182</v>
      </c>
      <c r="T5" s="32">
        <f>SUM(T2:T4)</f>
        <v>6</v>
      </c>
      <c r="U5" s="32">
        <f>SUM(U2:U4)</f>
        <v>10</v>
      </c>
      <c r="V5" s="34">
        <f>SUM(S5+U5)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5E200428-B8F7-4159-95FB-F5F594E7CD85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A952-00BB-46BC-A4BD-566C6358BA61}">
  <dimension ref="A1:X5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13</v>
      </c>
      <c r="F1" s="26" t="s">
        <v>14</v>
      </c>
      <c r="G1" s="26" t="s">
        <v>15</v>
      </c>
      <c r="H1" s="26" t="s">
        <v>14</v>
      </c>
      <c r="I1" s="26" t="s">
        <v>16</v>
      </c>
      <c r="J1" s="26" t="s">
        <v>14</v>
      </c>
      <c r="K1" s="26" t="s">
        <v>17</v>
      </c>
      <c r="L1" s="26" t="s">
        <v>14</v>
      </c>
      <c r="M1" s="26" t="s">
        <v>18</v>
      </c>
      <c r="N1" s="26" t="s">
        <v>14</v>
      </c>
      <c r="O1" s="26" t="s">
        <v>19</v>
      </c>
      <c r="P1" s="26" t="s">
        <v>14</v>
      </c>
      <c r="Q1" s="27" t="s">
        <v>20</v>
      </c>
      <c r="R1" s="28" t="s">
        <v>21</v>
      </c>
      <c r="S1" s="29" t="s">
        <v>5</v>
      </c>
      <c r="T1" s="29" t="s">
        <v>22</v>
      </c>
      <c r="U1" s="28" t="s">
        <v>6</v>
      </c>
      <c r="V1" s="29" t="s">
        <v>23</v>
      </c>
      <c r="X1" s="35" t="s">
        <v>26</v>
      </c>
    </row>
    <row r="2" spans="1:24" s="51" customFormat="1" ht="15" customHeight="1" x14ac:dyDescent="0.2">
      <c r="A2" s="42" t="s">
        <v>11</v>
      </c>
      <c r="B2" s="2" t="s">
        <v>34</v>
      </c>
      <c r="C2" s="3">
        <v>45696</v>
      </c>
      <c r="D2" s="4" t="s">
        <v>31</v>
      </c>
      <c r="E2" s="5">
        <v>183</v>
      </c>
      <c r="F2" s="20">
        <v>1</v>
      </c>
      <c r="G2" s="31">
        <v>174</v>
      </c>
      <c r="H2" s="20">
        <v>1</v>
      </c>
      <c r="I2" s="5">
        <v>178</v>
      </c>
      <c r="J2" s="20">
        <v>1</v>
      </c>
      <c r="K2" s="5">
        <v>177</v>
      </c>
      <c r="L2" s="20">
        <v>2</v>
      </c>
      <c r="M2" s="5"/>
      <c r="N2" s="20"/>
      <c r="O2" s="5"/>
      <c r="P2" s="20"/>
      <c r="Q2" s="6">
        <v>4</v>
      </c>
      <c r="R2" s="6">
        <v>712</v>
      </c>
      <c r="S2" s="7">
        <v>178</v>
      </c>
      <c r="T2" s="21">
        <v>5</v>
      </c>
      <c r="U2" s="8">
        <v>3</v>
      </c>
      <c r="V2" s="9">
        <v>181</v>
      </c>
    </row>
    <row r="3" spans="1:24" ht="15" customHeight="1" x14ac:dyDescent="0.25">
      <c r="A3" s="1" t="s">
        <v>11</v>
      </c>
      <c r="B3" s="2" t="s">
        <v>34</v>
      </c>
      <c r="C3" s="3">
        <v>45738</v>
      </c>
      <c r="D3" s="4" t="s">
        <v>31</v>
      </c>
      <c r="E3" s="5">
        <v>172</v>
      </c>
      <c r="F3" s="20">
        <v>0</v>
      </c>
      <c r="G3" s="5">
        <v>175</v>
      </c>
      <c r="H3" s="20">
        <v>2</v>
      </c>
      <c r="I3" s="5">
        <v>171</v>
      </c>
      <c r="J3" s="20">
        <v>1</v>
      </c>
      <c r="K3" s="5">
        <v>168</v>
      </c>
      <c r="L3" s="20">
        <v>1</v>
      </c>
      <c r="M3" s="5"/>
      <c r="N3" s="20"/>
      <c r="O3" s="5"/>
      <c r="P3" s="20"/>
      <c r="Q3" s="6">
        <v>4</v>
      </c>
      <c r="R3" s="6">
        <v>686</v>
      </c>
      <c r="S3" s="7">
        <v>171.5</v>
      </c>
      <c r="T3" s="37">
        <v>4</v>
      </c>
      <c r="U3" s="8">
        <v>2</v>
      </c>
      <c r="V3" s="9">
        <v>173.5</v>
      </c>
    </row>
    <row r="5" spans="1:24" x14ac:dyDescent="0.25">
      <c r="Q5" s="32">
        <f>SUM(Q2:Q4)</f>
        <v>8</v>
      </c>
      <c r="R5" s="32">
        <f>SUM(R2:R4)</f>
        <v>1398</v>
      </c>
      <c r="S5" s="33">
        <f>SUM(R5/Q5)</f>
        <v>174.75</v>
      </c>
      <c r="T5" s="32">
        <f>SUM(T2:T4)</f>
        <v>9</v>
      </c>
      <c r="U5" s="32">
        <f>SUM(U2:U4)</f>
        <v>5</v>
      </c>
      <c r="V5" s="34">
        <f>SUM(S5+U5)</f>
        <v>179.75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9430E244-A164-4FC3-8D22-220ADF3EBCED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FAC 2025</vt:lpstr>
      <vt:lpstr>Brady Penton</vt:lpstr>
      <vt:lpstr>Chris Bissette</vt:lpstr>
      <vt:lpstr>Frank Breland</vt:lpstr>
      <vt:lpstr>Howard Wilson</vt:lpstr>
      <vt:lpstr>Jerry Shelton</vt:lpstr>
      <vt:lpstr>Ken Patton</vt:lpstr>
      <vt:lpstr>Mark Zachman</vt:lpstr>
      <vt:lpstr>Tony Carruth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2025-03-25T01:09:10Z</dcterms:modified>
</cp:coreProperties>
</file>