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5 State Match Info/Virginia 2025/"/>
    </mc:Choice>
  </mc:AlternateContent>
  <xr:revisionPtr revIDLastSave="501" documentId="8_{46A3FB99-F62F-4C8E-AB44-1321266FF694}" xr6:coauthVersionLast="47" xr6:coauthVersionMax="47" xr10:uidLastSave="{0E8A08FB-CCD0-41BD-B219-EB5AB9F21ADF}"/>
  <bookViews>
    <workbookView xWindow="2070" yWindow="1035" windowWidth="21600" windowHeight="11295" xr2:uid="{A35FAFAA-3A44-445C-BAAA-3002DD1ECE94}"/>
  </bookViews>
  <sheets>
    <sheet name="Virginia 2025" sheetId="1" r:id="rId1"/>
    <sheet name="Don Kowalsky" sheetId="255" r:id="rId2"/>
    <sheet name="Gary Gallion" sheetId="238" r:id="rId3"/>
    <sheet name="Greg Chesher" sheetId="257" r:id="rId4"/>
    <sheet name="Jock Owings" sheetId="259" r:id="rId5"/>
    <sheet name="Joe Stephens" sheetId="260" r:id="rId6"/>
    <sheet name="Jon Griffin" sheetId="258" r:id="rId7"/>
    <sheet name="Mingo Harkness" sheetId="256" r:id="rId8"/>
  </sheets>
  <definedNames>
    <definedName name="_xlnm._FilterDatabase" localSheetId="0" hidden="1">'Virginia 2025'!$C$14:$I$14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I23" i="1"/>
  <c r="H23" i="1"/>
  <c r="G23" i="1"/>
  <c r="F23" i="1"/>
  <c r="E23" i="1"/>
  <c r="D24" i="1"/>
  <c r="U4" i="260"/>
  <c r="T4" i="260"/>
  <c r="R4" i="260"/>
  <c r="S4" i="260" s="1"/>
  <c r="V4" i="260" s="1"/>
  <c r="Q4" i="260"/>
  <c r="D23" i="1"/>
  <c r="U4" i="259"/>
  <c r="T4" i="259"/>
  <c r="R4" i="259"/>
  <c r="S4" i="259" s="1"/>
  <c r="V4" i="259" s="1"/>
  <c r="Q4" i="259"/>
  <c r="I16" i="1"/>
  <c r="H16" i="1"/>
  <c r="G16" i="1"/>
  <c r="F16" i="1"/>
  <c r="E16" i="1"/>
  <c r="G15" i="1"/>
  <c r="F15" i="1"/>
  <c r="E15" i="1"/>
  <c r="D16" i="1"/>
  <c r="U4" i="258"/>
  <c r="T4" i="258"/>
  <c r="R4" i="258"/>
  <c r="Q4" i="258"/>
  <c r="D15" i="1"/>
  <c r="U4" i="257"/>
  <c r="H15" i="1" s="1"/>
  <c r="T4" i="257"/>
  <c r="R4" i="257"/>
  <c r="Q4" i="257"/>
  <c r="I8" i="1"/>
  <c r="H8" i="1"/>
  <c r="G8" i="1"/>
  <c r="F8" i="1"/>
  <c r="E8" i="1"/>
  <c r="I7" i="1"/>
  <c r="H7" i="1"/>
  <c r="G7" i="1"/>
  <c r="F7" i="1"/>
  <c r="E7" i="1"/>
  <c r="D8" i="1"/>
  <c r="U4" i="256"/>
  <c r="T4" i="256"/>
  <c r="R4" i="256"/>
  <c r="Q4" i="256"/>
  <c r="D7" i="1"/>
  <c r="U4" i="255"/>
  <c r="T4" i="255"/>
  <c r="R4" i="255"/>
  <c r="Q4" i="255"/>
  <c r="U4" i="238"/>
  <c r="H6" i="1" s="1"/>
  <c r="T4" i="238"/>
  <c r="G6" i="1" s="1"/>
  <c r="R4" i="238"/>
  <c r="E6" i="1" s="1"/>
  <c r="Q4" i="238"/>
  <c r="D6" i="1" s="1"/>
  <c r="S4" i="258" l="1"/>
  <c r="V4" i="258" s="1"/>
  <c r="S4" i="257"/>
  <c r="V4" i="257" s="1"/>
  <c r="I15" i="1" s="1"/>
  <c r="S4" i="256"/>
  <c r="V4" i="256" s="1"/>
  <c r="S4" i="255"/>
  <c r="V4" i="255" s="1"/>
  <c r="S4" i="238"/>
  <c r="V4" i="238" s="1"/>
  <c r="I6" i="1" s="1"/>
  <c r="F6" i="1" l="1"/>
</calcChain>
</file>

<file path=xl/sharedStrings.xml><?xml version="1.0" encoding="utf-8"?>
<sst xmlns="http://schemas.openxmlformats.org/spreadsheetml/2006/main" count="252" uniqueCount="46">
  <si>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</si>
  <si>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</si>
  <si>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</si>
  <si>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</si>
  <si>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</si>
  <si>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</si>
  <si>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</si>
  <si>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</si>
  <si>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</si>
  <si>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</si>
  <si>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</si>
  <si>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>Outlaw Lt</t>
  </si>
  <si>
    <t>Outlaw Lite</t>
  </si>
  <si>
    <t xml:space="preserve"> </t>
  </si>
  <si>
    <t>Outlaw Heavy</t>
  </si>
  <si>
    <t xml:space="preserve">Outlaw Hvy </t>
  </si>
  <si>
    <t>ABRA OUTLAW HEAVY RANKING 2025</t>
  </si>
  <si>
    <t>ABRA OUTLAW LITE RANKING 2025</t>
  </si>
  <si>
    <t>ABRA OUTLAW FACTORY RANKING 2025</t>
  </si>
  <si>
    <t>ABRA UNLIMITED RANKING 2025</t>
  </si>
  <si>
    <t>ABRA FACTORY RANKING 2025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</si>
  <si>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</si>
  <si>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</si>
  <si>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</si>
  <si>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</si>
  <si>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</si>
  <si>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</si>
  <si>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</si>
  <si>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</si>
  <si>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</si>
  <si>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</si>
  <si>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</si>
  <si>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X-Count</t>
  </si>
  <si>
    <t>Return to Rankings</t>
  </si>
  <si>
    <t>Outlaw Factory</t>
  </si>
  <si>
    <t>Outlaw Fac</t>
  </si>
  <si>
    <t>Virginia</t>
  </si>
  <si>
    <t>Gary Gallion</t>
  </si>
  <si>
    <t>Hurt, VA</t>
  </si>
  <si>
    <t>Don Kowalsky</t>
  </si>
  <si>
    <t>Mingo Harkness</t>
  </si>
  <si>
    <t>Greg Chesher</t>
  </si>
  <si>
    <t>Jon Griffin</t>
  </si>
  <si>
    <t>Jock Owings</t>
  </si>
  <si>
    <t>Jock  Owings</t>
  </si>
  <si>
    <t>Joe Stephens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</si>
</sst>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1" fillId="0" borderId="1" xfId="0" applyNumberFormat="1" applyFont="1" applyBorder="1" applyAlignment="1" applyProtection="1">
      <alignment horizontal="center"/>
      <protection locked="0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/>
      <protection hidden="1"/>
    </xf>
    <xf numFmtId="2" fontId="10" fillId="2" borderId="3" xfId="0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Alignment="1">
      <alignment horizontal="center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4" fillId="2" borderId="2" xfId="1" applyNumberFormat="1" applyFont="1" applyFill="1" applyBorder="1" applyAlignment="1" applyProtection="1">
      <alignment horizontal="center" vertical="center"/>
      <protection hidden="1"/>
    </xf>
    <xf numFmtId="1" fontId="11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37"/>
  <sheetViews>
    <sheetView tabSelected="1" workbookViewId="0"/>
  </sheetViews>
  <sheetFormatPr defaultColWidth="9.140625" defaultRowHeight="15" x14ac:dyDescent="0.25"/>
  <cols>
    <col min="1" max="1" width="9.140625" style="14"/>
    <col min="2" max="2" width="17.28515625" style="14" customWidth="1"/>
    <col min="3" max="3" width="23.42578125" style="14" customWidth="1"/>
    <col min="4" max="4" width="15.7109375" style="14" bestFit="1" customWidth="1"/>
    <col min="5" max="5" width="16.140625" style="14" bestFit="1" customWidth="1"/>
    <col min="6" max="7" width="9.140625" style="15"/>
    <col min="8" max="8" width="9.140625" style="16"/>
    <col min="9" max="9" width="16.28515625" style="15" bestFit="1" customWidth="1"/>
    <col min="10" max="16384" width="9.140625" style="12"/>
  </cols>
  <sheetData>
    <row r="1" spans="1:9" x14ac:dyDescent="0.25">
      <c r="A1" s="10" t="s">
        <v>13</v>
      </c>
      <c r="B1" s="10"/>
      <c r="C1" s="10"/>
      <c r="D1" s="10"/>
      <c r="E1" s="10"/>
      <c r="F1" s="11"/>
      <c r="G1" s="11"/>
      <c r="H1" s="21"/>
      <c r="I1" s="11"/>
    </row>
    <row r="2" spans="1:9" ht="28.5" x14ac:dyDescent="0.2">
      <c r="A2" s="39" t="s">
        <v>16</v>
      </c>
      <c r="B2" s="40"/>
      <c r="C2" s="40"/>
      <c r="D2" s="40"/>
      <c r="E2" s="40"/>
      <c r="F2" s="40"/>
      <c r="G2" s="40"/>
      <c r="H2" s="40"/>
      <c r="I2" s="40"/>
    </row>
    <row r="3" spans="1:9" ht="18.75" x14ac:dyDescent="0.3">
      <c r="A3" s="41" t="s">
        <v>36</v>
      </c>
      <c r="B3" s="42"/>
      <c r="C3" s="42"/>
      <c r="D3" s="42"/>
      <c r="E3" s="42"/>
      <c r="F3" s="42"/>
      <c r="G3" s="42"/>
      <c r="H3" s="42"/>
      <c r="I3" s="42"/>
    </row>
    <row r="4" spans="1:9" x14ac:dyDescent="0.25">
      <c r="A4" s="10"/>
      <c r="B4" s="10"/>
      <c r="C4" s="10"/>
      <c r="D4" s="10"/>
      <c r="E4" s="10"/>
      <c r="F4" s="11"/>
      <c r="G4" s="11"/>
      <c r="H4" s="21"/>
      <c r="I4" s="11"/>
    </row>
    <row r="5" spans="1:9" x14ac:dyDescent="0.25">
      <c r="A5" s="18" t="s">
        <v>0</v>
      </c>
      <c r="B5" s="18" t="s">
        <v>1</v>
      </c>
      <c r="C5" s="18" t="s">
        <v>2</v>
      </c>
      <c r="D5" s="18" t="s">
        <v>10</v>
      </c>
      <c r="E5" s="18" t="s">
        <v>7</v>
      </c>
      <c r="F5" s="19" t="s">
        <v>8</v>
      </c>
      <c r="G5" s="19" t="s">
        <v>32</v>
      </c>
      <c r="H5" s="20" t="s">
        <v>6</v>
      </c>
      <c r="I5" s="19" t="s">
        <v>9</v>
      </c>
    </row>
    <row r="6" spans="1:9" x14ac:dyDescent="0.25">
      <c r="A6" s="18">
        <v>1</v>
      </c>
      <c r="B6" s="18" t="s">
        <v>14</v>
      </c>
      <c r="C6" s="31" t="s">
        <v>37</v>
      </c>
      <c r="D6" s="20">
        <f>SUM('Gary Gallion'!Q4)</f>
        <v>4</v>
      </c>
      <c r="E6" s="20">
        <f>SUM('Gary Gallion'!R4)</f>
        <v>776</v>
      </c>
      <c r="F6" s="19">
        <f>SUM('Gary Gallion'!S4)</f>
        <v>194</v>
      </c>
      <c r="G6" s="20">
        <f>SUM('Gary Gallion'!T4)</f>
        <v>11</v>
      </c>
      <c r="H6" s="20">
        <f>SUM('Gary Gallion'!U4)</f>
        <v>11</v>
      </c>
      <c r="I6" s="19">
        <f>SUM('Gary Gallion'!V4)</f>
        <v>205</v>
      </c>
    </row>
    <row r="7" spans="1:9" x14ac:dyDescent="0.25">
      <c r="A7" s="18">
        <v>2</v>
      </c>
      <c r="B7" s="18" t="s">
        <v>14</v>
      </c>
      <c r="C7" s="31" t="s">
        <v>39</v>
      </c>
      <c r="D7" s="20">
        <f>SUM('Don Kowalsky'!Q4)</f>
        <v>4</v>
      </c>
      <c r="E7" s="20">
        <f>SUM('Don Kowalsky'!R4)</f>
        <v>772</v>
      </c>
      <c r="F7" s="19">
        <f>SUM('Don Kowalsky'!S4)</f>
        <v>193</v>
      </c>
      <c r="G7" s="20">
        <f>SUM('Don Kowalsky'!T4)</f>
        <v>10</v>
      </c>
      <c r="H7" s="20">
        <f>SUM('Don Kowalsky'!U4)</f>
        <v>6</v>
      </c>
      <c r="I7" s="19">
        <f>SUM('Don Kowalsky'!V4)</f>
        <v>199</v>
      </c>
    </row>
    <row r="8" spans="1:9" x14ac:dyDescent="0.25">
      <c r="A8" s="18">
        <v>3</v>
      </c>
      <c r="B8" s="18" t="s">
        <v>14</v>
      </c>
      <c r="C8" s="31" t="s">
        <v>40</v>
      </c>
      <c r="D8" s="20">
        <f>SUM('Mingo Harkness'!Q4)</f>
        <v>4</v>
      </c>
      <c r="E8" s="20">
        <f>SUM('Mingo Harkness'!R4)</f>
        <v>765</v>
      </c>
      <c r="F8" s="19">
        <f>SUM('Mingo Harkness'!S4)</f>
        <v>191.25</v>
      </c>
      <c r="G8" s="20">
        <f>SUM('Mingo Harkness'!T4)</f>
        <v>13</v>
      </c>
      <c r="H8" s="20">
        <f>SUM('Mingo Harkness'!U4)</f>
        <v>3</v>
      </c>
      <c r="I8" s="19">
        <f>SUM('Mingo Harkness'!V4)</f>
        <v>194.25</v>
      </c>
    </row>
    <row r="10" spans="1:9" x14ac:dyDescent="0.25">
      <c r="A10" s="10"/>
      <c r="B10" s="10"/>
      <c r="C10" s="10"/>
      <c r="D10" s="10"/>
      <c r="E10" s="10"/>
      <c r="F10" s="11"/>
      <c r="G10" s="11"/>
      <c r="H10" s="21"/>
      <c r="I10" s="11"/>
    </row>
    <row r="11" spans="1:9" ht="28.5" x14ac:dyDescent="0.2">
      <c r="A11" s="39" t="s">
        <v>17</v>
      </c>
      <c r="B11" s="40"/>
      <c r="C11" s="40"/>
      <c r="D11" s="40"/>
      <c r="E11" s="40"/>
      <c r="F11" s="40"/>
      <c r="G11" s="40"/>
      <c r="H11" s="40"/>
      <c r="I11" s="40"/>
    </row>
    <row r="12" spans="1:9" ht="18.75" x14ac:dyDescent="0.3">
      <c r="A12" s="41" t="s">
        <v>36</v>
      </c>
      <c r="B12" s="42"/>
      <c r="C12" s="42"/>
      <c r="D12" s="42"/>
      <c r="E12" s="42"/>
      <c r="F12" s="42"/>
      <c r="G12" s="42"/>
      <c r="H12" s="42"/>
      <c r="I12" s="42"/>
    </row>
    <row r="13" spans="1:9" ht="18" x14ac:dyDescent="0.25">
      <c r="A13" s="10"/>
      <c r="B13" s="10"/>
      <c r="C13" s="10"/>
      <c r="D13" s="13"/>
      <c r="E13" s="10"/>
      <c r="F13" s="11"/>
      <c r="G13" s="11"/>
      <c r="H13" s="21"/>
      <c r="I13" s="11"/>
    </row>
    <row r="14" spans="1:9" x14ac:dyDescent="0.25">
      <c r="A14" s="18" t="s">
        <v>0</v>
      </c>
      <c r="B14" s="18" t="s">
        <v>1</v>
      </c>
      <c r="C14" s="18" t="s">
        <v>2</v>
      </c>
      <c r="D14" s="18" t="s">
        <v>10</v>
      </c>
      <c r="E14" s="18" t="s">
        <v>7</v>
      </c>
      <c r="F14" s="19" t="s">
        <v>8</v>
      </c>
      <c r="G14" s="19" t="s">
        <v>32</v>
      </c>
      <c r="H14" s="20" t="s">
        <v>6</v>
      </c>
      <c r="I14" s="19" t="s">
        <v>9</v>
      </c>
    </row>
    <row r="15" spans="1:9" x14ac:dyDescent="0.25">
      <c r="A15" s="18">
        <v>1</v>
      </c>
      <c r="B15" s="18" t="s">
        <v>12</v>
      </c>
      <c r="C15" s="31" t="s">
        <v>41</v>
      </c>
      <c r="D15" s="20">
        <f>SUM('Greg Chesher'!Q4)</f>
        <v>4</v>
      </c>
      <c r="E15" s="20">
        <f>SUM('Greg Chesher'!R4)</f>
        <v>747</v>
      </c>
      <c r="F15" s="19">
        <f>SUM('Greg Chesher'!S4)</f>
        <v>186.75</v>
      </c>
      <c r="G15" s="20">
        <f>SUM('Greg Chesher'!T4)</f>
        <v>5</v>
      </c>
      <c r="H15" s="20">
        <f>SUM('Greg Chesher'!U4)</f>
        <v>9</v>
      </c>
      <c r="I15" s="19">
        <f>SUM('Greg Chesher'!V4)</f>
        <v>195.75</v>
      </c>
    </row>
    <row r="16" spans="1:9" x14ac:dyDescent="0.25">
      <c r="A16" s="18">
        <v>2</v>
      </c>
      <c r="B16" s="18" t="s">
        <v>12</v>
      </c>
      <c r="C16" s="31" t="s">
        <v>42</v>
      </c>
      <c r="D16" s="20">
        <f>SUM('Jon Griffin'!Q4)</f>
        <v>4</v>
      </c>
      <c r="E16" s="20">
        <f>SUM('Jon Griffin'!R4)</f>
        <v>737</v>
      </c>
      <c r="F16" s="19">
        <f>SUM('Jon Griffin'!S4)</f>
        <v>184.25</v>
      </c>
      <c r="G16" s="20">
        <f>SUM('Jon Griffin'!T4)</f>
        <v>8</v>
      </c>
      <c r="H16" s="20">
        <f>SUM('Jon Griffin'!U4)</f>
        <v>8</v>
      </c>
      <c r="I16" s="19">
        <f>SUM('Jon Griffin'!V4)</f>
        <v>192.25</v>
      </c>
    </row>
    <row r="18" spans="1:9" x14ac:dyDescent="0.25">
      <c r="A18" s="10"/>
      <c r="B18" s="10"/>
      <c r="C18" s="10"/>
      <c r="D18" s="10"/>
      <c r="E18" s="10"/>
      <c r="F18" s="11"/>
      <c r="G18" s="11"/>
      <c r="H18" s="21"/>
      <c r="I18" s="11"/>
    </row>
    <row r="19" spans="1:9" ht="28.5" x14ac:dyDescent="0.2">
      <c r="A19" s="39" t="s">
        <v>18</v>
      </c>
      <c r="B19" s="40"/>
      <c r="C19" s="40"/>
      <c r="D19" s="40"/>
      <c r="E19" s="40"/>
      <c r="F19" s="40"/>
      <c r="G19" s="40"/>
      <c r="H19" s="40"/>
      <c r="I19" s="40"/>
    </row>
    <row r="20" spans="1:9" ht="18.75" x14ac:dyDescent="0.3">
      <c r="A20" s="41" t="s">
        <v>36</v>
      </c>
      <c r="B20" s="42"/>
      <c r="C20" s="42"/>
      <c r="D20" s="42"/>
      <c r="E20" s="42"/>
      <c r="F20" s="42"/>
      <c r="G20" s="42"/>
      <c r="H20" s="42"/>
      <c r="I20" s="42"/>
    </row>
    <row r="21" spans="1:9" ht="18" x14ac:dyDescent="0.25">
      <c r="A21" s="10"/>
      <c r="B21" s="10"/>
      <c r="C21" s="10"/>
      <c r="D21" s="13"/>
      <c r="E21" s="10"/>
      <c r="F21" s="11"/>
      <c r="G21" s="11"/>
      <c r="H21" s="21"/>
      <c r="I21" s="11"/>
    </row>
    <row r="22" spans="1:9" x14ac:dyDescent="0.25">
      <c r="A22" s="18" t="s">
        <v>0</v>
      </c>
      <c r="B22" s="18" t="s">
        <v>1</v>
      </c>
      <c r="C22" s="18" t="s">
        <v>2</v>
      </c>
      <c r="D22" s="18" t="s">
        <v>10</v>
      </c>
      <c r="E22" s="18" t="s">
        <v>7</v>
      </c>
      <c r="F22" s="19" t="s">
        <v>8</v>
      </c>
      <c r="G22" s="19" t="s">
        <v>32</v>
      </c>
      <c r="H22" s="20" t="s">
        <v>6</v>
      </c>
      <c r="I22" s="19" t="s">
        <v>9</v>
      </c>
    </row>
    <row r="23" spans="1:9" x14ac:dyDescent="0.25">
      <c r="A23" s="14">
        <v>1</v>
      </c>
      <c r="B23" s="14" t="s">
        <v>34</v>
      </c>
      <c r="C23" s="31" t="s">
        <v>43</v>
      </c>
      <c r="D23" s="20">
        <f>SUM('Jock Owings'!Q4)</f>
        <v>4</v>
      </c>
      <c r="E23" s="20">
        <f>SUM('Jock Owings'!R4)</f>
        <v>717</v>
      </c>
      <c r="F23" s="19">
        <f>SUM('Jock Owings'!S4)</f>
        <v>179.25</v>
      </c>
      <c r="G23" s="20">
        <f>SUM('Jock Owings'!T4)</f>
        <v>3</v>
      </c>
      <c r="H23" s="20">
        <f>SUM('Jock Owings'!U4)</f>
        <v>11</v>
      </c>
      <c r="I23" s="19">
        <f>SUM('Jock Owings'!V4)</f>
        <v>190.25</v>
      </c>
    </row>
    <row r="24" spans="1:9" x14ac:dyDescent="0.25">
      <c r="A24" s="14">
        <v>2</v>
      </c>
      <c r="B24" s="14" t="s">
        <v>34</v>
      </c>
      <c r="C24" s="31" t="s">
        <v>45</v>
      </c>
      <c r="D24" s="20">
        <f>SUM('Joe Stephens'!Q4)</f>
        <v>4</v>
      </c>
      <c r="E24" s="20">
        <f>SUM('Joe Stephens'!R4)</f>
        <v>711</v>
      </c>
      <c r="F24" s="19">
        <f>SUM('Joe Stephens'!S4)</f>
        <v>177.75</v>
      </c>
      <c r="G24" s="20">
        <f>SUM('Joe Stephens'!T4)</f>
        <v>3</v>
      </c>
      <c r="H24" s="20">
        <f>SUM('Joe Stephens'!U4)</f>
        <v>6</v>
      </c>
      <c r="I24" s="19">
        <f>SUM('Joe Stephens'!V4)</f>
        <v>183.75</v>
      </c>
    </row>
    <row r="26" spans="1:9" x14ac:dyDescent="0.25">
      <c r="A26" s="10"/>
      <c r="B26" s="10"/>
      <c r="C26" s="10"/>
      <c r="D26" s="10"/>
      <c r="E26" s="10"/>
      <c r="F26" s="11"/>
      <c r="G26" s="11"/>
      <c r="H26" s="21"/>
      <c r="I26" s="11"/>
    </row>
    <row r="27" spans="1:9" ht="28.5" x14ac:dyDescent="0.2">
      <c r="A27" s="39" t="s">
        <v>19</v>
      </c>
      <c r="B27" s="40"/>
      <c r="C27" s="40"/>
      <c r="D27" s="40"/>
      <c r="E27" s="40"/>
      <c r="F27" s="40"/>
      <c r="G27" s="40"/>
      <c r="H27" s="40"/>
      <c r="I27" s="40"/>
    </row>
    <row r="28" spans="1:9" ht="18.75" x14ac:dyDescent="0.3">
      <c r="A28" s="41" t="s">
        <v>36</v>
      </c>
      <c r="B28" s="42"/>
      <c r="C28" s="42"/>
      <c r="D28" s="42"/>
      <c r="E28" s="42"/>
      <c r="F28" s="42"/>
      <c r="G28" s="42"/>
      <c r="H28" s="42"/>
      <c r="I28" s="42"/>
    </row>
    <row r="29" spans="1:9" x14ac:dyDescent="0.25">
      <c r="A29" s="10"/>
      <c r="B29" s="10"/>
      <c r="C29" s="10"/>
      <c r="D29" s="10"/>
      <c r="E29" s="10"/>
      <c r="F29" s="11"/>
      <c r="G29" s="11"/>
      <c r="H29" s="21"/>
      <c r="I29" s="11"/>
    </row>
    <row r="30" spans="1:9" x14ac:dyDescent="0.25">
      <c r="A30" s="18" t="s">
        <v>0</v>
      </c>
      <c r="B30" s="18" t="s">
        <v>1</v>
      </c>
      <c r="C30" s="18" t="s">
        <v>2</v>
      </c>
      <c r="D30" s="18" t="s">
        <v>10</v>
      </c>
      <c r="E30" s="18" t="s">
        <v>7</v>
      </c>
      <c r="F30" s="19" t="s">
        <v>8</v>
      </c>
      <c r="G30" s="19" t="s">
        <v>32</v>
      </c>
      <c r="H30" s="20" t="s">
        <v>6</v>
      </c>
      <c r="I30" s="19" t="s">
        <v>9</v>
      </c>
    </row>
    <row r="31" spans="1:9" x14ac:dyDescent="0.25">
      <c r="A31" s="18"/>
      <c r="B31" s="18"/>
      <c r="C31" s="18"/>
      <c r="D31" s="18"/>
      <c r="E31" s="18"/>
      <c r="F31" s="19"/>
      <c r="G31" s="19"/>
      <c r="H31" s="20"/>
      <c r="I31" s="19"/>
    </row>
    <row r="32" spans="1:9" x14ac:dyDescent="0.25">
      <c r="C32" s="17"/>
    </row>
    <row r="33" spans="1:9" x14ac:dyDescent="0.25">
      <c r="A33" s="10"/>
      <c r="B33" s="10"/>
      <c r="C33" s="10"/>
      <c r="D33" s="10"/>
      <c r="E33" s="10"/>
      <c r="F33" s="11"/>
      <c r="G33" s="11"/>
      <c r="H33" s="21"/>
      <c r="I33" s="11"/>
    </row>
    <row r="34" spans="1:9" ht="28.5" x14ac:dyDescent="0.2">
      <c r="A34" s="39" t="s">
        <v>20</v>
      </c>
      <c r="B34" s="40"/>
      <c r="C34" s="40"/>
      <c r="D34" s="40"/>
      <c r="E34" s="40"/>
      <c r="F34" s="40"/>
      <c r="G34" s="40"/>
      <c r="H34" s="40"/>
      <c r="I34" s="40"/>
    </row>
    <row r="35" spans="1:9" ht="18.75" x14ac:dyDescent="0.3">
      <c r="A35" s="41" t="s">
        <v>36</v>
      </c>
      <c r="B35" s="42"/>
      <c r="C35" s="42"/>
      <c r="D35" s="42"/>
      <c r="E35" s="42"/>
      <c r="F35" s="42"/>
      <c r="G35" s="42"/>
      <c r="H35" s="42"/>
      <c r="I35" s="42"/>
    </row>
    <row r="36" spans="1:9" x14ac:dyDescent="0.25">
      <c r="A36" s="10"/>
      <c r="B36" s="10"/>
      <c r="C36" s="10"/>
      <c r="D36" s="10"/>
      <c r="E36" s="10"/>
      <c r="F36" s="11"/>
      <c r="G36" s="11"/>
      <c r="H36" s="21"/>
      <c r="I36" s="11"/>
    </row>
    <row r="37" spans="1:9" x14ac:dyDescent="0.25">
      <c r="A37" s="18" t="s">
        <v>0</v>
      </c>
      <c r="B37" s="18" t="s">
        <v>1</v>
      </c>
      <c r="C37" s="18" t="s">
        <v>2</v>
      </c>
      <c r="D37" s="18" t="s">
        <v>10</v>
      </c>
      <c r="E37" s="18" t="s">
        <v>7</v>
      </c>
      <c r="F37" s="19" t="s">
        <v>8</v>
      </c>
      <c r="G37" s="19" t="s">
        <v>32</v>
      </c>
      <c r="H37" s="20" t="s">
        <v>6</v>
      </c>
      <c r="I37" s="19" t="s">
        <v>9</v>
      </c>
    </row>
  </sheetData>
  <protectedRanges>
    <protectedRange algorithmName="SHA-512" hashValue="ON39YdpmFHfN9f47KpiRvqrKx0V9+erV1CNkpWzYhW/Qyc6aT8rEyCrvauWSYGZK2ia3o7vd3akF07acHAFpOA==" saltValue="yVW9XmDwTqEnmpSGai0KYg==" spinCount="100000" sqref="C6:C8 C15:C16 C23:C24" name="Range1_8"/>
    <protectedRange algorithmName="SHA-512" hashValue="ON39YdpmFHfN9f47KpiRvqrKx0V9+erV1CNkpWzYhW/Qyc6aT8rEyCrvauWSYGZK2ia3o7vd3akF07acHAFpOA==" saltValue="yVW9XmDwTqEnmpSGai0KYg==" spinCount="100000" sqref="C32" name="Range1_7_3"/>
  </protectedRanges>
  <sortState xmlns:xlrd2="http://schemas.microsoft.com/office/spreadsheetml/2017/richdata2" ref="C23:I23">
    <sortCondition descending="1" ref="I23"/>
  </sortState>
  <mergeCells count="10">
    <mergeCell ref="A27:I27"/>
    <mergeCell ref="A28:I28"/>
    <mergeCell ref="A34:I34"/>
    <mergeCell ref="A35:I35"/>
    <mergeCell ref="A2:I2"/>
    <mergeCell ref="A3:I3"/>
    <mergeCell ref="A11:I11"/>
    <mergeCell ref="A12:I12"/>
    <mergeCell ref="A19:I19"/>
    <mergeCell ref="A20:I20"/>
  </mergeCells>
  <hyperlinks>
    <hyperlink ref="C6" location="'Gary Gallion'!A1" display="Gary Gallion" xr:uid="{3232B396-C9A0-4FA4-A396-2D867A20F59D}"/>
    <hyperlink ref="C7" location="'Don Kowalsky'!A1" display="Don Kowalsky" xr:uid="{6F66A20F-DD5D-4104-8493-01D3358CD5DD}"/>
    <hyperlink ref="C8" location="'Mingo Harkness'!A1" display="Mingo Harkness" xr:uid="{1ACE2A23-0B49-4C18-9D8B-FABE77624C12}"/>
    <hyperlink ref="C15" location="'Greg Chesher'!A1" display="Greg Chesher" xr:uid="{ED0A529A-4F3A-4480-9ABB-CE44AA6B8A1E}"/>
    <hyperlink ref="C16" location="'Jon Griffin'!A1" display="Jon Griffin" xr:uid="{E22073D6-8C5B-4131-BA0D-71FF563215ED}"/>
    <hyperlink ref="C23" location="'Jock Owings'!A1" display="Jock Owings" xr:uid="{974815F1-36D3-42F3-BAC2-FCA0D265E093}"/>
    <hyperlink ref="C24" location="'Joe Stephens'!A1" display="Joe Stephens" xr:uid="{E1127DA0-E31D-40EE-841F-606B9300F1A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6DDC7-25CE-41C4-9675-F5FF097A42F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21</v>
      </c>
      <c r="F1" s="27" t="s">
        <v>22</v>
      </c>
      <c r="G1" s="27" t="s">
        <v>23</v>
      </c>
      <c r="H1" s="27" t="s">
        <v>22</v>
      </c>
      <c r="I1" s="27" t="s">
        <v>24</v>
      </c>
      <c r="J1" s="27" t="s">
        <v>22</v>
      </c>
      <c r="K1" s="27" t="s">
        <v>25</v>
      </c>
      <c r="L1" s="27" t="s">
        <v>22</v>
      </c>
      <c r="M1" s="27" t="s">
        <v>26</v>
      </c>
      <c r="N1" s="27" t="s">
        <v>22</v>
      </c>
      <c r="O1" s="27" t="s">
        <v>27</v>
      </c>
      <c r="P1" s="27" t="s">
        <v>22</v>
      </c>
      <c r="Q1" s="28" t="s">
        <v>28</v>
      </c>
      <c r="R1" s="29" t="s">
        <v>29</v>
      </c>
      <c r="S1" s="30" t="s">
        <v>5</v>
      </c>
      <c r="T1" s="30" t="s">
        <v>30</v>
      </c>
      <c r="U1" s="29" t="s">
        <v>6</v>
      </c>
      <c r="V1" s="30" t="s">
        <v>31</v>
      </c>
      <c r="X1" s="35" t="s">
        <v>33</v>
      </c>
    </row>
    <row r="2" spans="1:24" x14ac:dyDescent="0.25">
      <c r="A2" s="1" t="s">
        <v>15</v>
      </c>
      <c r="B2" s="2" t="s">
        <v>39</v>
      </c>
      <c r="C2" s="3">
        <v>45717</v>
      </c>
      <c r="D2" s="4" t="s">
        <v>38</v>
      </c>
      <c r="E2" s="5">
        <v>196</v>
      </c>
      <c r="F2" s="22">
        <v>3</v>
      </c>
      <c r="G2" s="5">
        <v>193</v>
      </c>
      <c r="H2" s="22">
        <v>4</v>
      </c>
      <c r="I2" s="5">
        <v>192</v>
      </c>
      <c r="J2" s="22">
        <v>1</v>
      </c>
      <c r="K2" s="5">
        <v>191</v>
      </c>
      <c r="L2" s="22">
        <v>2</v>
      </c>
      <c r="M2" s="5"/>
      <c r="N2" s="22"/>
      <c r="O2" s="5"/>
      <c r="P2" s="22"/>
      <c r="Q2" s="6">
        <v>4</v>
      </c>
      <c r="R2" s="6">
        <v>772</v>
      </c>
      <c r="S2" s="7">
        <v>193</v>
      </c>
      <c r="T2" s="36">
        <v>10</v>
      </c>
      <c r="U2" s="8">
        <v>6</v>
      </c>
      <c r="V2" s="9">
        <v>199</v>
      </c>
    </row>
    <row r="4" spans="1:24" x14ac:dyDescent="0.25">
      <c r="Q4" s="32">
        <f>SUM(Q2:Q3)</f>
        <v>4</v>
      </c>
      <c r="R4" s="32">
        <f>SUM(R2:R3)</f>
        <v>772</v>
      </c>
      <c r="S4" s="33">
        <f>SUM(R4/Q4)</f>
        <v>193</v>
      </c>
      <c r="T4" s="32">
        <f>SUM(T2:T3)</f>
        <v>10</v>
      </c>
      <c r="U4" s="32">
        <f>SUM(U2:U3)</f>
        <v>6</v>
      </c>
      <c r="V4" s="34">
        <f>SUM(S4+U4)</f>
        <v>199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2CF3CB70-C8D9-456D-B3D5-DA3BF9CAA2DA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0454-F594-4534-8983-3200C4F883F8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21</v>
      </c>
      <c r="F1" s="27" t="s">
        <v>22</v>
      </c>
      <c r="G1" s="27" t="s">
        <v>23</v>
      </c>
      <c r="H1" s="27" t="s">
        <v>22</v>
      </c>
      <c r="I1" s="27" t="s">
        <v>24</v>
      </c>
      <c r="J1" s="27" t="s">
        <v>22</v>
      </c>
      <c r="K1" s="27" t="s">
        <v>25</v>
      </c>
      <c r="L1" s="27" t="s">
        <v>22</v>
      </c>
      <c r="M1" s="27" t="s">
        <v>26</v>
      </c>
      <c r="N1" s="27" t="s">
        <v>22</v>
      </c>
      <c r="O1" s="27" t="s">
        <v>27</v>
      </c>
      <c r="P1" s="27" t="s">
        <v>22</v>
      </c>
      <c r="Q1" s="28" t="s">
        <v>28</v>
      </c>
      <c r="R1" s="29" t="s">
        <v>29</v>
      </c>
      <c r="S1" s="30" t="s">
        <v>5</v>
      </c>
      <c r="T1" s="30" t="s">
        <v>30</v>
      </c>
      <c r="U1" s="29" t="s">
        <v>6</v>
      </c>
      <c r="V1" s="30" t="s">
        <v>31</v>
      </c>
      <c r="X1" s="35" t="s">
        <v>33</v>
      </c>
    </row>
    <row r="2" spans="1:24" x14ac:dyDescent="0.25">
      <c r="A2" s="1" t="s">
        <v>15</v>
      </c>
      <c r="B2" s="2" t="s">
        <v>37</v>
      </c>
      <c r="C2" s="3">
        <v>45717</v>
      </c>
      <c r="D2" s="4" t="s">
        <v>38</v>
      </c>
      <c r="E2" s="5">
        <v>192</v>
      </c>
      <c r="F2" s="22">
        <v>4</v>
      </c>
      <c r="G2" s="5">
        <v>194</v>
      </c>
      <c r="H2" s="22">
        <v>1</v>
      </c>
      <c r="I2" s="5">
        <v>197</v>
      </c>
      <c r="J2" s="22">
        <v>3</v>
      </c>
      <c r="K2" s="5">
        <v>193</v>
      </c>
      <c r="L2" s="22">
        <v>3</v>
      </c>
      <c r="M2" s="5"/>
      <c r="N2" s="22"/>
      <c r="O2" s="5"/>
      <c r="P2" s="22"/>
      <c r="Q2" s="6">
        <v>4</v>
      </c>
      <c r="R2" s="6">
        <v>776</v>
      </c>
      <c r="S2" s="7">
        <v>194</v>
      </c>
      <c r="T2" s="36">
        <v>11</v>
      </c>
      <c r="U2" s="8">
        <v>11</v>
      </c>
      <c r="V2" s="9">
        <v>205</v>
      </c>
    </row>
    <row r="4" spans="1:24" x14ac:dyDescent="0.25">
      <c r="Q4" s="32">
        <f>SUM(Q2:Q3)</f>
        <v>4</v>
      </c>
      <c r="R4" s="32">
        <f>SUM(R2:R3)</f>
        <v>776</v>
      </c>
      <c r="S4" s="33">
        <f>SUM(R4/Q4)</f>
        <v>194</v>
      </c>
      <c r="T4" s="32">
        <f>SUM(T2:T3)</f>
        <v>11</v>
      </c>
      <c r="U4" s="32">
        <f>SUM(U2:U3)</f>
        <v>11</v>
      </c>
      <c r="V4" s="34">
        <f>SUM(S4+U4)</f>
        <v>205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E2:P2 T2" name="Range1_3_5_3"/>
  </protectedRanges>
  <hyperlinks>
    <hyperlink ref="X1" location="'Virginia 2025'!A1" display="Return to Rankings" xr:uid="{9C7F3DD1-8F52-4245-935B-21B6A4E45ECC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6088C-B965-471B-B524-8291860E4B1D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21</v>
      </c>
      <c r="F1" s="27" t="s">
        <v>22</v>
      </c>
      <c r="G1" s="27" t="s">
        <v>23</v>
      </c>
      <c r="H1" s="27" t="s">
        <v>22</v>
      </c>
      <c r="I1" s="27" t="s">
        <v>24</v>
      </c>
      <c r="J1" s="27" t="s">
        <v>22</v>
      </c>
      <c r="K1" s="27" t="s">
        <v>25</v>
      </c>
      <c r="L1" s="27" t="s">
        <v>22</v>
      </c>
      <c r="M1" s="27" t="s">
        <v>26</v>
      </c>
      <c r="N1" s="27" t="s">
        <v>22</v>
      </c>
      <c r="O1" s="27" t="s">
        <v>27</v>
      </c>
      <c r="P1" s="27" t="s">
        <v>22</v>
      </c>
      <c r="Q1" s="28" t="s">
        <v>28</v>
      </c>
      <c r="R1" s="29" t="s">
        <v>29</v>
      </c>
      <c r="S1" s="30" t="s">
        <v>5</v>
      </c>
      <c r="T1" s="30" t="s">
        <v>30</v>
      </c>
      <c r="U1" s="29" t="s">
        <v>6</v>
      </c>
      <c r="V1" s="30" t="s">
        <v>31</v>
      </c>
      <c r="X1" s="35" t="s">
        <v>33</v>
      </c>
    </row>
    <row r="2" spans="1:24" x14ac:dyDescent="0.25">
      <c r="A2" s="1" t="s">
        <v>11</v>
      </c>
      <c r="B2" s="2" t="s">
        <v>41</v>
      </c>
      <c r="C2" s="3">
        <v>45717</v>
      </c>
      <c r="D2" s="4" t="s">
        <v>38</v>
      </c>
      <c r="E2" s="5">
        <v>187</v>
      </c>
      <c r="F2" s="22">
        <v>0</v>
      </c>
      <c r="G2" s="37">
        <v>189</v>
      </c>
      <c r="H2" s="22">
        <v>3</v>
      </c>
      <c r="I2" s="5">
        <v>186</v>
      </c>
      <c r="J2" s="22">
        <v>1</v>
      </c>
      <c r="K2" s="5">
        <v>185</v>
      </c>
      <c r="L2" s="22">
        <v>1</v>
      </c>
      <c r="M2" s="5"/>
      <c r="N2" s="22"/>
      <c r="O2" s="5"/>
      <c r="P2" s="22"/>
      <c r="Q2" s="6">
        <v>4</v>
      </c>
      <c r="R2" s="6">
        <v>747</v>
      </c>
      <c r="S2" s="7">
        <v>186.75</v>
      </c>
      <c r="T2" s="36">
        <v>5</v>
      </c>
      <c r="U2" s="8">
        <v>9</v>
      </c>
      <c r="V2" s="9">
        <v>195.75</v>
      </c>
    </row>
    <row r="4" spans="1:24" x14ac:dyDescent="0.25">
      <c r="Q4" s="32">
        <f>SUM(Q2:Q3)</f>
        <v>4</v>
      </c>
      <c r="R4" s="32">
        <f>SUM(R2:R3)</f>
        <v>747</v>
      </c>
      <c r="S4" s="33">
        <f>SUM(R4/Q4)</f>
        <v>186.75</v>
      </c>
      <c r="T4" s="32">
        <f>SUM(T2:T3)</f>
        <v>5</v>
      </c>
      <c r="U4" s="32">
        <f>SUM(U2:U3)</f>
        <v>9</v>
      </c>
      <c r="V4" s="34">
        <f>SUM(S4+U4)</f>
        <v>195.75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4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T2" name="Range1_3_5_1"/>
  </protectedRanges>
  <hyperlinks>
    <hyperlink ref="X1" location="'Virginia 2025'!A1" display="Return to Rankings" xr:uid="{18D92B19-04D1-4BBD-930A-B6637CDA1183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C6A87-08C3-496F-B34D-E26FB4CA6C7B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21</v>
      </c>
      <c r="F1" s="27" t="s">
        <v>22</v>
      </c>
      <c r="G1" s="27" t="s">
        <v>23</v>
      </c>
      <c r="H1" s="27" t="s">
        <v>22</v>
      </c>
      <c r="I1" s="27" t="s">
        <v>24</v>
      </c>
      <c r="J1" s="27" t="s">
        <v>22</v>
      </c>
      <c r="K1" s="27" t="s">
        <v>25</v>
      </c>
      <c r="L1" s="27" t="s">
        <v>22</v>
      </c>
      <c r="M1" s="27" t="s">
        <v>26</v>
      </c>
      <c r="N1" s="27" t="s">
        <v>22</v>
      </c>
      <c r="O1" s="27" t="s">
        <v>27</v>
      </c>
      <c r="P1" s="27" t="s">
        <v>22</v>
      </c>
      <c r="Q1" s="28" t="s">
        <v>28</v>
      </c>
      <c r="R1" s="29" t="s">
        <v>29</v>
      </c>
      <c r="S1" s="30" t="s">
        <v>5</v>
      </c>
      <c r="T1" s="30" t="s">
        <v>30</v>
      </c>
      <c r="U1" s="29" t="s">
        <v>6</v>
      </c>
      <c r="V1" s="30" t="s">
        <v>31</v>
      </c>
      <c r="X1" s="35" t="s">
        <v>33</v>
      </c>
    </row>
    <row r="2" spans="1:24" x14ac:dyDescent="0.25">
      <c r="A2" s="1" t="s">
        <v>35</v>
      </c>
      <c r="B2" s="2" t="s">
        <v>44</v>
      </c>
      <c r="C2" s="3">
        <v>45717</v>
      </c>
      <c r="D2" s="4" t="s">
        <v>38</v>
      </c>
      <c r="E2" s="5">
        <v>179</v>
      </c>
      <c r="F2" s="22">
        <v>0</v>
      </c>
      <c r="G2" s="37">
        <v>186</v>
      </c>
      <c r="H2" s="22">
        <v>1</v>
      </c>
      <c r="I2" s="5">
        <v>176</v>
      </c>
      <c r="J2" s="22">
        <v>1</v>
      </c>
      <c r="K2" s="5">
        <v>176</v>
      </c>
      <c r="L2" s="22">
        <v>1</v>
      </c>
      <c r="M2" s="5"/>
      <c r="N2" s="22"/>
      <c r="O2" s="5"/>
      <c r="P2" s="22"/>
      <c r="Q2" s="6">
        <v>4</v>
      </c>
      <c r="R2" s="6">
        <v>717</v>
      </c>
      <c r="S2" s="7">
        <v>179.25</v>
      </c>
      <c r="T2" s="36">
        <v>3</v>
      </c>
      <c r="U2" s="8">
        <v>11</v>
      </c>
      <c r="V2" s="9">
        <v>190.25</v>
      </c>
    </row>
    <row r="4" spans="1:24" x14ac:dyDescent="0.25">
      <c r="Q4" s="32">
        <f>SUM(Q2:Q3)</f>
        <v>4</v>
      </c>
      <c r="R4" s="32">
        <f>SUM(R2:R3)</f>
        <v>717</v>
      </c>
      <c r="S4" s="33">
        <f>SUM(R4/Q4)</f>
        <v>179.25</v>
      </c>
      <c r="T4" s="32">
        <f>SUM(T2:T3)</f>
        <v>3</v>
      </c>
      <c r="U4" s="32">
        <f>SUM(U2:U3)</f>
        <v>11</v>
      </c>
      <c r="V4" s="34">
        <f>SUM(S4+U4)</f>
        <v>190.25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5"/>
    <protectedRange algorithmName="SHA-512" hashValue="ON39YdpmFHfN9f47KpiRvqrKx0V9+erV1CNkpWzYhW/Qyc6aT8rEyCrvauWSYGZK2ia3o7vd3akF07acHAFpOA==" saltValue="yVW9XmDwTqEnmpSGai0KYg==" spinCount="100000" sqref="D2" name="Range1_1_3"/>
    <protectedRange algorithmName="SHA-512" hashValue="ON39YdpmFHfN9f47KpiRvqrKx0V9+erV1CNkpWzYhW/Qyc6aT8rEyCrvauWSYGZK2ia3o7vd3akF07acHAFpOA==" saltValue="yVW9XmDwTqEnmpSGai0KYg==" spinCount="100000" sqref="T2" name="Range1_3_5_2"/>
  </protectedRanges>
  <hyperlinks>
    <hyperlink ref="X1" location="'Virginia 2025'!A1" display="Return to Rankings" xr:uid="{379D8C92-8B4B-41B3-B230-34C468CD4371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76CAA-E8C1-4F7D-A584-6E1A031ECC26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21</v>
      </c>
      <c r="F1" s="27" t="s">
        <v>22</v>
      </c>
      <c r="G1" s="27" t="s">
        <v>23</v>
      </c>
      <c r="H1" s="27" t="s">
        <v>22</v>
      </c>
      <c r="I1" s="27" t="s">
        <v>24</v>
      </c>
      <c r="J1" s="27" t="s">
        <v>22</v>
      </c>
      <c r="K1" s="27" t="s">
        <v>25</v>
      </c>
      <c r="L1" s="27" t="s">
        <v>22</v>
      </c>
      <c r="M1" s="27" t="s">
        <v>26</v>
      </c>
      <c r="N1" s="27" t="s">
        <v>22</v>
      </c>
      <c r="O1" s="27" t="s">
        <v>27</v>
      </c>
      <c r="P1" s="27" t="s">
        <v>22</v>
      </c>
      <c r="Q1" s="28" t="s">
        <v>28</v>
      </c>
      <c r="R1" s="29" t="s">
        <v>29</v>
      </c>
      <c r="S1" s="30" t="s">
        <v>5</v>
      </c>
      <c r="T1" s="30" t="s">
        <v>30</v>
      </c>
      <c r="U1" s="29" t="s">
        <v>6</v>
      </c>
      <c r="V1" s="30" t="s">
        <v>31</v>
      </c>
      <c r="X1" s="35" t="s">
        <v>33</v>
      </c>
    </row>
    <row r="2" spans="1:24" x14ac:dyDescent="0.25">
      <c r="A2" s="1" t="s">
        <v>35</v>
      </c>
      <c r="B2" s="2" t="s">
        <v>45</v>
      </c>
      <c r="C2" s="3">
        <v>45717</v>
      </c>
      <c r="D2" s="4" t="s">
        <v>38</v>
      </c>
      <c r="E2" s="37">
        <v>176</v>
      </c>
      <c r="F2" s="22">
        <v>1</v>
      </c>
      <c r="G2" s="37">
        <v>182</v>
      </c>
      <c r="H2" s="22">
        <v>0</v>
      </c>
      <c r="I2" s="5">
        <v>174</v>
      </c>
      <c r="J2" s="22">
        <v>1</v>
      </c>
      <c r="K2" s="38">
        <v>179</v>
      </c>
      <c r="L2" s="22">
        <v>1</v>
      </c>
      <c r="M2" s="38"/>
      <c r="N2" s="22"/>
      <c r="O2" s="5"/>
      <c r="P2" s="22"/>
      <c r="Q2" s="6">
        <v>4</v>
      </c>
      <c r="R2" s="6">
        <v>711</v>
      </c>
      <c r="S2" s="7">
        <v>177.75</v>
      </c>
      <c r="T2" s="36">
        <v>3</v>
      </c>
      <c r="U2" s="8">
        <v>6</v>
      </c>
      <c r="V2" s="9">
        <v>183.75</v>
      </c>
    </row>
    <row r="4" spans="1:24" x14ac:dyDescent="0.25">
      <c r="Q4" s="32">
        <f>SUM(Q2:Q3)</f>
        <v>4</v>
      </c>
      <c r="R4" s="32">
        <f>SUM(R2:R3)</f>
        <v>711</v>
      </c>
      <c r="S4" s="33">
        <f>SUM(R4/Q4)</f>
        <v>177.75</v>
      </c>
      <c r="T4" s="32">
        <f>SUM(T2:T3)</f>
        <v>3</v>
      </c>
      <c r="U4" s="32">
        <f>SUM(U2:U3)</f>
        <v>6</v>
      </c>
      <c r="V4" s="34">
        <f>SUM(S4+U4)</f>
        <v>183.75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5_1"/>
    <protectedRange algorithmName="SHA-512" hashValue="ON39YdpmFHfN9f47KpiRvqrKx0V9+erV1CNkpWzYhW/Qyc6aT8rEyCrvauWSYGZK2ia3o7vd3akF07acHAFpOA==" saltValue="yVW9XmDwTqEnmpSGai0KYg==" spinCount="100000" sqref="D2" name="Range1_1_3_1"/>
    <protectedRange algorithmName="SHA-512" hashValue="ON39YdpmFHfN9f47KpiRvqrKx0V9+erV1CNkpWzYhW/Qyc6aT8rEyCrvauWSYGZK2ia3o7vd3akF07acHAFpOA==" saltValue="yVW9XmDwTqEnmpSGai0KYg==" spinCount="100000" sqref="T2" name="Range1_3_5_2_1"/>
  </protectedRanges>
  <hyperlinks>
    <hyperlink ref="X1" location="'Virginia 2025'!A1" display="Return to Rankings" xr:uid="{9EA87BD1-764A-4C34-8BB8-F3A4A5B8C60C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F80E3-E558-4216-BD5F-C130E9CC5490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21</v>
      </c>
      <c r="F1" s="27" t="s">
        <v>22</v>
      </c>
      <c r="G1" s="27" t="s">
        <v>23</v>
      </c>
      <c r="H1" s="27" t="s">
        <v>22</v>
      </c>
      <c r="I1" s="27" t="s">
        <v>24</v>
      </c>
      <c r="J1" s="27" t="s">
        <v>22</v>
      </c>
      <c r="K1" s="27" t="s">
        <v>25</v>
      </c>
      <c r="L1" s="27" t="s">
        <v>22</v>
      </c>
      <c r="M1" s="27" t="s">
        <v>26</v>
      </c>
      <c r="N1" s="27" t="s">
        <v>22</v>
      </c>
      <c r="O1" s="27" t="s">
        <v>27</v>
      </c>
      <c r="P1" s="27" t="s">
        <v>22</v>
      </c>
      <c r="Q1" s="28" t="s">
        <v>28</v>
      </c>
      <c r="R1" s="29" t="s">
        <v>29</v>
      </c>
      <c r="S1" s="30" t="s">
        <v>5</v>
      </c>
      <c r="T1" s="30" t="s">
        <v>30</v>
      </c>
      <c r="U1" s="29" t="s">
        <v>6</v>
      </c>
      <c r="V1" s="30" t="s">
        <v>31</v>
      </c>
      <c r="X1" s="35" t="s">
        <v>33</v>
      </c>
    </row>
    <row r="2" spans="1:24" x14ac:dyDescent="0.25">
      <c r="A2" s="1" t="s">
        <v>11</v>
      </c>
      <c r="B2" s="2" t="s">
        <v>42</v>
      </c>
      <c r="C2" s="3">
        <v>45717</v>
      </c>
      <c r="D2" s="4" t="s">
        <v>38</v>
      </c>
      <c r="E2" s="37">
        <v>181</v>
      </c>
      <c r="F2" s="22">
        <v>3</v>
      </c>
      <c r="G2" s="37">
        <v>181</v>
      </c>
      <c r="H2" s="22">
        <v>2</v>
      </c>
      <c r="I2" s="5">
        <v>190</v>
      </c>
      <c r="J2" s="22">
        <v>1</v>
      </c>
      <c r="K2" s="38">
        <v>185</v>
      </c>
      <c r="L2" s="22">
        <v>2</v>
      </c>
      <c r="M2" s="38"/>
      <c r="N2" s="22"/>
      <c r="O2" s="5"/>
      <c r="P2" s="22"/>
      <c r="Q2" s="6">
        <v>4</v>
      </c>
      <c r="R2" s="6">
        <v>737</v>
      </c>
      <c r="S2" s="7">
        <v>184.25</v>
      </c>
      <c r="T2" s="36">
        <v>8</v>
      </c>
      <c r="U2" s="8">
        <v>8</v>
      </c>
      <c r="V2" s="9">
        <v>192.25</v>
      </c>
    </row>
    <row r="4" spans="1:24" x14ac:dyDescent="0.25">
      <c r="Q4" s="32">
        <f>SUM(Q2:Q3)</f>
        <v>4</v>
      </c>
      <c r="R4" s="32">
        <f>SUM(R2:R3)</f>
        <v>737</v>
      </c>
      <c r="S4" s="33">
        <f>SUM(R4/Q4)</f>
        <v>184.25</v>
      </c>
      <c r="T4" s="32">
        <f>SUM(T2:T3)</f>
        <v>8</v>
      </c>
      <c r="U4" s="32">
        <f>SUM(U2:U3)</f>
        <v>8</v>
      </c>
      <c r="V4" s="34">
        <f>SUM(S4+U4)</f>
        <v>192.25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4_1"/>
    <protectedRange algorithmName="SHA-512" hashValue="ON39YdpmFHfN9f47KpiRvqrKx0V9+erV1CNkpWzYhW/Qyc6aT8rEyCrvauWSYGZK2ia3o7vd3akF07acHAFpOA==" saltValue="yVW9XmDwTqEnmpSGai0KYg==" spinCount="100000" sqref="D2" name="Range1_1_1_1"/>
    <protectedRange algorithmName="SHA-512" hashValue="ON39YdpmFHfN9f47KpiRvqrKx0V9+erV1CNkpWzYhW/Qyc6aT8rEyCrvauWSYGZK2ia3o7vd3akF07acHAFpOA==" saltValue="yVW9XmDwTqEnmpSGai0KYg==" spinCount="100000" sqref="E2 G2:O2" name="Range1_33_1"/>
    <protectedRange algorithmName="SHA-512" hashValue="ON39YdpmFHfN9f47KpiRvqrKx0V9+erV1CNkpWzYhW/Qyc6aT8rEyCrvauWSYGZK2ia3o7vd3akF07acHAFpOA==" saltValue="yVW9XmDwTqEnmpSGai0KYg==" spinCount="100000" sqref="T2" name="Range1_3_5_1_1"/>
  </protectedRanges>
  <hyperlinks>
    <hyperlink ref="X1" location="'Virginia 2025'!A1" display="Return to Rankings" xr:uid="{5474E3FE-AC85-43A6-8324-EEDECAA7DF07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95615-842B-496F-9A6C-75ED0043915C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21</v>
      </c>
      <c r="F1" s="27" t="s">
        <v>22</v>
      </c>
      <c r="G1" s="27" t="s">
        <v>23</v>
      </c>
      <c r="H1" s="27" t="s">
        <v>22</v>
      </c>
      <c r="I1" s="27" t="s">
        <v>24</v>
      </c>
      <c r="J1" s="27" t="s">
        <v>22</v>
      </c>
      <c r="K1" s="27" t="s">
        <v>25</v>
      </c>
      <c r="L1" s="27" t="s">
        <v>22</v>
      </c>
      <c r="M1" s="27" t="s">
        <v>26</v>
      </c>
      <c r="N1" s="27" t="s">
        <v>22</v>
      </c>
      <c r="O1" s="27" t="s">
        <v>27</v>
      </c>
      <c r="P1" s="27" t="s">
        <v>22</v>
      </c>
      <c r="Q1" s="28" t="s">
        <v>28</v>
      </c>
      <c r="R1" s="29" t="s">
        <v>29</v>
      </c>
      <c r="S1" s="30" t="s">
        <v>5</v>
      </c>
      <c r="T1" s="30" t="s">
        <v>30</v>
      </c>
      <c r="U1" s="29" t="s">
        <v>6</v>
      </c>
      <c r="V1" s="30" t="s">
        <v>31</v>
      </c>
      <c r="X1" s="35" t="s">
        <v>33</v>
      </c>
    </row>
    <row r="2" spans="1:24" x14ac:dyDescent="0.25">
      <c r="A2" s="1" t="s">
        <v>15</v>
      </c>
      <c r="B2" s="2" t="s">
        <v>40</v>
      </c>
      <c r="C2" s="3">
        <v>45717</v>
      </c>
      <c r="D2" s="4" t="s">
        <v>38</v>
      </c>
      <c r="E2" s="5">
        <v>192</v>
      </c>
      <c r="F2" s="22">
        <v>5</v>
      </c>
      <c r="G2" s="5">
        <v>193</v>
      </c>
      <c r="H2" s="22">
        <v>3</v>
      </c>
      <c r="I2" s="5">
        <v>192</v>
      </c>
      <c r="J2" s="22">
        <v>2</v>
      </c>
      <c r="K2" s="5">
        <v>188</v>
      </c>
      <c r="L2" s="22">
        <v>3</v>
      </c>
      <c r="M2" s="5"/>
      <c r="N2" s="22"/>
      <c r="O2" s="5"/>
      <c r="P2" s="22"/>
      <c r="Q2" s="6">
        <v>4</v>
      </c>
      <c r="R2" s="6">
        <v>765</v>
      </c>
      <c r="S2" s="7">
        <v>191.25</v>
      </c>
      <c r="T2" s="36">
        <v>13</v>
      </c>
      <c r="U2" s="8">
        <v>3</v>
      </c>
      <c r="V2" s="9">
        <v>194.25</v>
      </c>
    </row>
    <row r="4" spans="1:24" x14ac:dyDescent="0.25">
      <c r="Q4" s="32">
        <f>SUM(Q2:Q3)</f>
        <v>4</v>
      </c>
      <c r="R4" s="32">
        <f>SUM(R2:R3)</f>
        <v>765</v>
      </c>
      <c r="S4" s="33">
        <f>SUM(R4/Q4)</f>
        <v>191.25</v>
      </c>
      <c r="T4" s="32">
        <f>SUM(T2:T3)</f>
        <v>13</v>
      </c>
      <c r="U4" s="32">
        <f>SUM(U2:U3)</f>
        <v>3</v>
      </c>
      <c r="V4" s="34">
        <f>SUM(S4+U4)</f>
        <v>194.25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6F03DB70-3E24-4E7C-AB83-F05D6926F73A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Virginia 2025</vt:lpstr>
      <vt:lpstr>Don Kowalsky</vt:lpstr>
      <vt:lpstr>Gary Gallion</vt:lpstr>
      <vt:lpstr>Greg Chesher</vt:lpstr>
      <vt:lpstr>Jock Owings</vt:lpstr>
      <vt:lpstr>Joe Stephens</vt:lpstr>
      <vt:lpstr>Jon Griffin</vt:lpstr>
      <vt:lpstr>Mingo Harkness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2025-03-02T17:11:09Z</dcterms:modified>
</cp:coreProperties>
</file>