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4 State Match Info\National Rankings\"/>
    </mc:Choice>
  </mc:AlternateContent>
  <xr:revisionPtr revIDLastSave="0" documentId="8_{263AA8D3-B137-40C9-8C3B-338282C5AAA0}" xr6:coauthVersionLast="47" xr6:coauthVersionMax="47" xr10:uidLastSave="{00000000-0000-0000-0000-000000000000}"/>
  <bookViews>
    <workbookView xWindow="28680" yWindow="360" windowWidth="25440" windowHeight="15270" tabRatio="790" xr2:uid="{A35FAFAA-3A44-445C-BAAA-3002DD1ECE94}"/>
  </bookViews>
  <sheets>
    <sheet name="National Rankings" sheetId="1" r:id="rId1"/>
    <sheet name="Allen Wood" sheetId="510" r:id="rId2"/>
    <sheet name="Alyssa Earhart" sheetId="521" r:id="rId3"/>
    <sheet name="Andrew Medford" sheetId="639" r:id="rId4"/>
    <sheet name="Ann Tucker" sheetId="571" r:id="rId5"/>
    <sheet name="Benji Matoy" sheetId="572" r:id="rId6"/>
    <sheet name="Bill Broughton" sheetId="680" r:id="rId7"/>
    <sheet name="Bill Crawford" sheetId="640" r:id="rId8"/>
    <sheet name="Bill Dooley" sheetId="592" r:id="rId9"/>
    <sheet name="Bill Kushner" sheetId="614" r:id="rId10"/>
    <sheet name="Bill Middlebrook" sheetId="511" r:id="rId11"/>
    <sheet name="Bill Shaver" sheetId="533" r:id="rId12"/>
    <sheet name="Bill Simmons" sheetId="593" r:id="rId13"/>
    <sheet name="Bill Smith" sheetId="243" r:id="rId14"/>
    <sheet name="Billy Crawford" sheetId="615" r:id="rId15"/>
    <sheet name="Billy Hudson" sheetId="534" r:id="rId16"/>
    <sheet name="Billy Miller" sheetId="635" r:id="rId17"/>
    <sheet name="Bob Barnhart" sheetId="662" r:id="rId18"/>
    <sheet name="Bobby Young" sheetId="502" r:id="rId19"/>
    <sheet name="Brady Riley" sheetId="403" r:id="rId20"/>
    <sheet name="Brandon Dubois" sheetId="535" r:id="rId21"/>
    <sheet name="Brandon Rohm" sheetId="522" r:id="rId22"/>
    <sheet name="Brian Gilliand" sheetId="650" r:id="rId23"/>
    <sheet name="Brian Stehlik" sheetId="594" r:id="rId24"/>
    <sheet name="Bruce Cameron" sheetId="548" r:id="rId25"/>
    <sheet name="Bruce Karsch" sheetId="523" r:id="rId26"/>
    <sheet name="Bud Stell" sheetId="504" r:id="rId27"/>
    <sheet name="Carl Hanson" sheetId="584" r:id="rId28"/>
    <sheet name="Carrie Earhart" sheetId="524" r:id="rId29"/>
    <sheet name="Cassie Palmer" sheetId="663" r:id="rId30"/>
    <sheet name="Chad Giles" sheetId="658" r:id="rId31"/>
    <sheet name="Chance Heath" sheetId="567" r:id="rId32"/>
    <sheet name="Charles Miller" sheetId="631" r:id="rId33"/>
    <sheet name="Charles Mullins" sheetId="632" r:id="rId34"/>
    <sheet name="Charlie Barba" sheetId="492" r:id="rId35"/>
    <sheet name="Charlie Huebner" sheetId="651" r:id="rId36"/>
    <sheet name="Charlie Knight" sheetId="560" r:id="rId37"/>
    <sheet name="Chris Bradley" sheetId="624" r:id="rId38"/>
    <sheet name="Chris Helton" sheetId="450" r:id="rId39"/>
    <sheet name="Chuck Barnhart" sheetId="687" r:id="rId40"/>
    <sheet name="Chuck Miller" sheetId="616" r:id="rId41"/>
    <sheet name="Chuck Morrell" sheetId="549" r:id="rId42"/>
    <sheet name="Claude Pennington" sheetId="573" r:id="rId43"/>
    <sheet name="Clinton Sondergeld" sheetId="595" r:id="rId44"/>
    <sheet name="Cody Dockery" sheetId="596" r:id="rId45"/>
    <sheet name="Connal Rowe" sheetId="585" r:id="rId46"/>
    <sheet name="Curtis Jenkins" sheetId="344" r:id="rId47"/>
    <sheet name="Dan Killough" sheetId="597" r:id="rId48"/>
    <sheet name="Dan Patchin" sheetId="621" r:id="rId49"/>
    <sheet name="Daniel Henry" sheetId="168" r:id="rId50"/>
    <sheet name="Danny Bowman" sheetId="659" r:id="rId51"/>
    <sheet name="Danny Sissom" sheetId="536" r:id="rId52"/>
    <sheet name="Darrin Herald" sheetId="617" r:id="rId53"/>
    <sheet name="Dave Charles" sheetId="598" r:id="rId54"/>
    <sheet name="Dave Eisenschmied" sheetId="505" r:id="rId55"/>
    <sheet name="David Book" sheetId="664" r:id="rId56"/>
    <sheet name="David Buckley" sheetId="568" r:id="rId57"/>
    <sheet name="David Charles" sheetId="649" r:id="rId58"/>
    <sheet name="David Ellwood" sheetId="512" r:id="rId59"/>
    <sheet name="David Hallman" sheetId="641" r:id="rId60"/>
    <sheet name="Dean Ackman" sheetId="599" r:id="rId61"/>
    <sheet name="Dean Irvin" sheetId="561" r:id="rId62"/>
    <sheet name="Debbie Penton" sheetId="600" r:id="rId63"/>
    <sheet name="Del Smith" sheetId="601" r:id="rId64"/>
    <sheet name="Dennis Cahill" sheetId="513" r:id="rId65"/>
    <sheet name="Dennis Morrison" sheetId="665" r:id="rId66"/>
    <sheet name="Dennis Roll" sheetId="525" r:id="rId67"/>
    <sheet name="Don Kowalsky" sheetId="550" r:id="rId68"/>
    <sheet name="Don Tucker" sheetId="562" r:id="rId69"/>
    <sheet name="Donnie Melson" sheetId="652" r:id="rId70"/>
    <sheet name="Doug Lingle" sheetId="574" r:id="rId71"/>
    <sheet name="Evelio McDonald" sheetId="569" r:id="rId72"/>
    <sheet name="Foster Arvin" sheetId="526" r:id="rId73"/>
    <sheet name="Frank Rutkosky" sheetId="636" r:id="rId74"/>
    <sheet name="Fred Lotts" sheetId="551" r:id="rId75"/>
    <sheet name="Fred Sears" sheetId="602" r:id="rId76"/>
    <sheet name="Freddy Geiselbreth" sheetId="506" r:id="rId77"/>
    <sheet name="Gary Henry" sheetId="514" r:id="rId78"/>
    <sheet name="Gary Southard" sheetId="515" r:id="rId79"/>
    <sheet name="Glen Dawson" sheetId="563" r:id="rId80"/>
    <sheet name="Glen Dickson" sheetId="516" r:id="rId81"/>
    <sheet name="Glenn Lancaster" sheetId="493" r:id="rId82"/>
    <sheet name="Greg George" sheetId="666" r:id="rId83"/>
    <sheet name="Greg Smetanko" sheetId="258" r:id="rId84"/>
    <sheet name="Harold Reynolds" sheetId="537" r:id="rId85"/>
    <sheet name="H.I. Stroth" sheetId="575" r:id="rId86"/>
    <sheet name="Hubert Kelsheimer" sheetId="517" r:id="rId87"/>
    <sheet name="Jack Hutchinson" sheetId="564" r:id="rId88"/>
    <sheet name="James Carroll" sheetId="576" r:id="rId89"/>
    <sheet name="James Dupin" sheetId="603" r:id="rId90"/>
    <sheet name="James Freeman" sheetId="494" r:id="rId91"/>
    <sheet name="Jamie Compton" sheetId="634" r:id="rId92"/>
    <sheet name="Jamie Penton" sheetId="503" r:id="rId93"/>
    <sheet name="Jason Shiver" sheetId="667" r:id="rId94"/>
    <sheet name="Jay Boyd" sheetId="552" r:id="rId95"/>
    <sheet name="Jeff Davis" sheetId="553" r:id="rId96"/>
    <sheet name="Jeff Griffith" sheetId="642" r:id="rId97"/>
    <sheet name="Jeff Langly" sheetId="618" r:id="rId98"/>
    <sheet name="Jeff Lewis" sheetId="261" r:id="rId99"/>
    <sheet name="Jeff Ralls" sheetId="685" r:id="rId100"/>
    <sheet name="Jeff Riester" sheetId="637" r:id="rId101"/>
    <sheet name="Jeff Switalski" sheetId="643" r:id="rId102"/>
    <sheet name="Jeremiah Mohr" sheetId="668" r:id="rId103"/>
    <sheet name="Jeromy Viands" sheetId="527" r:id="rId104"/>
    <sheet name="Jerry Graves" sheetId="653" r:id="rId105"/>
    <sheet name="Jerry Hensler" sheetId="538" r:id="rId106"/>
    <sheet name="Jerry Stiller" sheetId="604" r:id="rId107"/>
    <sheet name="Jim Ayers" sheetId="528" r:id="rId108"/>
    <sheet name="Jim Dupin" sheetId="646" r:id="rId109"/>
    <sheet name="Jim Haley" sheetId="565" r:id="rId110"/>
    <sheet name="Jim Parker" sheetId="352" r:id="rId111"/>
    <sheet name="Jim Peightal" sheetId="586" r:id="rId112"/>
    <sheet name="Jim Swaringin" sheetId="570" r:id="rId113"/>
    <sheet name="Jock Owings" sheetId="619" r:id="rId114"/>
    <sheet name="Jody Campbell" sheetId="625" r:id="rId115"/>
    <sheet name="Joe Di Donato" sheetId="577" r:id="rId116"/>
    <sheet name="Joe Jarrell" sheetId="578" r:id="rId117"/>
    <sheet name="Joe Smith" sheetId="626" r:id="rId118"/>
    <sheet name="John Gleto" sheetId="587" r:id="rId119"/>
    <sheet name="John Laseter" sheetId="495" r:id="rId120"/>
    <sheet name="John Plummer" sheetId="681" r:id="rId121"/>
    <sheet name="John Oren" sheetId="496" r:id="rId122"/>
    <sheet name="John Stapleton" sheetId="644" r:id="rId123"/>
    <sheet name="John Weaver" sheetId="627" r:id="rId124"/>
    <sheet name="Jonathan Sylvest" sheetId="507" r:id="rId125"/>
    <sheet name="Joseph Strizak" sheetId="669" r:id="rId126"/>
    <sheet name="Josie Hensler" sheetId="539" r:id="rId127"/>
    <sheet name="JR Anderson" sheetId="508" r:id="rId128"/>
    <sheet name="JR Groves" sheetId="605" r:id="rId129"/>
    <sheet name="Jud Denniston" sheetId="270" r:id="rId130"/>
    <sheet name="Judy Gallion" sheetId="554" r:id="rId131"/>
    <sheet name="Justin Overton" sheetId="678" r:id="rId132"/>
    <sheet name="Ken Mix" sheetId="582" r:id="rId133"/>
    <sheet name="Ken Osmond" sheetId="583" r:id="rId134"/>
    <sheet name="Kenneth Rohm" sheetId="529" r:id="rId135"/>
    <sheet name="Kenny Huth" sheetId="518" r:id="rId136"/>
    <sheet name="Kevin Sullivan" sheetId="555" r:id="rId137"/>
    <sheet name="Kyle Banks" sheetId="540" r:id="rId138"/>
    <sheet name="Landon Stone" sheetId="556" r:id="rId139"/>
    <sheet name="Larry Duncan" sheetId="682" r:id="rId140"/>
    <sheet name="Leon Switalski" sheetId="645" r:id="rId141"/>
    <sheet name="Les Lala" sheetId="497" r:id="rId142"/>
    <sheet name="Les Williams" sheetId="606" r:id="rId143"/>
    <sheet name="Mark Crownover" sheetId="686" r:id="rId144"/>
    <sheet name="Mark Harrison" sheetId="588" r:id="rId145"/>
    <sheet name="Mark Parmenter" sheetId="683" r:id="rId146"/>
    <sheet name="Marvin Batliner" sheetId="519" r:id="rId147"/>
    <sheet name="Mary Webb" sheetId="670" r:id="rId148"/>
    <sheet name="Matthew Tignor" sheetId="638" r:id="rId149"/>
    <sheet name="Maurice Hassard" sheetId="607" r:id="rId150"/>
    <sheet name="Melvin Ferguson" sheetId="557" r:id="rId151"/>
    <sheet name="Merlin Orr" sheetId="675" r:id="rId152"/>
    <sheet name="Mike Burns" sheetId="647" r:id="rId153"/>
    <sheet name="Mike Dame" sheetId="620" r:id="rId154"/>
    <sheet name="Mike Gross" sheetId="276" r:id="rId155"/>
    <sheet name="Mingo Harkness" sheetId="558" r:id="rId156"/>
    <sheet name="Neal McPaul" sheetId="541" r:id="rId157"/>
    <sheet name="Nick Palmer" sheetId="671" r:id="rId158"/>
    <sheet name="Otis Riffey" sheetId="648" r:id="rId159"/>
    <sheet name="Pam Gates" sheetId="589" r:id="rId160"/>
    <sheet name="Paul Tolvstad" sheetId="608" r:id="rId161"/>
    <sheet name="Phil Maligini" sheetId="498" r:id="rId162"/>
    <sheet name="Ralph Van Horn" sheetId="672" r:id="rId163"/>
    <sheet name="Randy Canter" sheetId="590" r:id="rId164"/>
    <sheet name="Randy Owens" sheetId="609" r:id="rId165"/>
    <sheet name="Ray Miller" sheetId="499" r:id="rId166"/>
    <sheet name="Raymond Stewart" sheetId="509" r:id="rId167"/>
    <sheet name="Rebecca Carroll" sheetId="660" r:id="rId168"/>
    <sheet name="Richard Lightfoot" sheetId="610" r:id="rId169"/>
    <sheet name="Rick Eldridge" sheetId="500" r:id="rId170"/>
    <sheet name="Rick Korpi" sheetId="673" r:id="rId171"/>
    <sheet name="Ricky Haley" sheetId="566" r:id="rId172"/>
    <sheet name="Robert Benoit II" sheetId="542" r:id="rId173"/>
    <sheet name="Robin Weaver" sheetId="628" r:id="rId174"/>
    <sheet name="Roger Coffey" sheetId="679" r:id="rId175"/>
    <sheet name="Rose Miller" sheetId="677" r:id="rId176"/>
    <sheet name="Roy Cressinger" sheetId="655" r:id="rId177"/>
    <sheet name="Roy Maccarthy" sheetId="611" r:id="rId178"/>
    <sheet name="Sarah Lotts" sheetId="559" r:id="rId179"/>
    <sheet name="Scott Cochran" sheetId="543" r:id="rId180"/>
    <sheet name="Scott Jackson" sheetId="622" r:id="rId181"/>
    <sheet name="Simon Schultz" sheetId="612" r:id="rId182"/>
    <sheet name="Sonny Weathers" sheetId="676" r:id="rId183"/>
    <sheet name="Stanley Canter" sheetId="656" r:id="rId184"/>
    <sheet name="Steve Bates" sheetId="491" r:id="rId185"/>
    <sheet name="Stephen Decoteau" sheetId="629" r:id="rId186"/>
    <sheet name="Steve Duvall" sheetId="501" r:id="rId187"/>
    <sheet name="Steve Kiemele" sheetId="544" r:id="rId188"/>
    <sheet name="Steve Pennington" sheetId="579" r:id="rId189"/>
    <sheet name="Stuart Neale" sheetId="613" r:id="rId190"/>
    <sheet name="Tad Earhart" sheetId="530" r:id="rId191"/>
    <sheet name="Tim Thomas" sheetId="657" r:id="rId192"/>
    <sheet name="Todd Earhart" sheetId="531" r:id="rId193"/>
    <sheet name="Todd Walters" sheetId="532" r:id="rId194"/>
    <sheet name="Tom Cole" sheetId="591" r:id="rId195"/>
    <sheet name="Tommy Fort" sheetId="545" r:id="rId196"/>
    <sheet name="Tony Kaiser" sheetId="654" r:id="rId197"/>
    <sheet name="Tony Rogers" sheetId="580" r:id="rId198"/>
    <sheet name="Travis Davis" sheetId="546" r:id="rId199"/>
    <sheet name="Travis Smith" sheetId="661" r:id="rId200"/>
    <sheet name="Trent Cochran" sheetId="674" r:id="rId201"/>
    <sheet name="Tyler Thorton" sheetId="630" r:id="rId202"/>
    <sheet name="Van Presson" sheetId="623" r:id="rId203"/>
    <sheet name="Wallace Smallwood" sheetId="581" r:id="rId204"/>
    <sheet name="Wayne Argence" sheetId="547" r:id="rId205"/>
    <sheet name="Wayne McMillen" sheetId="684" r:id="rId206"/>
    <sheet name="William Hammock" sheetId="520" r:id="rId207"/>
  </sheets>
  <externalReferences>
    <externalReference r:id="rId208"/>
  </externalReferences>
  <definedNames>
    <definedName name="_xlnm._FilterDatabase" localSheetId="0" hidden="1">'National Rankings'!#REF!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9" i="1" l="1"/>
  <c r="E149" i="1"/>
  <c r="D149" i="1"/>
  <c r="N4" i="687"/>
  <c r="L4" i="687"/>
  <c r="K4" i="687"/>
  <c r="N7" i="686"/>
  <c r="L7" i="686"/>
  <c r="M7" i="686" s="1"/>
  <c r="O7" i="686" s="1"/>
  <c r="K7" i="686"/>
  <c r="D154" i="1" s="1"/>
  <c r="N4" i="685"/>
  <c r="L4" i="685"/>
  <c r="M4" i="685" s="1"/>
  <c r="O4" i="685" s="1"/>
  <c r="K4" i="685"/>
  <c r="D176" i="1" s="1"/>
  <c r="N5" i="684"/>
  <c r="L5" i="684"/>
  <c r="E172" i="1" s="1"/>
  <c r="K5" i="684"/>
  <c r="D172" i="1" s="1"/>
  <c r="N4" i="683"/>
  <c r="L4" i="683"/>
  <c r="E200" i="1" s="1"/>
  <c r="K4" i="683"/>
  <c r="D200" i="1" s="1"/>
  <c r="N4" i="682"/>
  <c r="L4" i="682"/>
  <c r="E116" i="1" s="1"/>
  <c r="K4" i="682"/>
  <c r="D116" i="1" s="1"/>
  <c r="N5" i="681"/>
  <c r="L5" i="681"/>
  <c r="E134" i="1" s="1"/>
  <c r="K5" i="681"/>
  <c r="D134" i="1" s="1"/>
  <c r="N5" i="680"/>
  <c r="L5" i="680"/>
  <c r="E160" i="1" s="1"/>
  <c r="K5" i="680"/>
  <c r="D160" i="1" s="1"/>
  <c r="N4" i="679"/>
  <c r="L4" i="679"/>
  <c r="K4" i="679"/>
  <c r="D111" i="1" s="1"/>
  <c r="N4" i="678"/>
  <c r="L4" i="678"/>
  <c r="K4" i="678"/>
  <c r="D159" i="1" s="1"/>
  <c r="N5" i="677"/>
  <c r="L5" i="677"/>
  <c r="E183" i="1" s="1"/>
  <c r="K5" i="677"/>
  <c r="D183" i="1" s="1"/>
  <c r="N4" i="676"/>
  <c r="L4" i="676"/>
  <c r="E195" i="1" s="1"/>
  <c r="K4" i="676"/>
  <c r="D195" i="1" s="1"/>
  <c r="N4" i="675"/>
  <c r="L4" i="675"/>
  <c r="E186" i="1" s="1"/>
  <c r="K4" i="675"/>
  <c r="D186" i="1" s="1"/>
  <c r="N4" i="674"/>
  <c r="L4" i="674"/>
  <c r="K4" i="674"/>
  <c r="D124" i="1" s="1"/>
  <c r="N5" i="673"/>
  <c r="L5" i="673"/>
  <c r="K5" i="673"/>
  <c r="D199" i="1" s="1"/>
  <c r="N4" i="672"/>
  <c r="L4" i="672"/>
  <c r="K4" i="672"/>
  <c r="D139" i="1" s="1"/>
  <c r="N4" i="671"/>
  <c r="L4" i="671"/>
  <c r="E109" i="1" s="1"/>
  <c r="K4" i="671"/>
  <c r="D109" i="1" s="1"/>
  <c r="N4" i="670"/>
  <c r="L4" i="670"/>
  <c r="K4" i="670"/>
  <c r="D167" i="1" s="1"/>
  <c r="N4" i="669"/>
  <c r="L4" i="669"/>
  <c r="K4" i="669"/>
  <c r="D102" i="1" s="1"/>
  <c r="N4" i="668"/>
  <c r="L4" i="668"/>
  <c r="E99" i="1" s="1"/>
  <c r="K4" i="668"/>
  <c r="D99" i="1" s="1"/>
  <c r="N4" i="667"/>
  <c r="L4" i="667"/>
  <c r="E115" i="1" s="1"/>
  <c r="K4" i="667"/>
  <c r="D115" i="1" s="1"/>
  <c r="N4" i="666"/>
  <c r="L4" i="666"/>
  <c r="K4" i="666"/>
  <c r="D96" i="1" s="1"/>
  <c r="N4" i="665"/>
  <c r="L4" i="665"/>
  <c r="E146" i="1" s="1"/>
  <c r="K4" i="665"/>
  <c r="D146" i="1" s="1"/>
  <c r="N4" i="664"/>
  <c r="L4" i="664"/>
  <c r="K4" i="664"/>
  <c r="D110" i="1" s="1"/>
  <c r="N4" i="663"/>
  <c r="L4" i="663"/>
  <c r="K4" i="663"/>
  <c r="D138" i="1" s="1"/>
  <c r="N4" i="662"/>
  <c r="L4" i="662"/>
  <c r="E101" i="1" s="1"/>
  <c r="K4" i="662"/>
  <c r="D101" i="1" s="1"/>
  <c r="N4" i="661"/>
  <c r="L4" i="661"/>
  <c r="E108" i="1" s="1"/>
  <c r="K4" i="661"/>
  <c r="D108" i="1" s="1"/>
  <c r="N4" i="660"/>
  <c r="L4" i="660"/>
  <c r="K4" i="660"/>
  <c r="D148" i="1" s="1"/>
  <c r="N4" i="659"/>
  <c r="L4" i="659"/>
  <c r="K4" i="659"/>
  <c r="D168" i="1" s="1"/>
  <c r="N4" i="658"/>
  <c r="L4" i="658"/>
  <c r="K4" i="658"/>
  <c r="D208" i="1" s="1"/>
  <c r="N5" i="657"/>
  <c r="L5" i="657"/>
  <c r="K5" i="657"/>
  <c r="D119" i="1" s="1"/>
  <c r="N6" i="656"/>
  <c r="L6" i="656"/>
  <c r="K6" i="656"/>
  <c r="D100" i="1" s="1"/>
  <c r="N5" i="655"/>
  <c r="L5" i="655"/>
  <c r="K5" i="655"/>
  <c r="D177" i="1" s="1"/>
  <c r="K31" i="533"/>
  <c r="D74" i="1" s="1"/>
  <c r="L31" i="533"/>
  <c r="E74" i="1" s="1"/>
  <c r="N31" i="533"/>
  <c r="N6" i="654"/>
  <c r="L6" i="654"/>
  <c r="E117" i="1" s="1"/>
  <c r="K6" i="654"/>
  <c r="D117" i="1" s="1"/>
  <c r="N4" i="653"/>
  <c r="L4" i="653"/>
  <c r="K4" i="653"/>
  <c r="D97" i="1" s="1"/>
  <c r="N4" i="652"/>
  <c r="L4" i="652"/>
  <c r="K4" i="652"/>
  <c r="D165" i="1" s="1"/>
  <c r="N8" i="651"/>
  <c r="L8" i="651"/>
  <c r="K8" i="651"/>
  <c r="D175" i="1" s="1"/>
  <c r="N4" i="650"/>
  <c r="L4" i="650"/>
  <c r="K4" i="650"/>
  <c r="D95" i="1" s="1"/>
  <c r="N5" i="649"/>
  <c r="L5" i="649"/>
  <c r="E174" i="1" s="1"/>
  <c r="K5" i="649"/>
  <c r="D174" i="1" s="1"/>
  <c r="N4" i="648"/>
  <c r="L4" i="648"/>
  <c r="K4" i="648"/>
  <c r="D204" i="1" s="1"/>
  <c r="N5" i="647"/>
  <c r="L5" i="647"/>
  <c r="E152" i="1" s="1"/>
  <c r="K5" i="647"/>
  <c r="D152" i="1" s="1"/>
  <c r="N4" i="646"/>
  <c r="L4" i="646"/>
  <c r="K4" i="646"/>
  <c r="D207" i="1" s="1"/>
  <c r="N4" i="645"/>
  <c r="L4" i="645"/>
  <c r="E147" i="1" s="1"/>
  <c r="K4" i="645"/>
  <c r="D147" i="1" s="1"/>
  <c r="N12" i="644"/>
  <c r="L12" i="644"/>
  <c r="E77" i="1" s="1"/>
  <c r="K12" i="644"/>
  <c r="D77" i="1" s="1"/>
  <c r="N5" i="643"/>
  <c r="L5" i="643"/>
  <c r="K5" i="643"/>
  <c r="D161" i="1" s="1"/>
  <c r="N4" i="642"/>
  <c r="L4" i="642"/>
  <c r="K4" i="642"/>
  <c r="D191" i="1" s="1"/>
  <c r="N4" i="641"/>
  <c r="L4" i="641"/>
  <c r="E181" i="1" s="1"/>
  <c r="K4" i="641"/>
  <c r="D181" i="1" s="1"/>
  <c r="N6" i="640"/>
  <c r="L6" i="640"/>
  <c r="E157" i="1" s="1"/>
  <c r="K6" i="640"/>
  <c r="D157" i="1" s="1"/>
  <c r="N4" i="639"/>
  <c r="L4" i="639"/>
  <c r="K4" i="639"/>
  <c r="D198" i="1" s="1"/>
  <c r="N7" i="638"/>
  <c r="L7" i="638"/>
  <c r="K7" i="638"/>
  <c r="D156" i="1" s="1"/>
  <c r="N8" i="637"/>
  <c r="L8" i="637"/>
  <c r="E11" i="1" s="1"/>
  <c r="K8" i="637"/>
  <c r="D11" i="1" s="1"/>
  <c r="N4" i="636"/>
  <c r="L4" i="636"/>
  <c r="E142" i="1" s="1"/>
  <c r="K4" i="636"/>
  <c r="D142" i="1" s="1"/>
  <c r="N4" i="635"/>
  <c r="L4" i="635"/>
  <c r="K4" i="635"/>
  <c r="D120" i="1" s="1"/>
  <c r="K40" i="494"/>
  <c r="D50" i="1" s="1"/>
  <c r="L40" i="494"/>
  <c r="E50" i="1" s="1"/>
  <c r="N40" i="494"/>
  <c r="N4" i="634"/>
  <c r="L4" i="634"/>
  <c r="K4" i="634"/>
  <c r="D179" i="1" s="1"/>
  <c r="N5" i="632"/>
  <c r="L5" i="632"/>
  <c r="E210" i="1" s="1"/>
  <c r="K5" i="632"/>
  <c r="D210" i="1" s="1"/>
  <c r="N12" i="631"/>
  <c r="L12" i="631"/>
  <c r="E27" i="1" s="1"/>
  <c r="K12" i="631"/>
  <c r="D27" i="1" s="1"/>
  <c r="N6" i="630"/>
  <c r="L6" i="630"/>
  <c r="E140" i="1" s="1"/>
  <c r="K6" i="630"/>
  <c r="D140" i="1" s="1"/>
  <c r="N4" i="629"/>
  <c r="L4" i="629"/>
  <c r="K4" i="629"/>
  <c r="D137" i="1" s="1"/>
  <c r="N4" i="628"/>
  <c r="L4" i="628"/>
  <c r="E127" i="1" s="1"/>
  <c r="K4" i="628"/>
  <c r="D127" i="1" s="1"/>
  <c r="N4" i="627"/>
  <c r="L4" i="627"/>
  <c r="K4" i="627"/>
  <c r="D135" i="1" s="1"/>
  <c r="N4" i="626"/>
  <c r="L4" i="626"/>
  <c r="K4" i="626"/>
  <c r="D212" i="1" s="1"/>
  <c r="N4" i="625"/>
  <c r="L4" i="625"/>
  <c r="K4" i="625"/>
  <c r="D173" i="1" s="1"/>
  <c r="N9" i="624"/>
  <c r="L9" i="624"/>
  <c r="E69" i="1" s="1"/>
  <c r="K9" i="624"/>
  <c r="D69" i="1" s="1"/>
  <c r="O5" i="558"/>
  <c r="O5" i="582"/>
  <c r="O7" i="554"/>
  <c r="O3" i="619"/>
  <c r="O6" i="550"/>
  <c r="O6" i="548"/>
  <c r="O3" i="615"/>
  <c r="N8" i="623"/>
  <c r="L8" i="623"/>
  <c r="E35" i="1" s="1"/>
  <c r="K8" i="623"/>
  <c r="D35" i="1" s="1"/>
  <c r="N4" i="622"/>
  <c r="L4" i="622"/>
  <c r="E203" i="1" s="1"/>
  <c r="K4" i="622"/>
  <c r="D203" i="1" s="1"/>
  <c r="N5" i="621"/>
  <c r="L5" i="621"/>
  <c r="K5" i="621"/>
  <c r="D194" i="1" s="1"/>
  <c r="N5" i="620"/>
  <c r="L5" i="620"/>
  <c r="E170" i="1" s="1"/>
  <c r="K5" i="620"/>
  <c r="D170" i="1" s="1"/>
  <c r="O2" i="619"/>
  <c r="N5" i="619"/>
  <c r="L5" i="619"/>
  <c r="E184" i="1" s="1"/>
  <c r="K5" i="619"/>
  <c r="D184" i="1" s="1"/>
  <c r="N7" i="618"/>
  <c r="L7" i="618"/>
  <c r="E19" i="1" s="1"/>
  <c r="K7" i="618"/>
  <c r="D19" i="1" s="1"/>
  <c r="N4" i="617"/>
  <c r="L4" i="617"/>
  <c r="E180" i="1" s="1"/>
  <c r="K4" i="617"/>
  <c r="D180" i="1" s="1"/>
  <c r="N4" i="616"/>
  <c r="L4" i="616"/>
  <c r="K4" i="616"/>
  <c r="D145" i="1" s="1"/>
  <c r="N5" i="615"/>
  <c r="L5" i="615"/>
  <c r="E189" i="1" s="1"/>
  <c r="K5" i="615"/>
  <c r="D189" i="1" s="1"/>
  <c r="N4" i="614"/>
  <c r="L4" i="614"/>
  <c r="E178" i="1" s="1"/>
  <c r="K4" i="614"/>
  <c r="D178" i="1" s="1"/>
  <c r="O4" i="558"/>
  <c r="O4" i="582"/>
  <c r="O6" i="554"/>
  <c r="O5" i="550"/>
  <c r="O5" i="548"/>
  <c r="N4" i="613"/>
  <c r="L4" i="613"/>
  <c r="K4" i="613"/>
  <c r="D107" i="1" s="1"/>
  <c r="N4" i="612"/>
  <c r="L4" i="612"/>
  <c r="K4" i="612"/>
  <c r="D106" i="1" s="1"/>
  <c r="N4" i="611"/>
  <c r="L4" i="611"/>
  <c r="E129" i="1" s="1"/>
  <c r="K4" i="611"/>
  <c r="D129" i="1" s="1"/>
  <c r="N4" i="610"/>
  <c r="L4" i="610"/>
  <c r="K4" i="610"/>
  <c r="D105" i="1" s="1"/>
  <c r="N4" i="609"/>
  <c r="L4" i="609"/>
  <c r="E123" i="1" s="1"/>
  <c r="K4" i="609"/>
  <c r="D123" i="1" s="1"/>
  <c r="N4" i="608"/>
  <c r="L4" i="608"/>
  <c r="K4" i="608"/>
  <c r="D98" i="1" s="1"/>
  <c r="N4" i="607"/>
  <c r="L4" i="607"/>
  <c r="K4" i="607"/>
  <c r="D118" i="1" s="1"/>
  <c r="N13" i="606"/>
  <c r="L13" i="606"/>
  <c r="E68" i="1" s="1"/>
  <c r="K13" i="606"/>
  <c r="D68" i="1" s="1"/>
  <c r="N4" i="605"/>
  <c r="L4" i="605"/>
  <c r="K4" i="605"/>
  <c r="D104" i="1" s="1"/>
  <c r="N4" i="604"/>
  <c r="L4" i="604"/>
  <c r="K4" i="604"/>
  <c r="D122" i="1" s="1"/>
  <c r="N6" i="603"/>
  <c r="L6" i="603"/>
  <c r="E202" i="1" s="1"/>
  <c r="K6" i="603"/>
  <c r="D202" i="1" s="1"/>
  <c r="N4" i="602"/>
  <c r="L4" i="602"/>
  <c r="E91" i="1" s="1"/>
  <c r="K4" i="602"/>
  <c r="D91" i="1" s="1"/>
  <c r="D151" i="1"/>
  <c r="N4" i="601"/>
  <c r="L4" i="601"/>
  <c r="K4" i="601"/>
  <c r="N6" i="600"/>
  <c r="L6" i="600"/>
  <c r="E190" i="1" s="1"/>
  <c r="K6" i="600"/>
  <c r="D190" i="1" s="1"/>
  <c r="N4" i="599"/>
  <c r="L4" i="599"/>
  <c r="K4" i="599"/>
  <c r="D182" i="1" s="1"/>
  <c r="N6" i="598"/>
  <c r="L6" i="598"/>
  <c r="K6" i="598"/>
  <c r="D141" i="1" s="1"/>
  <c r="N4" i="597"/>
  <c r="L4" i="597"/>
  <c r="E112" i="1" s="1"/>
  <c r="K4" i="597"/>
  <c r="D112" i="1" s="1"/>
  <c r="N4" i="596"/>
  <c r="L4" i="596"/>
  <c r="E121" i="1" s="1"/>
  <c r="K4" i="596"/>
  <c r="D121" i="1" s="1"/>
  <c r="N4" i="595"/>
  <c r="L4" i="595"/>
  <c r="K4" i="595"/>
  <c r="D92" i="1" s="1"/>
  <c r="N4" i="594"/>
  <c r="L4" i="594"/>
  <c r="E90" i="1" s="1"/>
  <c r="K4" i="594"/>
  <c r="D90" i="1" s="1"/>
  <c r="N4" i="593"/>
  <c r="L4" i="593"/>
  <c r="E94" i="1" s="1"/>
  <c r="K4" i="593"/>
  <c r="D94" i="1" s="1"/>
  <c r="N4" i="592"/>
  <c r="L4" i="592"/>
  <c r="K4" i="592"/>
  <c r="D128" i="1" s="1"/>
  <c r="N4" i="591"/>
  <c r="L4" i="591"/>
  <c r="E103" i="1" s="1"/>
  <c r="K4" i="591"/>
  <c r="D103" i="1" s="1"/>
  <c r="N4" i="590"/>
  <c r="L4" i="590"/>
  <c r="E188" i="1" s="1"/>
  <c r="K4" i="590"/>
  <c r="D188" i="1" s="1"/>
  <c r="N11" i="589"/>
  <c r="L11" i="589"/>
  <c r="E72" i="1" s="1"/>
  <c r="K11" i="589"/>
  <c r="D72" i="1" s="1"/>
  <c r="N7" i="588"/>
  <c r="L7" i="588"/>
  <c r="K7" i="588"/>
  <c r="D162" i="1" s="1"/>
  <c r="N10" i="587"/>
  <c r="L10" i="587"/>
  <c r="E15" i="1" s="1"/>
  <c r="K10" i="587"/>
  <c r="D15" i="1" s="1"/>
  <c r="N5" i="586"/>
  <c r="L5" i="586"/>
  <c r="E126" i="1" s="1"/>
  <c r="K5" i="586"/>
  <c r="D126" i="1" s="1"/>
  <c r="N6" i="585"/>
  <c r="L6" i="585"/>
  <c r="E171" i="1" s="1"/>
  <c r="K6" i="585"/>
  <c r="D171" i="1" s="1"/>
  <c r="N4" i="584"/>
  <c r="L4" i="584"/>
  <c r="E93" i="1" s="1"/>
  <c r="K4" i="584"/>
  <c r="D93" i="1" s="1"/>
  <c r="N6" i="583"/>
  <c r="L6" i="583"/>
  <c r="E196" i="1" s="1"/>
  <c r="K6" i="583"/>
  <c r="D196" i="1" s="1"/>
  <c r="N11" i="582"/>
  <c r="L11" i="582"/>
  <c r="E75" i="1" s="1"/>
  <c r="K11" i="582"/>
  <c r="D75" i="1" s="1"/>
  <c r="N6" i="581"/>
  <c r="L6" i="581"/>
  <c r="E153" i="1" s="1"/>
  <c r="K6" i="581"/>
  <c r="D153" i="1" s="1"/>
  <c r="N13" i="580"/>
  <c r="L13" i="580"/>
  <c r="E22" i="1" s="1"/>
  <c r="K13" i="580"/>
  <c r="D22" i="1" s="1"/>
  <c r="L2" i="579"/>
  <c r="L6" i="579" s="1"/>
  <c r="E113" i="1" s="1"/>
  <c r="K2" i="579"/>
  <c r="K6" i="579" s="1"/>
  <c r="D113" i="1" s="1"/>
  <c r="N6" i="579"/>
  <c r="N7" i="578"/>
  <c r="L7" i="578"/>
  <c r="K7" i="578"/>
  <c r="D125" i="1" s="1"/>
  <c r="N9" i="577"/>
  <c r="L9" i="577"/>
  <c r="E70" i="1" s="1"/>
  <c r="K9" i="577"/>
  <c r="D70" i="1" s="1"/>
  <c r="N5" i="576"/>
  <c r="L5" i="576"/>
  <c r="E130" i="1" s="1"/>
  <c r="K5" i="576"/>
  <c r="D130" i="1" s="1"/>
  <c r="N5" i="575"/>
  <c r="L5" i="575"/>
  <c r="K5" i="575"/>
  <c r="D133" i="1" s="1"/>
  <c r="N4" i="574"/>
  <c r="L4" i="574"/>
  <c r="K4" i="574"/>
  <c r="D192" i="1" s="1"/>
  <c r="L2" i="573"/>
  <c r="K2" i="573"/>
  <c r="K15" i="573" s="1"/>
  <c r="D25" i="1" s="1"/>
  <c r="N15" i="573"/>
  <c r="N5" i="572"/>
  <c r="L5" i="572"/>
  <c r="K5" i="572"/>
  <c r="D132" i="1" s="1"/>
  <c r="N10" i="571"/>
  <c r="L10" i="571"/>
  <c r="E73" i="1" s="1"/>
  <c r="K10" i="571"/>
  <c r="D73" i="1" s="1"/>
  <c r="L3" i="552"/>
  <c r="L13" i="552" s="1"/>
  <c r="E24" i="1" s="1"/>
  <c r="K3" i="552"/>
  <c r="L3" i="549"/>
  <c r="K3" i="549"/>
  <c r="K13" i="549" s="1"/>
  <c r="D7" i="1" s="1"/>
  <c r="N20" i="570"/>
  <c r="L20" i="570"/>
  <c r="E85" i="1" s="1"/>
  <c r="K20" i="570"/>
  <c r="D85" i="1" s="1"/>
  <c r="N9" i="569"/>
  <c r="L9" i="569"/>
  <c r="E57" i="1" s="1"/>
  <c r="K9" i="569"/>
  <c r="D57" i="1" s="1"/>
  <c r="N10" i="568"/>
  <c r="L10" i="568"/>
  <c r="E30" i="1" s="1"/>
  <c r="K10" i="568"/>
  <c r="D30" i="1" s="1"/>
  <c r="N5" i="567"/>
  <c r="L5" i="567"/>
  <c r="E211" i="1" s="1"/>
  <c r="K5" i="567"/>
  <c r="D211" i="1" s="1"/>
  <c r="N33" i="566"/>
  <c r="L33" i="566"/>
  <c r="E18" i="1" s="1"/>
  <c r="K33" i="566"/>
  <c r="D18" i="1" s="1"/>
  <c r="N17" i="565"/>
  <c r="L17" i="565"/>
  <c r="E46" i="1" s="1"/>
  <c r="K17" i="565"/>
  <c r="D46" i="1" s="1"/>
  <c r="N6" i="564"/>
  <c r="L6" i="564"/>
  <c r="E166" i="1" s="1"/>
  <c r="K6" i="564"/>
  <c r="D166" i="1" s="1"/>
  <c r="N10" i="563"/>
  <c r="L10" i="563"/>
  <c r="E67" i="1" s="1"/>
  <c r="K10" i="563"/>
  <c r="D67" i="1" s="1"/>
  <c r="N13" i="562"/>
  <c r="L13" i="562"/>
  <c r="E31" i="1" s="1"/>
  <c r="K13" i="562"/>
  <c r="D31" i="1" s="1"/>
  <c r="N8" i="561"/>
  <c r="L8" i="561"/>
  <c r="E17" i="1" s="1"/>
  <c r="K8" i="561"/>
  <c r="D17" i="1" s="1"/>
  <c r="N25" i="560"/>
  <c r="L25" i="560"/>
  <c r="K25" i="560"/>
  <c r="D21" i="1" s="1"/>
  <c r="N5" i="559"/>
  <c r="L5" i="559"/>
  <c r="E131" i="1" s="1"/>
  <c r="K5" i="559"/>
  <c r="D131" i="1" s="1"/>
  <c r="N13" i="558"/>
  <c r="L13" i="558"/>
  <c r="E59" i="1" s="1"/>
  <c r="K13" i="558"/>
  <c r="D59" i="1" s="1"/>
  <c r="N11" i="557"/>
  <c r="L11" i="557"/>
  <c r="E44" i="1" s="1"/>
  <c r="K11" i="557"/>
  <c r="D44" i="1" s="1"/>
  <c r="N11" i="556"/>
  <c r="L11" i="556"/>
  <c r="E78" i="1" s="1"/>
  <c r="K11" i="556"/>
  <c r="D78" i="1" s="1"/>
  <c r="N5" i="555"/>
  <c r="L5" i="555"/>
  <c r="E197" i="1" s="1"/>
  <c r="K5" i="555"/>
  <c r="D197" i="1" s="1"/>
  <c r="N16" i="554"/>
  <c r="L16" i="554"/>
  <c r="E42" i="1" s="1"/>
  <c r="K16" i="554"/>
  <c r="D42" i="1" s="1"/>
  <c r="N13" i="553"/>
  <c r="L13" i="553"/>
  <c r="K13" i="553"/>
  <c r="D45" i="1" s="1"/>
  <c r="N13" i="552"/>
  <c r="N5" i="551"/>
  <c r="L5" i="551"/>
  <c r="E164" i="1" s="1"/>
  <c r="K5" i="551"/>
  <c r="D164" i="1" s="1"/>
  <c r="N15" i="550"/>
  <c r="L15" i="550"/>
  <c r="E16" i="1" s="1"/>
  <c r="K15" i="550"/>
  <c r="D16" i="1" s="1"/>
  <c r="N13" i="549"/>
  <c r="N13" i="548"/>
  <c r="L13" i="548"/>
  <c r="E23" i="1" s="1"/>
  <c r="K13" i="548"/>
  <c r="D23" i="1" s="1"/>
  <c r="N4" i="547"/>
  <c r="L4" i="547"/>
  <c r="K4" i="547"/>
  <c r="D205" i="1" s="1"/>
  <c r="N9" i="546"/>
  <c r="L9" i="546"/>
  <c r="E62" i="1" s="1"/>
  <c r="K9" i="546"/>
  <c r="D62" i="1" s="1"/>
  <c r="N12" i="545"/>
  <c r="L12" i="545"/>
  <c r="E82" i="1" s="1"/>
  <c r="K12" i="545"/>
  <c r="D82" i="1" s="1"/>
  <c r="N23" i="544"/>
  <c r="L23" i="544"/>
  <c r="E54" i="1" s="1"/>
  <c r="K23" i="544"/>
  <c r="D54" i="1" s="1"/>
  <c r="N5" i="543"/>
  <c r="L5" i="543"/>
  <c r="E185" i="1" s="1"/>
  <c r="K5" i="543"/>
  <c r="D185" i="1" s="1"/>
  <c r="N11" i="542"/>
  <c r="L11" i="542"/>
  <c r="E87" i="1" s="1"/>
  <c r="K11" i="542"/>
  <c r="D87" i="1" s="1"/>
  <c r="N7" i="541"/>
  <c r="L7" i="541"/>
  <c r="E150" i="1" s="1"/>
  <c r="K7" i="541"/>
  <c r="D150" i="1" s="1"/>
  <c r="N12" i="540"/>
  <c r="L12" i="540"/>
  <c r="E10" i="1" s="1"/>
  <c r="K12" i="540"/>
  <c r="D10" i="1" s="1"/>
  <c r="N5" i="539"/>
  <c r="L5" i="539"/>
  <c r="K5" i="539"/>
  <c r="D144" i="1" s="1"/>
  <c r="N5" i="538"/>
  <c r="L5" i="538"/>
  <c r="E155" i="1" s="1"/>
  <c r="K5" i="538"/>
  <c r="D155" i="1" s="1"/>
  <c r="N5" i="537"/>
  <c r="L5" i="537"/>
  <c r="E193" i="1" s="1"/>
  <c r="K5" i="537"/>
  <c r="D193" i="1" s="1"/>
  <c r="N18" i="536"/>
  <c r="L18" i="536"/>
  <c r="K18" i="536"/>
  <c r="D60" i="1" s="1"/>
  <c r="N4" i="535"/>
  <c r="L4" i="535"/>
  <c r="E209" i="1" s="1"/>
  <c r="K4" i="535"/>
  <c r="D209" i="1" s="1"/>
  <c r="N28" i="534"/>
  <c r="L28" i="534"/>
  <c r="E36" i="1" s="1"/>
  <c r="K28" i="534"/>
  <c r="D36" i="1" s="1"/>
  <c r="N6" i="532"/>
  <c r="L6" i="532"/>
  <c r="K6" i="532"/>
  <c r="D187" i="1" s="1"/>
  <c r="N11" i="531"/>
  <c r="L11" i="531"/>
  <c r="E55" i="1" s="1"/>
  <c r="K11" i="531"/>
  <c r="D55" i="1" s="1"/>
  <c r="N12" i="530"/>
  <c r="L12" i="530"/>
  <c r="E65" i="1" s="1"/>
  <c r="K12" i="530"/>
  <c r="D65" i="1" s="1"/>
  <c r="N11" i="529"/>
  <c r="L11" i="529"/>
  <c r="E52" i="1" s="1"/>
  <c r="K11" i="529"/>
  <c r="D52" i="1" s="1"/>
  <c r="N12" i="528"/>
  <c r="L12" i="528"/>
  <c r="E32" i="1" s="1"/>
  <c r="K12" i="528"/>
  <c r="D32" i="1" s="1"/>
  <c r="N14" i="527"/>
  <c r="L14" i="527"/>
  <c r="E28" i="1" s="1"/>
  <c r="K14" i="527"/>
  <c r="D28" i="1" s="1"/>
  <c r="N20" i="526"/>
  <c r="L20" i="526"/>
  <c r="E49" i="1" s="1"/>
  <c r="K20" i="526"/>
  <c r="D49" i="1" s="1"/>
  <c r="N12" i="525"/>
  <c r="L12" i="525"/>
  <c r="E34" i="1" s="1"/>
  <c r="K12" i="525"/>
  <c r="D34" i="1" s="1"/>
  <c r="N12" i="524"/>
  <c r="L12" i="524"/>
  <c r="K12" i="524"/>
  <c r="D61" i="1" s="1"/>
  <c r="N14" i="523"/>
  <c r="L14" i="523"/>
  <c r="E39" i="1" s="1"/>
  <c r="K14" i="523"/>
  <c r="D39" i="1" s="1"/>
  <c r="N12" i="522"/>
  <c r="L12" i="522"/>
  <c r="E38" i="1" s="1"/>
  <c r="K12" i="522"/>
  <c r="D38" i="1" s="1"/>
  <c r="N11" i="521"/>
  <c r="L11" i="521"/>
  <c r="E76" i="1" s="1"/>
  <c r="K11" i="521"/>
  <c r="D76" i="1" s="1"/>
  <c r="N10" i="520"/>
  <c r="L10" i="520"/>
  <c r="E88" i="1" s="1"/>
  <c r="K10" i="520"/>
  <c r="D88" i="1" s="1"/>
  <c r="N22" i="519"/>
  <c r="L22" i="519"/>
  <c r="E14" i="1" s="1"/>
  <c r="K22" i="519"/>
  <c r="D14" i="1" s="1"/>
  <c r="N20" i="518"/>
  <c r="L20" i="518"/>
  <c r="E9" i="1" s="1"/>
  <c r="K20" i="518"/>
  <c r="D9" i="1" s="1"/>
  <c r="N16" i="517"/>
  <c r="L16" i="517"/>
  <c r="E51" i="1" s="1"/>
  <c r="K16" i="517"/>
  <c r="D51" i="1" s="1"/>
  <c r="N16" i="516"/>
  <c r="L16" i="516"/>
  <c r="K16" i="516"/>
  <c r="D41" i="1" s="1"/>
  <c r="N9" i="515"/>
  <c r="L9" i="515"/>
  <c r="E80" i="1" s="1"/>
  <c r="K9" i="515"/>
  <c r="D80" i="1" s="1"/>
  <c r="N13" i="514"/>
  <c r="L13" i="514"/>
  <c r="E63" i="1" s="1"/>
  <c r="K13" i="514"/>
  <c r="D63" i="1" s="1"/>
  <c r="N10" i="513"/>
  <c r="L10" i="513"/>
  <c r="E84" i="1" s="1"/>
  <c r="K10" i="513"/>
  <c r="D84" i="1" s="1"/>
  <c r="N14" i="512"/>
  <c r="L14" i="512"/>
  <c r="E83" i="1" s="1"/>
  <c r="K14" i="512"/>
  <c r="D83" i="1" s="1"/>
  <c r="N4" i="511"/>
  <c r="L4" i="511"/>
  <c r="E201" i="1" s="1"/>
  <c r="K4" i="511"/>
  <c r="D201" i="1" s="1"/>
  <c r="N17" i="510"/>
  <c r="L17" i="510"/>
  <c r="K17" i="510"/>
  <c r="D58" i="1" s="1"/>
  <c r="N15" i="509"/>
  <c r="L15" i="509"/>
  <c r="E37" i="1" s="1"/>
  <c r="K15" i="509"/>
  <c r="D37" i="1" s="1"/>
  <c r="N4" i="508"/>
  <c r="L4" i="508"/>
  <c r="E206" i="1" s="1"/>
  <c r="K4" i="508"/>
  <c r="D206" i="1" s="1"/>
  <c r="N5" i="507"/>
  <c r="L5" i="507"/>
  <c r="K5" i="507"/>
  <c r="D169" i="1" s="1"/>
  <c r="N26" i="506"/>
  <c r="L26" i="506"/>
  <c r="E48" i="1" s="1"/>
  <c r="K26" i="506"/>
  <c r="D48" i="1" s="1"/>
  <c r="N6" i="505"/>
  <c r="L6" i="505"/>
  <c r="E136" i="1" s="1"/>
  <c r="K6" i="505"/>
  <c r="D136" i="1" s="1"/>
  <c r="N18" i="504"/>
  <c r="L18" i="504"/>
  <c r="K18" i="504"/>
  <c r="D47" i="1" s="1"/>
  <c r="N15" i="503"/>
  <c r="L15" i="503"/>
  <c r="E53" i="1" s="1"/>
  <c r="K15" i="503"/>
  <c r="D53" i="1" s="1"/>
  <c r="N69" i="502"/>
  <c r="L69" i="502"/>
  <c r="E12" i="1" s="1"/>
  <c r="K69" i="502"/>
  <c r="D12" i="1" s="1"/>
  <c r="N38" i="501"/>
  <c r="L38" i="501"/>
  <c r="E56" i="1" s="1"/>
  <c r="K38" i="501"/>
  <c r="D56" i="1" s="1"/>
  <c r="N12" i="500"/>
  <c r="L12" i="500"/>
  <c r="E33" i="1" s="1"/>
  <c r="K12" i="500"/>
  <c r="D33" i="1" s="1"/>
  <c r="N13" i="499"/>
  <c r="L13" i="499"/>
  <c r="E81" i="1" s="1"/>
  <c r="K13" i="499"/>
  <c r="D81" i="1" s="1"/>
  <c r="N6" i="498"/>
  <c r="L6" i="498"/>
  <c r="E163" i="1" s="1"/>
  <c r="K6" i="498"/>
  <c r="D163" i="1" s="1"/>
  <c r="N35" i="497"/>
  <c r="L35" i="497"/>
  <c r="E43" i="1" s="1"/>
  <c r="K35" i="497"/>
  <c r="D43" i="1" s="1"/>
  <c r="N11" i="496"/>
  <c r="L11" i="496"/>
  <c r="E158" i="1" s="1"/>
  <c r="K11" i="496"/>
  <c r="D158" i="1" s="1"/>
  <c r="N26" i="495"/>
  <c r="L26" i="495"/>
  <c r="E26" i="1" s="1"/>
  <c r="K26" i="495"/>
  <c r="D26" i="1" s="1"/>
  <c r="N31" i="493"/>
  <c r="L31" i="493"/>
  <c r="E40" i="1" s="1"/>
  <c r="K31" i="493"/>
  <c r="D40" i="1" s="1"/>
  <c r="N24" i="492"/>
  <c r="L24" i="492"/>
  <c r="E66" i="1" s="1"/>
  <c r="K24" i="492"/>
  <c r="D66" i="1" s="1"/>
  <c r="M4" i="687" l="1"/>
  <c r="O4" i="687" s="1"/>
  <c r="M4" i="639"/>
  <c r="E154" i="1"/>
  <c r="F154" i="1"/>
  <c r="M4" i="592"/>
  <c r="E176" i="1"/>
  <c r="F176" i="1"/>
  <c r="M4" i="672"/>
  <c r="O4" i="672" s="1"/>
  <c r="M4" i="669"/>
  <c r="M4" i="629"/>
  <c r="O4" i="629" s="1"/>
  <c r="M4" i="683"/>
  <c r="M5" i="684"/>
  <c r="M8" i="651"/>
  <c r="O8" i="651" s="1"/>
  <c r="M4" i="658"/>
  <c r="M5" i="507"/>
  <c r="O5" i="507" s="1"/>
  <c r="M4" i="648"/>
  <c r="O4" i="648" s="1"/>
  <c r="M4" i="666"/>
  <c r="F96" i="1" s="1"/>
  <c r="M4" i="659"/>
  <c r="F168" i="1" s="1"/>
  <c r="M4" i="682"/>
  <c r="M4" i="660"/>
  <c r="O4" i="660" s="1"/>
  <c r="M4" i="599"/>
  <c r="F182" i="1" s="1"/>
  <c r="M5" i="680"/>
  <c r="M5" i="681"/>
  <c r="E198" i="1"/>
  <c r="M4" i="663"/>
  <c r="O4" i="663" s="1"/>
  <c r="M7" i="578"/>
  <c r="F125" i="1" s="1"/>
  <c r="M4" i="679"/>
  <c r="O4" i="679" s="1"/>
  <c r="M4" i="646"/>
  <c r="O4" i="646" s="1"/>
  <c r="M5" i="575"/>
  <c r="F133" i="1" s="1"/>
  <c r="M4" i="625"/>
  <c r="F173" i="1" s="1"/>
  <c r="M4" i="653"/>
  <c r="M4" i="610"/>
  <c r="O4" i="610" s="1"/>
  <c r="M4" i="574"/>
  <c r="F192" i="1" s="1"/>
  <c r="M4" i="607"/>
  <c r="O4" i="607" s="1"/>
  <c r="M4" i="616"/>
  <c r="F145" i="1" s="1"/>
  <c r="M5" i="621"/>
  <c r="F194" i="1" s="1"/>
  <c r="M4" i="650"/>
  <c r="O4" i="650" s="1"/>
  <c r="M6" i="656"/>
  <c r="O6" i="656" s="1"/>
  <c r="M4" i="601"/>
  <c r="F151" i="1" s="1"/>
  <c r="E151" i="1"/>
  <c r="M4" i="626"/>
  <c r="M4" i="635"/>
  <c r="O4" i="635" s="1"/>
  <c r="E120" i="1"/>
  <c r="O4" i="669"/>
  <c r="M5" i="586"/>
  <c r="F126" i="1" s="1"/>
  <c r="M6" i="598"/>
  <c r="O6" i="598" s="1"/>
  <c r="M4" i="605"/>
  <c r="O4" i="605" s="1"/>
  <c r="E104" i="1"/>
  <c r="M4" i="612"/>
  <c r="O4" i="612" s="1"/>
  <c r="E173" i="1"/>
  <c r="O4" i="666"/>
  <c r="M5" i="576"/>
  <c r="O5" i="576" s="1"/>
  <c r="M4" i="595"/>
  <c r="F92" i="1" s="1"/>
  <c r="M4" i="614"/>
  <c r="F178" i="1" s="1"/>
  <c r="F204" i="1"/>
  <c r="E111" i="1"/>
  <c r="M4" i="584"/>
  <c r="F93" i="1" s="1"/>
  <c r="M4" i="596"/>
  <c r="O4" i="596" s="1"/>
  <c r="M9" i="624"/>
  <c r="M4" i="634"/>
  <c r="O4" i="634" s="1"/>
  <c r="M4" i="652"/>
  <c r="O4" i="652" s="1"/>
  <c r="M16" i="516"/>
  <c r="F41" i="1" s="1"/>
  <c r="M4" i="604"/>
  <c r="M4" i="613"/>
  <c r="E118" i="1"/>
  <c r="E105" i="1"/>
  <c r="E107" i="1"/>
  <c r="M7" i="638"/>
  <c r="F156" i="1" s="1"/>
  <c r="M4" i="642"/>
  <c r="M5" i="673"/>
  <c r="M4" i="678"/>
  <c r="F105" i="1"/>
  <c r="E137" i="1"/>
  <c r="O4" i="639"/>
  <c r="E175" i="1"/>
  <c r="E168" i="1"/>
  <c r="M5" i="539"/>
  <c r="O5" i="539" s="1"/>
  <c r="M4" i="547"/>
  <c r="E205" i="1"/>
  <c r="E192" i="1"/>
  <c r="O4" i="592"/>
  <c r="O4" i="595"/>
  <c r="F137" i="1"/>
  <c r="M4" i="608"/>
  <c r="E128" i="1"/>
  <c r="E92" i="1"/>
  <c r="E182" i="1"/>
  <c r="M5" i="615"/>
  <c r="O5" i="615" s="1"/>
  <c r="M4" i="627"/>
  <c r="F198" i="1"/>
  <c r="O4" i="653"/>
  <c r="M5" i="657"/>
  <c r="M4" i="664"/>
  <c r="M4" i="670"/>
  <c r="M4" i="674"/>
  <c r="M4" i="508"/>
  <c r="M12" i="524"/>
  <c r="O12" i="524" s="1"/>
  <c r="M18" i="536"/>
  <c r="O18" i="536" s="1"/>
  <c r="M5" i="572"/>
  <c r="M4" i="611"/>
  <c r="F128" i="1"/>
  <c r="E122" i="1"/>
  <c r="E98" i="1"/>
  <c r="M5" i="643"/>
  <c r="F161" i="1" s="1"/>
  <c r="M4" i="591"/>
  <c r="M5" i="619"/>
  <c r="F184" i="1" s="1"/>
  <c r="E135" i="1"/>
  <c r="E179" i="1"/>
  <c r="E207" i="1"/>
  <c r="E165" i="1"/>
  <c r="E148" i="1"/>
  <c r="O4" i="599"/>
  <c r="E145" i="1"/>
  <c r="F207" i="1"/>
  <c r="O4" i="658"/>
  <c r="F148" i="1"/>
  <c r="E138" i="1"/>
  <c r="E96" i="1"/>
  <c r="E102" i="1"/>
  <c r="E139" i="1"/>
  <c r="M4" i="668"/>
  <c r="M4" i="671"/>
  <c r="F138" i="1"/>
  <c r="F102" i="1"/>
  <c r="F139" i="1"/>
  <c r="M4" i="675"/>
  <c r="E159" i="1"/>
  <c r="E106" i="1"/>
  <c r="M4" i="641"/>
  <c r="M5" i="655"/>
  <c r="F177" i="1" s="1"/>
  <c r="F106" i="1"/>
  <c r="E95" i="1"/>
  <c r="E97" i="1"/>
  <c r="E208" i="1"/>
  <c r="E124" i="1"/>
  <c r="E119" i="1"/>
  <c r="M3" i="552"/>
  <c r="M4" i="594"/>
  <c r="O4" i="614"/>
  <c r="E212" i="1"/>
  <c r="E191" i="1"/>
  <c r="E204" i="1"/>
  <c r="F95" i="1"/>
  <c r="F97" i="1"/>
  <c r="F208" i="1"/>
  <c r="E110" i="1"/>
  <c r="E167" i="1"/>
  <c r="M6" i="600"/>
  <c r="O6" i="600" s="1"/>
  <c r="M31" i="533"/>
  <c r="O31" i="533" s="1"/>
  <c r="M5" i="647"/>
  <c r="E199" i="1"/>
  <c r="E144" i="1"/>
  <c r="E194" i="1"/>
  <c r="M5" i="677"/>
  <c r="M4" i="676"/>
  <c r="M2" i="579"/>
  <c r="M4" i="667"/>
  <c r="M4" i="665"/>
  <c r="M4" i="662"/>
  <c r="M6" i="654"/>
  <c r="E177" i="1"/>
  <c r="E156" i="1"/>
  <c r="E132" i="1"/>
  <c r="M4" i="661"/>
  <c r="E100" i="1"/>
  <c r="F100" i="1"/>
  <c r="M17" i="510"/>
  <c r="F58" i="1" s="1"/>
  <c r="E61" i="1"/>
  <c r="M12" i="522"/>
  <c r="M12" i="644"/>
  <c r="F77" i="1" s="1"/>
  <c r="M13" i="553"/>
  <c r="F45" i="1" s="1"/>
  <c r="M18" i="504"/>
  <c r="O18" i="504" s="1"/>
  <c r="M5" i="649"/>
  <c r="E161" i="1"/>
  <c r="E45" i="1"/>
  <c r="M40" i="494"/>
  <c r="O40" i="494" s="1"/>
  <c r="M6" i="640"/>
  <c r="M10" i="571"/>
  <c r="M7" i="588"/>
  <c r="O7" i="588" s="1"/>
  <c r="E41" i="1"/>
  <c r="M9" i="569"/>
  <c r="E60" i="1"/>
  <c r="M12" i="631"/>
  <c r="M25" i="560"/>
  <c r="O25" i="560" s="1"/>
  <c r="M4" i="645"/>
  <c r="M8" i="637"/>
  <c r="F11" i="1" s="1"/>
  <c r="M4" i="636"/>
  <c r="M10" i="587"/>
  <c r="F15" i="1" s="1"/>
  <c r="M6" i="630"/>
  <c r="M12" i="500"/>
  <c r="E141" i="1"/>
  <c r="F141" i="1"/>
  <c r="M6" i="585"/>
  <c r="E21" i="1"/>
  <c r="M5" i="632"/>
  <c r="E162" i="1"/>
  <c r="M8" i="561"/>
  <c r="F17" i="1" s="1"/>
  <c r="F60" i="1"/>
  <c r="M4" i="628"/>
  <c r="M13" i="562"/>
  <c r="E58" i="1"/>
  <c r="M13" i="558"/>
  <c r="K13" i="552"/>
  <c r="D24" i="1" s="1"/>
  <c r="E47" i="1"/>
  <c r="M13" i="548"/>
  <c r="F189" i="1"/>
  <c r="M8" i="623"/>
  <c r="F35" i="1" s="1"/>
  <c r="M4" i="622"/>
  <c r="M13" i="606"/>
  <c r="F68" i="1" s="1"/>
  <c r="M11" i="556"/>
  <c r="M5" i="620"/>
  <c r="M7" i="618"/>
  <c r="M4" i="617"/>
  <c r="M15" i="550"/>
  <c r="M4" i="609"/>
  <c r="M6" i="603"/>
  <c r="M4" i="602"/>
  <c r="M4" i="597"/>
  <c r="M4" i="593"/>
  <c r="E125" i="1"/>
  <c r="E133" i="1"/>
  <c r="M3" i="549"/>
  <c r="M4" i="590"/>
  <c r="M11" i="589"/>
  <c r="F72" i="1" s="1"/>
  <c r="M11" i="582"/>
  <c r="F75" i="1" s="1"/>
  <c r="M2" i="573"/>
  <c r="L13" i="549"/>
  <c r="E7" i="1" s="1"/>
  <c r="M11" i="521"/>
  <c r="F76" i="1" s="1"/>
  <c r="M6" i="583"/>
  <c r="M16" i="554"/>
  <c r="F42" i="1" s="1"/>
  <c r="M6" i="581"/>
  <c r="M13" i="580"/>
  <c r="F22" i="1" s="1"/>
  <c r="M6" i="579"/>
  <c r="M9" i="577"/>
  <c r="O4" i="574"/>
  <c r="L15" i="573"/>
  <c r="E25" i="1" s="1"/>
  <c r="M35" i="497"/>
  <c r="M20" i="570"/>
  <c r="F85" i="1" s="1"/>
  <c r="M10" i="568"/>
  <c r="F30" i="1" s="1"/>
  <c r="M5" i="567"/>
  <c r="M31" i="493"/>
  <c r="M33" i="566"/>
  <c r="F18" i="1" s="1"/>
  <c r="M11" i="529"/>
  <c r="F52" i="1" s="1"/>
  <c r="M12" i="528"/>
  <c r="F32" i="1" s="1"/>
  <c r="M12" i="525"/>
  <c r="F34" i="1" s="1"/>
  <c r="M17" i="565"/>
  <c r="F46" i="1" s="1"/>
  <c r="M6" i="564"/>
  <c r="M10" i="563"/>
  <c r="F67" i="1" s="1"/>
  <c r="E169" i="1"/>
  <c r="M5" i="559"/>
  <c r="M11" i="557"/>
  <c r="F44" i="1" s="1"/>
  <c r="M5" i="555"/>
  <c r="M5" i="551"/>
  <c r="M6" i="532"/>
  <c r="E187" i="1"/>
  <c r="M12" i="540"/>
  <c r="F10" i="1" s="1"/>
  <c r="M9" i="546"/>
  <c r="F62" i="1" s="1"/>
  <c r="M12" i="545"/>
  <c r="F82" i="1" s="1"/>
  <c r="M23" i="544"/>
  <c r="F54" i="1" s="1"/>
  <c r="M5" i="543"/>
  <c r="M11" i="542"/>
  <c r="M7" i="541"/>
  <c r="M5" i="538"/>
  <c r="M5" i="537"/>
  <c r="M4" i="535"/>
  <c r="M28" i="534"/>
  <c r="F36" i="1" s="1"/>
  <c r="M16" i="517"/>
  <c r="F51" i="1" s="1"/>
  <c r="M11" i="531"/>
  <c r="F55" i="1" s="1"/>
  <c r="M12" i="530"/>
  <c r="F65" i="1" s="1"/>
  <c r="M14" i="527"/>
  <c r="F28" i="1" s="1"/>
  <c r="M20" i="526"/>
  <c r="F49" i="1" s="1"/>
  <c r="M14" i="523"/>
  <c r="F39" i="1" s="1"/>
  <c r="M22" i="519"/>
  <c r="F14" i="1" s="1"/>
  <c r="M10" i="520"/>
  <c r="F88" i="1" s="1"/>
  <c r="M20" i="518"/>
  <c r="F9" i="1" s="1"/>
  <c r="M9" i="515"/>
  <c r="F80" i="1" s="1"/>
  <c r="M13" i="514"/>
  <c r="F63" i="1" s="1"/>
  <c r="M10" i="513"/>
  <c r="F84" i="1" s="1"/>
  <c r="M14" i="512"/>
  <c r="F83" i="1" s="1"/>
  <c r="M4" i="511"/>
  <c r="M13" i="499"/>
  <c r="M15" i="509"/>
  <c r="F37" i="1" s="1"/>
  <c r="M26" i="506"/>
  <c r="F48" i="1" s="1"/>
  <c r="M6" i="505"/>
  <c r="M15" i="503"/>
  <c r="M69" i="502"/>
  <c r="F12" i="1" s="1"/>
  <c r="M38" i="501"/>
  <c r="F56" i="1" s="1"/>
  <c r="M6" i="498"/>
  <c r="M11" i="496"/>
  <c r="M26" i="495"/>
  <c r="F26" i="1" s="1"/>
  <c r="M24" i="492"/>
  <c r="F66" i="1" s="1"/>
  <c r="K18" i="270"/>
  <c r="D20" i="1" s="1"/>
  <c r="L18" i="270"/>
  <c r="N18" i="270"/>
  <c r="N9" i="352"/>
  <c r="K9" i="352"/>
  <c r="D6" i="1" s="1"/>
  <c r="N5" i="491"/>
  <c r="L5" i="491"/>
  <c r="K5" i="491"/>
  <c r="D114" i="1" s="1"/>
  <c r="O9" i="624" l="1"/>
  <c r="F69" i="1"/>
  <c r="O5" i="643"/>
  <c r="F175" i="1"/>
  <c r="F111" i="1"/>
  <c r="O4" i="616"/>
  <c r="O7" i="578"/>
  <c r="F169" i="1"/>
  <c r="O5" i="619"/>
  <c r="O4" i="682"/>
  <c r="F116" i="1"/>
  <c r="O4" i="659"/>
  <c r="O4" i="601"/>
  <c r="O5" i="575"/>
  <c r="O5" i="684"/>
  <c r="F172" i="1"/>
  <c r="F120" i="1"/>
  <c r="O16" i="516"/>
  <c r="F104" i="1"/>
  <c r="O5" i="681"/>
  <c r="F134" i="1"/>
  <c r="O4" i="683"/>
  <c r="F200" i="1"/>
  <c r="O7" i="638"/>
  <c r="O4" i="625"/>
  <c r="O5" i="680"/>
  <c r="F160" i="1"/>
  <c r="O5" i="621"/>
  <c r="F130" i="1"/>
  <c r="F121" i="1"/>
  <c r="F165" i="1"/>
  <c r="F179" i="1"/>
  <c r="O5" i="586"/>
  <c r="F144" i="1"/>
  <c r="F118" i="1"/>
  <c r="F190" i="1"/>
  <c r="O8" i="561"/>
  <c r="O4" i="626"/>
  <c r="F212" i="1"/>
  <c r="O4" i="584"/>
  <c r="F61" i="1"/>
  <c r="O5" i="655"/>
  <c r="O5" i="567"/>
  <c r="F211" i="1"/>
  <c r="O4" i="665"/>
  <c r="F146" i="1"/>
  <c r="O4" i="597"/>
  <c r="F112" i="1"/>
  <c r="O4" i="602"/>
  <c r="F91" i="1"/>
  <c r="O4" i="667"/>
  <c r="F115" i="1"/>
  <c r="O4" i="641"/>
  <c r="F181" i="1"/>
  <c r="O4" i="645"/>
  <c r="F147" i="1"/>
  <c r="O4" i="661"/>
  <c r="F108" i="1"/>
  <c r="O4" i="594"/>
  <c r="F90" i="1"/>
  <c r="O4" i="678"/>
  <c r="F159" i="1"/>
  <c r="O4" i="609"/>
  <c r="F123" i="1"/>
  <c r="O5" i="649"/>
  <c r="F174" i="1"/>
  <c r="O4" i="611"/>
  <c r="F129" i="1"/>
  <c r="O4" i="627"/>
  <c r="F135" i="1"/>
  <c r="O5" i="673"/>
  <c r="F199" i="1"/>
  <c r="O4" i="676"/>
  <c r="F195" i="1"/>
  <c r="O5" i="572"/>
  <c r="F132" i="1"/>
  <c r="O4" i="547"/>
  <c r="F205" i="1"/>
  <c r="O4" i="642"/>
  <c r="F191" i="1"/>
  <c r="O4" i="511"/>
  <c r="F201" i="1"/>
  <c r="O4" i="617"/>
  <c r="F180" i="1"/>
  <c r="O4" i="675"/>
  <c r="F186" i="1"/>
  <c r="O4" i="590"/>
  <c r="F188" i="1"/>
  <c r="O4" i="508"/>
  <c r="F206" i="1"/>
  <c r="F74" i="1"/>
  <c r="O4" i="674"/>
  <c r="F124" i="1"/>
  <c r="O4" i="608"/>
  <c r="F98" i="1"/>
  <c r="O4" i="591"/>
  <c r="F103" i="1"/>
  <c r="O4" i="670"/>
  <c r="F167" i="1"/>
  <c r="O4" i="613"/>
  <c r="F107" i="1"/>
  <c r="O4" i="535"/>
  <c r="F209" i="1"/>
  <c r="O4" i="671"/>
  <c r="F109" i="1"/>
  <c r="O4" i="664"/>
  <c r="F110" i="1"/>
  <c r="O4" i="604"/>
  <c r="F122" i="1"/>
  <c r="O5" i="537"/>
  <c r="F193" i="1"/>
  <c r="O4" i="593"/>
  <c r="F94" i="1"/>
  <c r="O4" i="622"/>
  <c r="F203" i="1"/>
  <c r="O4" i="628"/>
  <c r="F127" i="1"/>
  <c r="O4" i="636"/>
  <c r="F142" i="1"/>
  <c r="O4" i="662"/>
  <c r="F101" i="1"/>
  <c r="O4" i="668"/>
  <c r="F99" i="1"/>
  <c r="O5" i="657"/>
  <c r="F119" i="1"/>
  <c r="O5" i="620"/>
  <c r="F170" i="1"/>
  <c r="O10" i="571"/>
  <c r="F73" i="1"/>
  <c r="O5" i="647"/>
  <c r="F152" i="1"/>
  <c r="O5" i="677"/>
  <c r="F183" i="1"/>
  <c r="O5" i="538"/>
  <c r="F155" i="1"/>
  <c r="O13" i="553"/>
  <c r="O6" i="579"/>
  <c r="F113" i="1"/>
  <c r="O11" i="556"/>
  <c r="F78" i="1"/>
  <c r="O9" i="569"/>
  <c r="F57" i="1"/>
  <c r="O6" i="654"/>
  <c r="F117" i="1"/>
  <c r="F47" i="1"/>
  <c r="F162" i="1"/>
  <c r="M13" i="552"/>
  <c r="F24" i="1" s="1"/>
  <c r="O17" i="510"/>
  <c r="O13" i="558"/>
  <c r="F59" i="1"/>
  <c r="F21" i="1"/>
  <c r="O12" i="522"/>
  <c r="F38" i="1"/>
  <c r="O12" i="644"/>
  <c r="O12" i="631"/>
  <c r="F27" i="1"/>
  <c r="O12" i="500"/>
  <c r="F33" i="1"/>
  <c r="O8" i="637"/>
  <c r="O13" i="548"/>
  <c r="F23" i="1"/>
  <c r="O6" i="640"/>
  <c r="F157" i="1"/>
  <c r="O5" i="632"/>
  <c r="F210" i="1"/>
  <c r="O15" i="550"/>
  <c r="F16" i="1"/>
  <c r="O8" i="623"/>
  <c r="O13" i="499"/>
  <c r="F81" i="1"/>
  <c r="O10" i="587"/>
  <c r="O13" i="562"/>
  <c r="F31" i="1"/>
  <c r="O10" i="568"/>
  <c r="O6" i="630"/>
  <c r="F140" i="1"/>
  <c r="O7" i="618"/>
  <c r="F19" i="1"/>
  <c r="O6" i="585"/>
  <c r="F171" i="1"/>
  <c r="O9" i="546"/>
  <c r="O6" i="603"/>
  <c r="F202" i="1"/>
  <c r="O9" i="515"/>
  <c r="O35" i="497"/>
  <c r="F43" i="1"/>
  <c r="O13" i="606"/>
  <c r="O9" i="577"/>
  <c r="F70" i="1"/>
  <c r="O5" i="543"/>
  <c r="F185" i="1"/>
  <c r="O11" i="589"/>
  <c r="O12" i="545"/>
  <c r="O6" i="583"/>
  <c r="F196" i="1"/>
  <c r="M13" i="549"/>
  <c r="O13" i="580"/>
  <c r="O5" i="559"/>
  <c r="F131" i="1"/>
  <c r="O7" i="541"/>
  <c r="F150" i="1"/>
  <c r="O11" i="582"/>
  <c r="O31" i="493"/>
  <c r="F40" i="1"/>
  <c r="O5" i="551"/>
  <c r="F164" i="1"/>
  <c r="M15" i="573"/>
  <c r="F25" i="1" s="1"/>
  <c r="O11" i="521"/>
  <c r="O6" i="581"/>
  <c r="F153" i="1"/>
  <c r="O16" i="554"/>
  <c r="O20" i="570"/>
  <c r="O6" i="564"/>
  <c r="F166" i="1"/>
  <c r="O10" i="563"/>
  <c r="O11" i="557"/>
  <c r="O5" i="555"/>
  <c r="F197" i="1"/>
  <c r="O38" i="501"/>
  <c r="O11" i="542"/>
  <c r="F87" i="1"/>
  <c r="O11" i="531"/>
  <c r="O12" i="530"/>
  <c r="O33" i="566"/>
  <c r="O11" i="529"/>
  <c r="O17" i="565"/>
  <c r="O12" i="528"/>
  <c r="F50" i="1"/>
  <c r="O12" i="525"/>
  <c r="O23" i="544"/>
  <c r="O15" i="509"/>
  <c r="O26" i="506"/>
  <c r="O14" i="523"/>
  <c r="O6" i="532"/>
  <c r="F187" i="1"/>
  <c r="O12" i="540"/>
  <c r="O14" i="527"/>
  <c r="O20" i="526"/>
  <c r="O6" i="505"/>
  <c r="F136" i="1"/>
  <c r="O28" i="534"/>
  <c r="O10" i="520"/>
  <c r="O16" i="517"/>
  <c r="O10" i="513"/>
  <c r="O14" i="512"/>
  <c r="O22" i="519"/>
  <c r="O20" i="518"/>
  <c r="M18" i="270"/>
  <c r="E20" i="1"/>
  <c r="O13" i="514"/>
  <c r="O26" i="495"/>
  <c r="O15" i="503"/>
  <c r="F53" i="1"/>
  <c r="O69" i="502"/>
  <c r="O6" i="498"/>
  <c r="F163" i="1"/>
  <c r="O11" i="496"/>
  <c r="F158" i="1"/>
  <c r="O24" i="492"/>
  <c r="M5" i="491"/>
  <c r="O5" i="491" s="1"/>
  <c r="E114" i="1"/>
  <c r="L9" i="352"/>
  <c r="E6" i="1" s="1"/>
  <c r="N5" i="450"/>
  <c r="L5" i="450"/>
  <c r="K5" i="450"/>
  <c r="D143" i="1" s="1"/>
  <c r="O13" i="552" l="1"/>
  <c r="O13" i="549"/>
  <c r="F7" i="1"/>
  <c r="O15" i="573"/>
  <c r="O18" i="270"/>
  <c r="F20" i="1"/>
  <c r="F114" i="1"/>
  <c r="M5" i="450"/>
  <c r="O5" i="450" s="1"/>
  <c r="E143" i="1"/>
  <c r="F143" i="1" l="1"/>
  <c r="N19" i="403" l="1"/>
  <c r="L19" i="403"/>
  <c r="E71" i="1" s="1"/>
  <c r="K19" i="403"/>
  <c r="D71" i="1" s="1"/>
  <c r="K55" i="261"/>
  <c r="N10" i="344"/>
  <c r="L10" i="344"/>
  <c r="E86" i="1" s="1"/>
  <c r="K10" i="344"/>
  <c r="D86" i="1" s="1"/>
  <c r="L21" i="258"/>
  <c r="E29" i="1" s="1"/>
  <c r="K21" i="258"/>
  <c r="D29" i="1" s="1"/>
  <c r="K11" i="243"/>
  <c r="D64" i="1" s="1"/>
  <c r="L11" i="243"/>
  <c r="E64" i="1" s="1"/>
  <c r="N38" i="276"/>
  <c r="N55" i="261"/>
  <c r="N21" i="258"/>
  <c r="N11" i="243"/>
  <c r="N23" i="168"/>
  <c r="L23" i="168"/>
  <c r="E79" i="1" s="1"/>
  <c r="K23" i="168"/>
  <c r="D79" i="1" s="1"/>
  <c r="M19" i="403" l="1"/>
  <c r="F71" i="1" s="1"/>
  <c r="M10" i="344"/>
  <c r="F86" i="1" s="1"/>
  <c r="L55" i="261"/>
  <c r="E8" i="1" s="1"/>
  <c r="M9" i="352"/>
  <c r="F6" i="1" s="1"/>
  <c r="K38" i="276"/>
  <c r="D13" i="1" s="1"/>
  <c r="D8" i="1"/>
  <c r="L38" i="276"/>
  <c r="E13" i="1" s="1"/>
  <c r="M21" i="258"/>
  <c r="F29" i="1" s="1"/>
  <c r="M11" i="243"/>
  <c r="F64" i="1" s="1"/>
  <c r="M23" i="168"/>
  <c r="O23" i="168" l="1"/>
  <c r="F79" i="1"/>
  <c r="O10" i="344"/>
  <c r="O19" i="403"/>
  <c r="M55" i="261"/>
  <c r="O55" i="261" s="1"/>
  <c r="O9" i="352"/>
  <c r="M38" i="276"/>
  <c r="O21" i="258"/>
  <c r="O11" i="243"/>
  <c r="O38" i="276" l="1"/>
  <c r="F13" i="1"/>
  <c r="F8" i="1"/>
</calcChain>
</file>

<file path=xl/sharedStrings.xml><?xml version="1.0" encoding="utf-8"?>
<sst xmlns="http://schemas.openxmlformats.org/spreadsheetml/2006/main" count="7845" uniqueCount="283">
  <si>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</si>
  <si>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</si>
  <si>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</si>
  <si>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</si>
  <si>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</si>
  <si>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</si>
  <si>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</si>
  <si>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</si>
  <si>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</si>
  <si>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</si>
  <si>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</si>
  <si>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</si>
  <si>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</si>
  <si>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</si>
  <si>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</si>
  <si>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</si>
  <si>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</si>
  <si>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</si>
  <si>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# Of Targets</t>
  </si>
  <si>
    <t>Back to Ranking</t>
  </si>
  <si>
    <t xml:space="preserve"> Outlaw Heavy</t>
  </si>
  <si>
    <t>Outlaw Heavy</t>
  </si>
  <si>
    <t>Outlaw Hvy</t>
  </si>
  <si>
    <t>San Angelo, TX</t>
  </si>
  <si>
    <t>Daniel Henry</t>
  </si>
  <si>
    <t xml:space="preserve">Outlaw Hvy </t>
  </si>
  <si>
    <t>Jackson, KY</t>
  </si>
  <si>
    <t>Bill Smith</t>
  </si>
  <si>
    <t>Greg Smetanko</t>
  </si>
  <si>
    <t>Jeff Lewis</t>
  </si>
  <si>
    <t>Jud Denniston</t>
  </si>
  <si>
    <t>Mike Gross</t>
  </si>
  <si>
    <t>Curtis Jenkins</t>
  </si>
  <si>
    <t>Steve Bates</t>
  </si>
  <si>
    <t>Jim Parker</t>
  </si>
  <si>
    <t>ABRA OUTLAW HEAVY RANKING 2024</t>
  </si>
  <si>
    <t>Brady Riley</t>
  </si>
  <si>
    <t>Chris Helton</t>
  </si>
  <si>
    <t>Charlie Barba</t>
  </si>
  <si>
    <t>Glenn Lancaster</t>
  </si>
  <si>
    <t>James Freeman</t>
  </si>
  <si>
    <t>John Laseter</t>
  </si>
  <si>
    <t>Les Lela</t>
  </si>
  <si>
    <t>Phil Maligini</t>
  </si>
  <si>
    <t>Ray Miller</t>
  </si>
  <si>
    <t>Rick Eldridge</t>
  </si>
  <si>
    <t>Steve Duvall</t>
  </si>
  <si>
    <t>Biloxi, MS</t>
  </si>
  <si>
    <t>John Oren</t>
  </si>
  <si>
    <t>Les Lala</t>
  </si>
  <si>
    <t>Bobby Young</t>
  </si>
  <si>
    <t>Jamie Penton</t>
  </si>
  <si>
    <t>Laurel, MS</t>
  </si>
  <si>
    <t>Bud Stell</t>
  </si>
  <si>
    <t>Dave Eisenschmied</t>
  </si>
  <si>
    <t>Freddy Geiselbreth</t>
  </si>
  <si>
    <t>Jonathan Sylvest</t>
  </si>
  <si>
    <t>JR Anderson</t>
  </si>
  <si>
    <t>Raymond Stewart</t>
  </si>
  <si>
    <t>Belton, SC</t>
  </si>
  <si>
    <t>Allen Wood</t>
  </si>
  <si>
    <t>Bill Middlebrook</t>
  </si>
  <si>
    <t>David Ellwood</t>
  </si>
  <si>
    <t>Dennis Cahill</t>
  </si>
  <si>
    <t>Gary Henry</t>
  </si>
  <si>
    <t>Gary Southard</t>
  </si>
  <si>
    <t>Glen Dickson</t>
  </si>
  <si>
    <t>Hubert Kelsheimer</t>
  </si>
  <si>
    <t>Marviin Batliner</t>
  </si>
  <si>
    <t>William Hammock</t>
  </si>
  <si>
    <t>Boerne, TX</t>
  </si>
  <si>
    <t>Kenny Huth</t>
  </si>
  <si>
    <t>Marvin Batliner</t>
  </si>
  <si>
    <t>Alyssa Earhart</t>
  </si>
  <si>
    <t>Brandon Rohm</t>
  </si>
  <si>
    <t>Bruce Karsch</t>
  </si>
  <si>
    <t>Carrie Earhart</t>
  </si>
  <si>
    <t>Dennis Roll</t>
  </si>
  <si>
    <t>Foster Arvin</t>
  </si>
  <si>
    <t>Jeromy Viands</t>
  </si>
  <si>
    <t>Jim Ayers</t>
  </si>
  <si>
    <t>Kenneth Rohm</t>
  </si>
  <si>
    <t>Tad Earhart</t>
  </si>
  <si>
    <t>Todd Earhart</t>
  </si>
  <si>
    <t>Todd Walters</t>
  </si>
  <si>
    <t>Puryear, TN</t>
  </si>
  <si>
    <t>Bill Shaver</t>
  </si>
  <si>
    <t>Billy Hudson</t>
  </si>
  <si>
    <t>Brandon Dubois</t>
  </si>
  <si>
    <t>Danny Sissom</t>
  </si>
  <si>
    <t>Harold Reynolds</t>
  </si>
  <si>
    <t>Jerry Hensler</t>
  </si>
  <si>
    <t>Jodie Hensler</t>
  </si>
  <si>
    <t>Neal McPaul</t>
  </si>
  <si>
    <t>Robert Benoit II</t>
  </si>
  <si>
    <t>Scott Cochran</t>
  </si>
  <si>
    <t>Steve Kiemele</t>
  </si>
  <si>
    <t>Tommy Fort</t>
  </si>
  <si>
    <t>Travis Davis</t>
  </si>
  <si>
    <t>Wayne Argence</t>
  </si>
  <si>
    <t>Elberton, GA #2</t>
  </si>
  <si>
    <t>Elberton, GA</t>
  </si>
  <si>
    <t>Iowa, LA</t>
  </si>
  <si>
    <t>Madisonville, TN</t>
  </si>
  <si>
    <t>Josie Hensler</t>
  </si>
  <si>
    <t>Kyle Banks</t>
  </si>
  <si>
    <t>Wilmore,KY</t>
  </si>
  <si>
    <t>Somerset, KY</t>
  </si>
  <si>
    <t>Bruce Cameron</t>
  </si>
  <si>
    <t>Chuck Morrell</t>
  </si>
  <si>
    <t>Don Kowalsky</t>
  </si>
  <si>
    <t>Fred Lotts</t>
  </si>
  <si>
    <t>Jay Boyd</t>
  </si>
  <si>
    <t>Jeff Davis</t>
  </si>
  <si>
    <t>Judy Gallion</t>
  </si>
  <si>
    <t>Kevin Sullivan</t>
  </si>
  <si>
    <t>Landon Stone</t>
  </si>
  <si>
    <t>Melvin Ferguson</t>
  </si>
  <si>
    <t>Mingo Harkness</t>
  </si>
  <si>
    <t>Sarah Lotts</t>
  </si>
  <si>
    <t>Brushy Mtn,  VA</t>
  </si>
  <si>
    <t>Bristol,VA</t>
  </si>
  <si>
    <t>Charlie Knight</t>
  </si>
  <si>
    <t>Dean Irvin</t>
  </si>
  <si>
    <t>Don Tucker</t>
  </si>
  <si>
    <t>Glen Dawson</t>
  </si>
  <si>
    <t>Jack Hutchinson</t>
  </si>
  <si>
    <t>Jim Haley</t>
  </si>
  <si>
    <t>Ricky Haley</t>
  </si>
  <si>
    <t>Butler, KY</t>
  </si>
  <si>
    <t>Steve DuVall</t>
  </si>
  <si>
    <t>Chance Heath</t>
  </si>
  <si>
    <t>David Buckley</t>
  </si>
  <si>
    <t>Evelio McDonald</t>
  </si>
  <si>
    <t>Jim Swaringin</t>
  </si>
  <si>
    <t>Charles Knight</t>
  </si>
  <si>
    <t>Mt. Sterling, KY</t>
  </si>
  <si>
    <t>Ann Tucker</t>
  </si>
  <si>
    <t>Benji Matoy</t>
  </si>
  <si>
    <t>Claude Pennington</t>
  </si>
  <si>
    <t>Doug Lingle</t>
  </si>
  <si>
    <t>H.I. Stroth</t>
  </si>
  <si>
    <t>James Carroll</t>
  </si>
  <si>
    <t>Joe Di Donato</t>
  </si>
  <si>
    <t>Joe Jarrell</t>
  </si>
  <si>
    <t>Steve Pennington</t>
  </si>
  <si>
    <t>Tony Rogers</t>
  </si>
  <si>
    <t>Wallace Smallwood</t>
  </si>
  <si>
    <t>Ashtabula, OH</t>
  </si>
  <si>
    <t>Steve  Pennington</t>
  </si>
  <si>
    <t>BrushyMtn,VA</t>
  </si>
  <si>
    <t>Ken Mix</t>
  </si>
  <si>
    <t>Ken Osmond</t>
  </si>
  <si>
    <t>BrushyMtn, Va</t>
  </si>
  <si>
    <t>Carl Hanson</t>
  </si>
  <si>
    <t>Connal Rowe</t>
  </si>
  <si>
    <t>Jim Peightal</t>
  </si>
  <si>
    <t>John Gleto</t>
  </si>
  <si>
    <t>Mark Harrison</t>
  </si>
  <si>
    <t>Pam Gates</t>
  </si>
  <si>
    <t>Randy Canter</t>
  </si>
  <si>
    <t>Tom Cole</t>
  </si>
  <si>
    <t>Windber,PA</t>
  </si>
  <si>
    <t>Beaumont, MS</t>
  </si>
  <si>
    <t>Bill Dooley</t>
  </si>
  <si>
    <t>Bill Simmons</t>
  </si>
  <si>
    <t>Brian Stehlik</t>
  </si>
  <si>
    <t>Clinton Sondergeld</t>
  </si>
  <si>
    <t>Cody Dockery</t>
  </si>
  <si>
    <t>Dan Killough</t>
  </si>
  <si>
    <t>Dave Charles</t>
  </si>
  <si>
    <t>Dean Ackman</t>
  </si>
  <si>
    <t>Debbie Penton</t>
  </si>
  <si>
    <t>Del Smith</t>
  </si>
  <si>
    <t>Fred Sears</t>
  </si>
  <si>
    <t>James Dupin</t>
  </si>
  <si>
    <t>Jerry Stiller</t>
  </si>
  <si>
    <t>JR Groves</t>
  </si>
  <si>
    <t>Les Williams</t>
  </si>
  <si>
    <t>Maurice Hassard</t>
  </si>
  <si>
    <t>Paul Tolvstad</t>
  </si>
  <si>
    <t>Randy Owens</t>
  </si>
  <si>
    <t>Richard Lightfoot</t>
  </si>
  <si>
    <t>Roy Maccarthy</t>
  </si>
  <si>
    <t>Simon Schultz</t>
  </si>
  <si>
    <t>Stuart Neale</t>
  </si>
  <si>
    <t>6/1/224</t>
  </si>
  <si>
    <t>South Fork,PA</t>
  </si>
  <si>
    <t>Bill Kushner</t>
  </si>
  <si>
    <t>Billy Crawford</t>
  </si>
  <si>
    <t>Chuck Miller</t>
  </si>
  <si>
    <t>Darrin Herald</t>
  </si>
  <si>
    <t>Jeff Langly</t>
  </si>
  <si>
    <t>Jock Owings</t>
  </si>
  <si>
    <t>Mike Dame</t>
  </si>
  <si>
    <t>Jock  Owings</t>
  </si>
  <si>
    <t>Dan Patchin</t>
  </si>
  <si>
    <t>Scott Jackson</t>
  </si>
  <si>
    <t>Van Presson</t>
  </si>
  <si>
    <t>Bill Crawford</t>
  </si>
  <si>
    <t>Greg Smentako</t>
  </si>
  <si>
    <t>Chris Bradley</t>
  </si>
  <si>
    <t>Jody Campbell</t>
  </si>
  <si>
    <t>Joe Smith</t>
  </si>
  <si>
    <t>06\22\24</t>
  </si>
  <si>
    <t>John Weaver</t>
  </si>
  <si>
    <t>Robin Weaver</t>
  </si>
  <si>
    <t>Stephen Decoteau</t>
  </si>
  <si>
    <t>Tyler Thorton</t>
  </si>
  <si>
    <t>Charles Miller</t>
  </si>
  <si>
    <t>Charles Mullins</t>
  </si>
  <si>
    <t>Charles  Knight</t>
  </si>
  <si>
    <t>Donald Kolalsky</t>
  </si>
  <si>
    <t>Jamie Compton</t>
  </si>
  <si>
    <t>Jerome Viands</t>
  </si>
  <si>
    <t>Billy Miller</t>
  </si>
  <si>
    <t>Frank Rutkosky</t>
  </si>
  <si>
    <t>Jeff Riester</t>
  </si>
  <si>
    <t>Matthew Tignor</t>
  </si>
  <si>
    <t>07\19\24</t>
  </si>
  <si>
    <t>Andrew Medford</t>
  </si>
  <si>
    <t>David Hallman</t>
  </si>
  <si>
    <t>Jeff Griffith</t>
  </si>
  <si>
    <t>Jeff Switalski</t>
  </si>
  <si>
    <t>John Stapleton</t>
  </si>
  <si>
    <t>Leon Switalski</t>
  </si>
  <si>
    <t>Jim Dupin</t>
  </si>
  <si>
    <t>Mike Burns</t>
  </si>
  <si>
    <t>Otis Riffey</t>
  </si>
  <si>
    <t xml:space="preserve">Rick Eldridge </t>
  </si>
  <si>
    <t>David Charles</t>
  </si>
  <si>
    <t>Jeff Langley</t>
  </si>
  <si>
    <t>Brian Gilliand</t>
  </si>
  <si>
    <t>Charlie Huebner</t>
  </si>
  <si>
    <t>Donnie Melson</t>
  </si>
  <si>
    <t>Jerry Graves</t>
  </si>
  <si>
    <t>Tony Kaiser</t>
  </si>
  <si>
    <t>BrushyMtn, VA</t>
  </si>
  <si>
    <t>Roy Cressinger</t>
  </si>
  <si>
    <t>Stanley Canter</t>
  </si>
  <si>
    <t>Tim Thomas</t>
  </si>
  <si>
    <t>Chad Giles</t>
  </si>
  <si>
    <t>Danny Bowman</t>
  </si>
  <si>
    <t>Rebecca Carroll</t>
  </si>
  <si>
    <t>Travis Smith</t>
  </si>
  <si>
    <t>Dean irvin</t>
  </si>
  <si>
    <t>Rick Haley</t>
  </si>
  <si>
    <t>Bob Barnhart</t>
  </si>
  <si>
    <t>Cassie Palmer</t>
  </si>
  <si>
    <t>Dennis Morrison</t>
  </si>
  <si>
    <t>Greg George</t>
  </si>
  <si>
    <t>Jason Shiver</t>
  </si>
  <si>
    <t>Jeremiah Mohr</t>
  </si>
  <si>
    <t>Joseph Strizak</t>
  </si>
  <si>
    <t>Mary Webb</t>
  </si>
  <si>
    <t>Nick Palmer</t>
  </si>
  <si>
    <t>Ralph Van Horn</t>
  </si>
  <si>
    <t>David Book</t>
  </si>
  <si>
    <t>Rick Korpi</t>
  </si>
  <si>
    <t>Trent Cochran</t>
  </si>
  <si>
    <t>Merliin Orr</t>
  </si>
  <si>
    <t>Sonny Weathers</t>
  </si>
  <si>
    <t>Merlin Orr</t>
  </si>
  <si>
    <t>9\20\24</t>
  </si>
  <si>
    <t>BrushyMtn,  VA</t>
  </si>
  <si>
    <t>Rose Miller</t>
  </si>
  <si>
    <t>09\27\24</t>
  </si>
  <si>
    <t>James Dupin II</t>
  </si>
  <si>
    <t>Justin Overton</t>
  </si>
  <si>
    <t>Roger Coffey</t>
  </si>
  <si>
    <t xml:space="preserve">Justin Overton </t>
  </si>
  <si>
    <t>Beaumont,Ms</t>
  </si>
  <si>
    <t>Louisville, KY</t>
  </si>
  <si>
    <t>Bill Broughton</t>
  </si>
  <si>
    <t>John Plummer</t>
  </si>
  <si>
    <t>Larry Duncan</t>
  </si>
  <si>
    <t>Mark Parmenter</t>
  </si>
  <si>
    <t>Wayne McMillen</t>
  </si>
  <si>
    <t>Jeff Ralls</t>
  </si>
  <si>
    <t>Mark Crownover</t>
  </si>
  <si>
    <t>Chuck Barnhart</t>
  </si>
  <si>
    <t>Charles Mller</t>
  </si>
  <si>
    <t>National 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</si>
</sst>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b/>
      <u/>
      <sz val="1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6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4" fillId="0" borderId="1" xfId="0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" fontId="4" fillId="0" borderId="1" xfId="0" applyNumberFormat="1" applyFont="1" applyBorder="1" applyAlignment="1" applyProtection="1">
      <alignment horizontal="center" wrapText="1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1" fontId="4" fillId="0" borderId="1" xfId="0" applyNumberFormat="1" applyFont="1" applyBorder="1" applyAlignment="1" applyProtection="1">
      <alignment horizontal="center"/>
      <protection hidden="1"/>
    </xf>
    <xf numFmtId="2" fontId="4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 shrinkToFit="1"/>
    </xf>
    <xf numFmtId="0" fontId="7" fillId="0" borderId="0" xfId="1" applyFont="1" applyFill="1" applyAlignment="1" applyProtection="1">
      <alignment horizontal="center" vertical="center"/>
      <protection locked="0"/>
    </xf>
    <xf numFmtId="1" fontId="5" fillId="0" borderId="0" xfId="0" applyNumberFormat="1" applyFont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3" borderId="1" xfId="0" applyFont="1" applyFill="1" applyBorder="1" applyAlignment="1">
      <alignment horizontal="center" wrapText="1" shrinkToFit="1"/>
    </xf>
    <xf numFmtId="2" fontId="0" fillId="0" borderId="0" xfId="0" applyNumberFormat="1"/>
    <xf numFmtId="0" fontId="5" fillId="2" borderId="0" xfId="0" applyFont="1" applyFill="1" applyAlignment="1">
      <alignment horizontal="center"/>
    </xf>
    <xf numFmtId="1" fontId="12" fillId="0" borderId="1" xfId="0" applyNumberFormat="1" applyFont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center" vertical="center"/>
    </xf>
    <xf numFmtId="0" fontId="7" fillId="4" borderId="0" xfId="1" applyFont="1" applyFill="1" applyBorder="1" applyAlignment="1" applyProtection="1">
      <alignment horizontal="center" vertical="center"/>
      <protection locked="0"/>
    </xf>
    <xf numFmtId="1" fontId="5" fillId="4" borderId="0" xfId="0" applyNumberFormat="1" applyFont="1" applyFill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 wrapText="1"/>
      <protection hidden="1"/>
    </xf>
    <xf numFmtId="2" fontId="4" fillId="3" borderId="1" xfId="0" applyNumberFormat="1" applyFont="1" applyFill="1" applyBorder="1" applyAlignment="1" applyProtection="1">
      <alignment horizontal="center"/>
      <protection hidden="1"/>
    </xf>
    <xf numFmtId="1" fontId="4" fillId="3" borderId="1" xfId="0" applyNumberFormat="1" applyFont="1" applyFill="1" applyBorder="1" applyAlignment="1" applyProtection="1">
      <alignment horizontal="center"/>
      <protection hidden="1"/>
    </xf>
    <xf numFmtId="2" fontId="4" fillId="3" borderId="1" xfId="0" applyNumberFormat="1" applyFont="1" applyFill="1" applyBorder="1" applyAlignment="1" applyProtection="1">
      <alignment horizontal="center" wrapText="1"/>
      <protection hidden="1"/>
    </xf>
    <xf numFmtId="1" fontId="1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1" fillId="0" borderId="0" xfId="0" applyFont="1"/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Excel Built-in Normal" xfId="2" xr:uid="{D62EAE8A-3017-4EA5-BDA3-FB38109B3935}"/>
    <cellStyle name="Hyperlink" xfId="1" builtinId="8"/>
    <cellStyle name="Normal" xfId="0" builtinId="0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theme" Target="theme/theme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styles" Target="styles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sharedStrings" Target="sharedStrings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calcChain" Target="calcChain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212"/>
  <sheetViews>
    <sheetView tabSelected="1" workbookViewId="0"/>
  </sheetViews>
  <sheetFormatPr defaultRowHeight="15" x14ac:dyDescent="0.25"/>
  <cols>
    <col min="1" max="1" width="9.28515625" style="9"/>
    <col min="2" max="2" width="16.5703125" style="9" customWidth="1"/>
    <col min="3" max="3" width="22.7109375" style="24" customWidth="1"/>
    <col min="4" max="4" width="15.7109375" style="9" bestFit="1" customWidth="1"/>
    <col min="5" max="5" width="16.28515625" style="9" bestFit="1" customWidth="1"/>
    <col min="6" max="6" width="27.5703125" style="18" customWidth="1"/>
  </cols>
  <sheetData>
    <row r="1" spans="1:6" x14ac:dyDescent="0.25">
      <c r="A1" s="10"/>
      <c r="B1" s="10"/>
      <c r="C1" s="38"/>
      <c r="D1" s="10"/>
      <c r="E1" s="10"/>
      <c r="F1" s="17"/>
    </row>
    <row r="2" spans="1:6" ht="28.5" x14ac:dyDescent="0.45">
      <c r="A2" s="57" t="s">
        <v>35</v>
      </c>
      <c r="B2" s="58"/>
      <c r="C2" s="58"/>
      <c r="D2" s="58"/>
      <c r="E2" s="58"/>
      <c r="F2" s="58"/>
    </row>
    <row r="3" spans="1:6" ht="21" x14ac:dyDescent="0.35">
      <c r="A3" s="59" t="s">
        <v>282</v>
      </c>
      <c r="B3" s="60"/>
      <c r="C3" s="60"/>
      <c r="D3" s="60"/>
      <c r="E3" s="60"/>
      <c r="F3" s="60"/>
    </row>
    <row r="4" spans="1:6" x14ac:dyDescent="0.25">
      <c r="A4" s="10"/>
      <c r="B4" s="10"/>
      <c r="C4" s="38"/>
      <c r="D4" s="10"/>
      <c r="E4" s="10"/>
      <c r="F4" s="17"/>
    </row>
    <row r="5" spans="1:6" s="29" customFormat="1" ht="15" customHeight="1" x14ac:dyDescent="0.25">
      <c r="A5" s="27" t="s">
        <v>0</v>
      </c>
      <c r="B5" s="27" t="s">
        <v>1</v>
      </c>
      <c r="C5" s="27" t="s">
        <v>2</v>
      </c>
      <c r="D5" s="27" t="s">
        <v>18</v>
      </c>
      <c r="E5" s="27" t="s">
        <v>16</v>
      </c>
      <c r="F5" s="28" t="s">
        <v>17</v>
      </c>
    </row>
    <row r="6" spans="1:6" s="29" customFormat="1" ht="15" customHeight="1" x14ac:dyDescent="0.25">
      <c r="A6" s="27">
        <v>1</v>
      </c>
      <c r="B6" s="30" t="s">
        <v>20</v>
      </c>
      <c r="C6" s="33" t="s">
        <v>34</v>
      </c>
      <c r="D6" s="32">
        <f>SUM('Jim Parker'!K9)</f>
        <v>26</v>
      </c>
      <c r="E6" s="32">
        <f>SUM('Jim Parker'!L9)</f>
        <v>5166.0069999999996</v>
      </c>
      <c r="F6" s="28">
        <f>SUM('Jim Parker'!M9)</f>
        <v>198.6925769230769</v>
      </c>
    </row>
    <row r="7" spans="1:6" s="29" customFormat="1" ht="15" customHeight="1" x14ac:dyDescent="0.25">
      <c r="A7" s="27">
        <v>2</v>
      </c>
      <c r="B7" s="30" t="s">
        <v>20</v>
      </c>
      <c r="C7" s="33" t="s">
        <v>109</v>
      </c>
      <c r="D7" s="32">
        <f>SUM('Chuck Morrell'!K13)</f>
        <v>44</v>
      </c>
      <c r="E7" s="32">
        <f>SUM('Chuck Morrell'!L13)</f>
        <v>8703.0120000000006</v>
      </c>
      <c r="F7" s="28">
        <f>SUM('Chuck Morrell'!M13)</f>
        <v>197.79572727272728</v>
      </c>
    </row>
    <row r="8" spans="1:6" s="29" customFormat="1" ht="15" customHeight="1" x14ac:dyDescent="0.25">
      <c r="A8" s="27">
        <v>3</v>
      </c>
      <c r="B8" s="30" t="s">
        <v>21</v>
      </c>
      <c r="C8" s="31" t="s">
        <v>29</v>
      </c>
      <c r="D8" s="32">
        <f>SUM('Jeff Lewis'!K55)</f>
        <v>224</v>
      </c>
      <c r="E8" s="32">
        <f>SUM('Jeff Lewis'!L55)</f>
        <v>44302.033999999992</v>
      </c>
      <c r="F8" s="28">
        <f>SUM('Jeff Lewis'!M55)</f>
        <v>197.77693749999997</v>
      </c>
    </row>
    <row r="9" spans="1:6" s="29" customFormat="1" ht="15" customHeight="1" x14ac:dyDescent="0.25">
      <c r="A9" s="27">
        <v>4</v>
      </c>
      <c r="B9" s="30" t="s">
        <v>20</v>
      </c>
      <c r="C9" s="33" t="s">
        <v>71</v>
      </c>
      <c r="D9" s="32">
        <f>SUM('Kenny Huth'!K20)</f>
        <v>76</v>
      </c>
      <c r="E9" s="32">
        <f>SUM('Kenny Huth'!L20)</f>
        <v>15019.016000000001</v>
      </c>
      <c r="F9" s="28">
        <f>SUM('Kenny Huth'!M20)</f>
        <v>197.6186315789474</v>
      </c>
    </row>
    <row r="10" spans="1:6" s="29" customFormat="1" ht="15" customHeight="1" x14ac:dyDescent="0.25">
      <c r="A10" s="27">
        <v>5</v>
      </c>
      <c r="B10" s="30" t="s">
        <v>21</v>
      </c>
      <c r="C10" s="33" t="s">
        <v>105</v>
      </c>
      <c r="D10" s="32">
        <f>SUM('Kyle Banks'!K12)</f>
        <v>40</v>
      </c>
      <c r="E10" s="32">
        <f>SUM('Kyle Banks'!L12)</f>
        <v>7902.0040000000008</v>
      </c>
      <c r="F10" s="28">
        <f>SUM('Kyle Banks'!M12)</f>
        <v>197.55010000000001</v>
      </c>
    </row>
    <row r="11" spans="1:6" s="29" customFormat="1" ht="15" customHeight="1" x14ac:dyDescent="0.25">
      <c r="A11" s="27">
        <v>6</v>
      </c>
      <c r="B11" s="30" t="s">
        <v>21</v>
      </c>
      <c r="C11" s="33" t="s">
        <v>217</v>
      </c>
      <c r="D11" s="32">
        <f>SUM('Jeff Riester'!K8)</f>
        <v>24</v>
      </c>
      <c r="E11" s="32">
        <f>SUM('Jeff Riester'!L8)</f>
        <v>4739.0010000000002</v>
      </c>
      <c r="F11" s="28">
        <f>SUM('Jeff Riester'!M8)</f>
        <v>197.45837500000002</v>
      </c>
    </row>
    <row r="12" spans="1:6" s="29" customFormat="1" ht="15" customHeight="1" x14ac:dyDescent="0.25">
      <c r="A12" s="27">
        <v>7</v>
      </c>
      <c r="B12" s="30" t="s">
        <v>21</v>
      </c>
      <c r="C12" s="33" t="s">
        <v>50</v>
      </c>
      <c r="D12" s="32">
        <f>SUM('Bobby Young'!K69)</f>
        <v>212</v>
      </c>
      <c r="E12" s="32">
        <f>SUM('Bobby Young'!L69)</f>
        <v>41857.176999999981</v>
      </c>
      <c r="F12" s="28">
        <f>SUM('Bobby Young'!M69)</f>
        <v>197.4395141509433</v>
      </c>
    </row>
    <row r="13" spans="1:6" s="29" customFormat="1" ht="15" customHeight="1" x14ac:dyDescent="0.25">
      <c r="A13" s="27">
        <v>8</v>
      </c>
      <c r="B13" s="30" t="s">
        <v>21</v>
      </c>
      <c r="C13" s="33" t="s">
        <v>31</v>
      </c>
      <c r="D13" s="32">
        <f>SUM('Mike Gross'!K38)</f>
        <v>142</v>
      </c>
      <c r="E13" s="32">
        <f>SUM('Mike Gross'!L38)</f>
        <v>28027.024200000003</v>
      </c>
      <c r="F13" s="28">
        <f>SUM('Mike Gross'!M38)</f>
        <v>197.37340985915495</v>
      </c>
    </row>
    <row r="14" spans="1:6" s="29" customFormat="1" ht="15" customHeight="1" x14ac:dyDescent="0.25">
      <c r="A14" s="27">
        <v>9</v>
      </c>
      <c r="B14" s="30" t="s">
        <v>21</v>
      </c>
      <c r="C14" s="33" t="s">
        <v>68</v>
      </c>
      <c r="D14" s="32">
        <f>SUM('Marvin Batliner'!K22)</f>
        <v>86</v>
      </c>
      <c r="E14" s="32">
        <f>SUM('Marvin Batliner'!L22)</f>
        <v>16962.019</v>
      </c>
      <c r="F14" s="28">
        <f>SUM('Marvin Batliner'!M22)</f>
        <v>197.23277906976745</v>
      </c>
    </row>
    <row r="15" spans="1:6" s="29" customFormat="1" ht="15" customHeight="1" x14ac:dyDescent="0.25">
      <c r="A15" s="27">
        <v>10</v>
      </c>
      <c r="B15" s="30" t="s">
        <v>21</v>
      </c>
      <c r="C15" s="33" t="s">
        <v>157</v>
      </c>
      <c r="D15" s="32">
        <f>SUM('John Gleto'!K10)</f>
        <v>32</v>
      </c>
      <c r="E15" s="32">
        <f>SUM('John Gleto'!L10)</f>
        <v>6311</v>
      </c>
      <c r="F15" s="28">
        <f>SUM('John Gleto'!M10)</f>
        <v>197.21875</v>
      </c>
    </row>
    <row r="16" spans="1:6" s="29" customFormat="1" ht="15" customHeight="1" x14ac:dyDescent="0.25">
      <c r="A16" s="27">
        <v>11</v>
      </c>
      <c r="B16" s="30" t="s">
        <v>21</v>
      </c>
      <c r="C16" s="33" t="s">
        <v>110</v>
      </c>
      <c r="D16" s="32">
        <f>SUM('Don Kowalsky'!K15)</f>
        <v>53</v>
      </c>
      <c r="E16" s="32">
        <f>SUM('Don Kowalsky'!L15)</f>
        <v>10448.006000000001</v>
      </c>
      <c r="F16" s="28">
        <f>SUM('Don Kowalsky'!M15)</f>
        <v>197.1321886792453</v>
      </c>
    </row>
    <row r="17" spans="1:6" s="29" customFormat="1" ht="15" customHeight="1" x14ac:dyDescent="0.25">
      <c r="A17" s="27">
        <v>12</v>
      </c>
      <c r="B17" s="30" t="s">
        <v>21</v>
      </c>
      <c r="C17" s="33" t="s">
        <v>123</v>
      </c>
      <c r="D17" s="32">
        <f>SUM('Dean Irvin'!K8)</f>
        <v>21</v>
      </c>
      <c r="E17" s="32">
        <f>SUM('Dean Irvin'!L8)</f>
        <v>4137</v>
      </c>
      <c r="F17" s="28">
        <f>SUM('Dean Irvin'!M8)</f>
        <v>197</v>
      </c>
    </row>
    <row r="18" spans="1:6" s="29" customFormat="1" ht="15" customHeight="1" x14ac:dyDescent="0.25">
      <c r="A18" s="27">
        <v>13</v>
      </c>
      <c r="B18" s="27" t="s">
        <v>21</v>
      </c>
      <c r="C18" s="33" t="s">
        <v>128</v>
      </c>
      <c r="D18" s="32">
        <f>SUM('Ricky Haley'!K33)</f>
        <v>124</v>
      </c>
      <c r="E18" s="32">
        <f>SUM('Ricky Haley'!L33)</f>
        <v>24421.035</v>
      </c>
      <c r="F18" s="28">
        <f>SUM('Ricky Haley'!M33)</f>
        <v>196.94383064516128</v>
      </c>
    </row>
    <row r="19" spans="1:6" s="29" customFormat="1" ht="15" customHeight="1" x14ac:dyDescent="0.25">
      <c r="A19" s="27">
        <v>14</v>
      </c>
      <c r="B19" s="27" t="s">
        <v>21</v>
      </c>
      <c r="C19" s="33" t="s">
        <v>192</v>
      </c>
      <c r="D19" s="32">
        <f>SUM('Jeff Langly'!K7)</f>
        <v>23</v>
      </c>
      <c r="E19" s="32">
        <f>SUM('Jeff Langly'!L7)</f>
        <v>4529.0079999999998</v>
      </c>
      <c r="F19" s="28">
        <f>SUM('Jeff Langly'!M7)</f>
        <v>196.91339130434781</v>
      </c>
    </row>
    <row r="20" spans="1:6" s="29" customFormat="1" ht="15" customHeight="1" x14ac:dyDescent="0.25">
      <c r="A20" s="27">
        <v>15</v>
      </c>
      <c r="B20" s="27" t="s">
        <v>21</v>
      </c>
      <c r="C20" s="31" t="s">
        <v>30</v>
      </c>
      <c r="D20" s="32">
        <f>SUM('Jud Denniston'!K18)</f>
        <v>64</v>
      </c>
      <c r="E20" s="32">
        <f>SUM('Jud Denniston'!L18)</f>
        <v>12598.006000000001</v>
      </c>
      <c r="F20" s="28">
        <f>SUM('Jud Denniston'!M18)</f>
        <v>196.84384375000002</v>
      </c>
    </row>
    <row r="21" spans="1:6" s="29" customFormat="1" ht="15" customHeight="1" x14ac:dyDescent="0.25">
      <c r="A21" s="27">
        <v>16</v>
      </c>
      <c r="B21" s="27" t="s">
        <v>21</v>
      </c>
      <c r="C21" s="33" t="s">
        <v>122</v>
      </c>
      <c r="D21" s="32">
        <f>SUM('Charlie Knight'!K25)</f>
        <v>88</v>
      </c>
      <c r="E21" s="32">
        <f>SUM('Charlie Knight'!L25)</f>
        <v>17312.033000000003</v>
      </c>
      <c r="F21" s="28">
        <f>SUM('Charlie Knight'!M25)</f>
        <v>196.72764772727277</v>
      </c>
    </row>
    <row r="22" spans="1:6" s="29" customFormat="1" ht="15" customHeight="1" x14ac:dyDescent="0.25">
      <c r="A22" s="27">
        <v>17</v>
      </c>
      <c r="B22" s="27" t="s">
        <v>21</v>
      </c>
      <c r="C22" s="33" t="s">
        <v>146</v>
      </c>
      <c r="D22" s="32">
        <f>SUM('Tony Rogers'!K13)</f>
        <v>50</v>
      </c>
      <c r="E22" s="32">
        <f>SUM('Tony Rogers'!L13)</f>
        <v>9835.0070000000014</v>
      </c>
      <c r="F22" s="28">
        <f>SUM('Tony Rogers'!M13)</f>
        <v>196.70014000000003</v>
      </c>
    </row>
    <row r="23" spans="1:6" s="29" customFormat="1" ht="15" customHeight="1" x14ac:dyDescent="0.25">
      <c r="A23" s="27">
        <v>18</v>
      </c>
      <c r="B23" s="27" t="s">
        <v>21</v>
      </c>
      <c r="C23" s="33" t="s">
        <v>108</v>
      </c>
      <c r="D23" s="32">
        <f>SUM('Bruce Cameron'!K13)</f>
        <v>40</v>
      </c>
      <c r="E23" s="32">
        <f>SUM('Bruce Cameron'!L13)</f>
        <v>7867.0050000000001</v>
      </c>
      <c r="F23" s="28">
        <f>SUM('Bruce Cameron'!M13)</f>
        <v>196.67512500000001</v>
      </c>
    </row>
    <row r="24" spans="1:6" s="29" customFormat="1" ht="15" customHeight="1" x14ac:dyDescent="0.25">
      <c r="A24" s="27">
        <v>19</v>
      </c>
      <c r="B24" s="27" t="s">
        <v>21</v>
      </c>
      <c r="C24" s="33" t="s">
        <v>112</v>
      </c>
      <c r="D24" s="32">
        <f>SUM('Jay Boyd'!K13)</f>
        <v>38</v>
      </c>
      <c r="E24" s="32">
        <f>SUM('Jay Boyd'!L13)</f>
        <v>7468.0060000000003</v>
      </c>
      <c r="F24" s="28">
        <f>SUM('Jay Boyd'!M13)</f>
        <v>196.52647368421054</v>
      </c>
    </row>
    <row r="25" spans="1:6" s="29" customFormat="1" ht="15" customHeight="1" x14ac:dyDescent="0.25">
      <c r="A25" s="27">
        <v>20</v>
      </c>
      <c r="B25" s="27" t="s">
        <v>21</v>
      </c>
      <c r="C25" s="33" t="s">
        <v>139</v>
      </c>
      <c r="D25" s="32">
        <f>SUM('Claude Pennington'!K15)</f>
        <v>52</v>
      </c>
      <c r="E25" s="32">
        <f>SUM('Claude Pennington'!L15)</f>
        <v>10217.025000000001</v>
      </c>
      <c r="F25" s="28">
        <f>SUM('Claude Pennington'!M15)</f>
        <v>196.48125000000002</v>
      </c>
    </row>
    <row r="26" spans="1:6" s="29" customFormat="1" ht="15" customHeight="1" x14ac:dyDescent="0.25">
      <c r="A26" s="27">
        <v>21</v>
      </c>
      <c r="B26" s="27" t="s">
        <v>21</v>
      </c>
      <c r="C26" s="33" t="s">
        <v>41</v>
      </c>
      <c r="D26" s="32">
        <f>SUM('John Laseter'!K26)</f>
        <v>94</v>
      </c>
      <c r="E26" s="32">
        <f>SUM('John Laseter'!L26)</f>
        <v>18469.041000000001</v>
      </c>
      <c r="F26" s="28">
        <f>SUM('John Laseter'!M26)</f>
        <v>196.4791595744681</v>
      </c>
    </row>
    <row r="27" spans="1:6" s="29" customFormat="1" ht="15" customHeight="1" x14ac:dyDescent="0.25">
      <c r="A27" s="27">
        <v>22</v>
      </c>
      <c r="B27" s="27" t="s">
        <v>21</v>
      </c>
      <c r="C27" s="33" t="s">
        <v>209</v>
      </c>
      <c r="D27" s="32">
        <f>SUM('Charles Miller'!K12)</f>
        <v>46</v>
      </c>
      <c r="E27" s="32">
        <f>SUM('Charles Miller'!L12)</f>
        <v>9027.0010000000002</v>
      </c>
      <c r="F27" s="28">
        <f>SUM('Charles Miller'!M12)</f>
        <v>196.23915217391306</v>
      </c>
    </row>
    <row r="28" spans="1:6" s="29" customFormat="1" ht="15" customHeight="1" x14ac:dyDescent="0.25">
      <c r="A28" s="27">
        <v>23</v>
      </c>
      <c r="B28" s="27" t="s">
        <v>21</v>
      </c>
      <c r="C28" s="33" t="s">
        <v>79</v>
      </c>
      <c r="D28" s="32">
        <f>SUM('Jeromy Viands'!K14)</f>
        <v>46</v>
      </c>
      <c r="E28" s="32">
        <f>SUM('Jeromy Viands'!L14)</f>
        <v>9022.0030000000006</v>
      </c>
      <c r="F28" s="28">
        <f>SUM('Jeromy Viands'!M14)</f>
        <v>196.13050000000001</v>
      </c>
    </row>
    <row r="29" spans="1:6" s="29" customFormat="1" ht="15" customHeight="1" x14ac:dyDescent="0.25">
      <c r="A29" s="27">
        <v>24</v>
      </c>
      <c r="B29" s="27" t="s">
        <v>21</v>
      </c>
      <c r="C29" s="33" t="s">
        <v>28</v>
      </c>
      <c r="D29" s="32">
        <f>SUM('Greg Smetanko'!K21)</f>
        <v>82</v>
      </c>
      <c r="E29" s="32">
        <f>SUM('Greg Smetanko'!L21)</f>
        <v>16070.004000000001</v>
      </c>
      <c r="F29" s="28">
        <f>SUM('Greg Smetanko'!M21)</f>
        <v>195.97565853658537</v>
      </c>
    </row>
    <row r="30" spans="1:6" s="29" customFormat="1" ht="15" customHeight="1" x14ac:dyDescent="0.25">
      <c r="A30" s="27">
        <v>25</v>
      </c>
      <c r="B30" s="27" t="s">
        <v>21</v>
      </c>
      <c r="C30" s="33" t="s">
        <v>132</v>
      </c>
      <c r="D30" s="32">
        <f>SUM('David Buckley'!K10)</f>
        <v>30</v>
      </c>
      <c r="E30" s="32">
        <f>SUM('David Buckley'!L10)</f>
        <v>5875</v>
      </c>
      <c r="F30" s="28">
        <f>SUM('David Buckley'!M10)</f>
        <v>195.83333333333334</v>
      </c>
    </row>
    <row r="31" spans="1:6" s="29" customFormat="1" ht="15" customHeight="1" x14ac:dyDescent="0.25">
      <c r="A31" s="27">
        <v>26</v>
      </c>
      <c r="B31" s="27" t="s">
        <v>21</v>
      </c>
      <c r="C31" s="33" t="s">
        <v>124</v>
      </c>
      <c r="D31" s="32">
        <f>SUM('Don Tucker'!K13)</f>
        <v>44</v>
      </c>
      <c r="E31" s="32">
        <f>SUM('Don Tucker'!L13)</f>
        <v>8612.0139999999992</v>
      </c>
      <c r="F31" s="28">
        <f>SUM('Don Tucker'!M13)</f>
        <v>195.72759090909088</v>
      </c>
    </row>
    <row r="32" spans="1:6" s="29" customFormat="1" ht="15" customHeight="1" x14ac:dyDescent="0.25">
      <c r="A32" s="27">
        <v>27</v>
      </c>
      <c r="B32" s="27" t="s">
        <v>21</v>
      </c>
      <c r="C32" s="33" t="s">
        <v>80</v>
      </c>
      <c r="D32" s="32">
        <f>SUM('Jim Ayers'!K12)</f>
        <v>40</v>
      </c>
      <c r="E32" s="32">
        <f>SUM('Jim Ayers'!L12)</f>
        <v>7826.0220000000008</v>
      </c>
      <c r="F32" s="28">
        <f>SUM('Jim Ayers'!M12)</f>
        <v>195.65055000000001</v>
      </c>
    </row>
    <row r="33" spans="1:6" s="29" customFormat="1" ht="15" customHeight="1" x14ac:dyDescent="0.25">
      <c r="A33" s="27">
        <v>28</v>
      </c>
      <c r="B33" s="27" t="s">
        <v>21</v>
      </c>
      <c r="C33" s="33" t="s">
        <v>45</v>
      </c>
      <c r="D33" s="32">
        <f>SUM('Rick Eldridge'!K12)</f>
        <v>40</v>
      </c>
      <c r="E33" s="32">
        <f>SUM('Rick Eldridge'!L12)</f>
        <v>7825.0110000000004</v>
      </c>
      <c r="F33" s="28">
        <f>SUM('Rick Eldridge'!M12)</f>
        <v>195.62527500000002</v>
      </c>
    </row>
    <row r="34" spans="1:6" s="29" customFormat="1" ht="15" customHeight="1" x14ac:dyDescent="0.25">
      <c r="A34" s="27">
        <v>29</v>
      </c>
      <c r="B34" s="27" t="s">
        <v>21</v>
      </c>
      <c r="C34" s="33" t="s">
        <v>77</v>
      </c>
      <c r="D34" s="32">
        <f>SUM('Dennis Roll'!K12)</f>
        <v>40</v>
      </c>
      <c r="E34" s="32">
        <f>SUM('Dennis Roll'!L12)</f>
        <v>7824.0050000000001</v>
      </c>
      <c r="F34" s="28">
        <f>SUM('Dennis Roll'!M12)</f>
        <v>195.60012499999999</v>
      </c>
    </row>
    <row r="35" spans="1:6" s="29" customFormat="1" ht="15" customHeight="1" x14ac:dyDescent="0.25">
      <c r="A35" s="27">
        <v>30</v>
      </c>
      <c r="B35" s="27" t="s">
        <v>21</v>
      </c>
      <c r="C35" s="33" t="s">
        <v>198</v>
      </c>
      <c r="D35" s="32">
        <f>SUM('Van Presson'!K8)</f>
        <v>22</v>
      </c>
      <c r="E35" s="32">
        <f>SUM('Van Presson'!L8)</f>
        <v>4303.0110000000004</v>
      </c>
      <c r="F35" s="28">
        <f>SUM('Van Presson'!M8)</f>
        <v>195.59140909090911</v>
      </c>
    </row>
    <row r="36" spans="1:6" s="29" customFormat="1" ht="15" customHeight="1" x14ac:dyDescent="0.25">
      <c r="A36" s="27">
        <v>31</v>
      </c>
      <c r="B36" s="27" t="s">
        <v>21</v>
      </c>
      <c r="C36" s="33" t="s">
        <v>87</v>
      </c>
      <c r="D36" s="32">
        <f>SUM('Billy Hudson'!K28)</f>
        <v>105</v>
      </c>
      <c r="E36" s="32">
        <f>SUM('Billy Hudson'!L28)</f>
        <v>20530.009000000002</v>
      </c>
      <c r="F36" s="28">
        <f>SUM('Billy Hudson'!M28)</f>
        <v>195.52389523809526</v>
      </c>
    </row>
    <row r="37" spans="1:6" s="29" customFormat="1" ht="15" customHeight="1" x14ac:dyDescent="0.25">
      <c r="A37" s="27">
        <v>32</v>
      </c>
      <c r="B37" s="27" t="s">
        <v>21</v>
      </c>
      <c r="C37" s="33" t="s">
        <v>58</v>
      </c>
      <c r="D37" s="32">
        <f>SUM('Raymond Stewart'!K15)</f>
        <v>50</v>
      </c>
      <c r="E37" s="32">
        <f>SUM('Raymond Stewart'!L15)</f>
        <v>9775.06</v>
      </c>
      <c r="F37" s="28">
        <f>SUM('Raymond Stewart'!M15)</f>
        <v>195.50119999999998</v>
      </c>
    </row>
    <row r="38" spans="1:6" s="29" customFormat="1" ht="15" customHeight="1" x14ac:dyDescent="0.25">
      <c r="A38" s="27">
        <v>33</v>
      </c>
      <c r="B38" s="27" t="s">
        <v>21</v>
      </c>
      <c r="C38" s="33" t="s">
        <v>74</v>
      </c>
      <c r="D38" s="32">
        <f>SUM('Brandon Rohm'!K12)</f>
        <v>40</v>
      </c>
      <c r="E38" s="32">
        <f>SUM('Brandon Rohm'!L12)</f>
        <v>7820.0040000000008</v>
      </c>
      <c r="F38" s="28">
        <f>SUM('Brandon Rohm'!M12)</f>
        <v>195.50010000000003</v>
      </c>
    </row>
    <row r="39" spans="1:6" s="29" customFormat="1" ht="15" customHeight="1" x14ac:dyDescent="0.25">
      <c r="A39" s="27">
        <v>34</v>
      </c>
      <c r="B39" s="27" t="s">
        <v>21</v>
      </c>
      <c r="C39" s="33" t="s">
        <v>75</v>
      </c>
      <c r="D39" s="32">
        <f>SUM('Bruce Karsch'!K14)</f>
        <v>34</v>
      </c>
      <c r="E39" s="32">
        <f>SUM('Bruce Karsch'!L14)</f>
        <v>6646.01</v>
      </c>
      <c r="F39" s="28">
        <f>SUM('Bruce Karsch'!M14)</f>
        <v>195.47088235294117</v>
      </c>
    </row>
    <row r="40" spans="1:6" s="29" customFormat="1" ht="15" customHeight="1" x14ac:dyDescent="0.25">
      <c r="A40" s="27">
        <v>35</v>
      </c>
      <c r="B40" s="27" t="s">
        <v>21</v>
      </c>
      <c r="C40" s="33" t="s">
        <v>39</v>
      </c>
      <c r="D40" s="32">
        <f>SUM('Glenn Lancaster'!K31)</f>
        <v>56</v>
      </c>
      <c r="E40" s="32">
        <f>SUM('Glenn Lancaster'!L31)</f>
        <v>10943.051000000001</v>
      </c>
      <c r="F40" s="28">
        <f>SUM('Glenn Lancaster'!M31)</f>
        <v>195.41162500000002</v>
      </c>
    </row>
    <row r="41" spans="1:6" s="29" customFormat="1" ht="15" customHeight="1" x14ac:dyDescent="0.25">
      <c r="A41" s="27">
        <v>36</v>
      </c>
      <c r="B41" s="27" t="s">
        <v>21</v>
      </c>
      <c r="C41" s="33" t="s">
        <v>66</v>
      </c>
      <c r="D41" s="32">
        <f>SUM('Glen Dickson'!K16)</f>
        <v>56</v>
      </c>
      <c r="E41" s="32">
        <f>SUM('Glen Dickson'!L16)</f>
        <v>10938.010000000002</v>
      </c>
      <c r="F41" s="28">
        <f>SUM('Glen Dickson'!M16)</f>
        <v>195.32160714285718</v>
      </c>
    </row>
    <row r="42" spans="1:6" s="29" customFormat="1" ht="15" customHeight="1" x14ac:dyDescent="0.25">
      <c r="A42" s="27">
        <v>37</v>
      </c>
      <c r="B42" s="27" t="s">
        <v>21</v>
      </c>
      <c r="C42" s="33" t="s">
        <v>114</v>
      </c>
      <c r="D42" s="32">
        <f>SUM('Judy Gallion'!K16)</f>
        <v>51</v>
      </c>
      <c r="E42" s="32">
        <f>SUM('Judy Gallion'!L16)</f>
        <v>9961.0069999999996</v>
      </c>
      <c r="F42" s="28">
        <f>SUM('Judy Gallion'!M16)</f>
        <v>195.31386274509802</v>
      </c>
    </row>
    <row r="43" spans="1:6" s="29" customFormat="1" ht="15" customHeight="1" x14ac:dyDescent="0.25">
      <c r="A43" s="27">
        <v>38</v>
      </c>
      <c r="B43" s="27" t="s">
        <v>21</v>
      </c>
      <c r="C43" s="33" t="s">
        <v>42</v>
      </c>
      <c r="D43" s="32">
        <f>SUM('Les Lala'!K35)</f>
        <v>80</v>
      </c>
      <c r="E43" s="32">
        <f>SUM('Les Lala'!L35)</f>
        <v>15625.001</v>
      </c>
      <c r="F43" s="28">
        <f>SUM('Les Lala'!M35)</f>
        <v>195.3125125</v>
      </c>
    </row>
    <row r="44" spans="1:6" s="29" customFormat="1" ht="15" customHeight="1" x14ac:dyDescent="0.25">
      <c r="A44" s="27">
        <v>39</v>
      </c>
      <c r="B44" s="27" t="s">
        <v>21</v>
      </c>
      <c r="C44" s="33" t="s">
        <v>117</v>
      </c>
      <c r="D44" s="32">
        <f>SUM('Melvin Ferguson'!K11)</f>
        <v>38</v>
      </c>
      <c r="E44" s="32">
        <f>SUM('Melvin Ferguson'!L11)</f>
        <v>7420.0050000000001</v>
      </c>
      <c r="F44" s="28">
        <f>SUM('Melvin Ferguson'!M11)</f>
        <v>195.26328947368421</v>
      </c>
    </row>
    <row r="45" spans="1:6" s="29" customFormat="1" ht="15" customHeight="1" x14ac:dyDescent="0.25">
      <c r="A45" s="27">
        <v>40</v>
      </c>
      <c r="B45" s="27" t="s">
        <v>21</v>
      </c>
      <c r="C45" s="33" t="s">
        <v>113</v>
      </c>
      <c r="D45" s="32">
        <f>SUM('Jeff Davis'!K13)</f>
        <v>44</v>
      </c>
      <c r="E45" s="32">
        <f>SUM('Jeff Davis'!L13)</f>
        <v>8588.0120000000006</v>
      </c>
      <c r="F45" s="28">
        <f>SUM('Jeff Davis'!M13)</f>
        <v>195.18209090909093</v>
      </c>
    </row>
    <row r="46" spans="1:6" s="29" customFormat="1" ht="15" customHeight="1" x14ac:dyDescent="0.25">
      <c r="A46" s="27">
        <v>41</v>
      </c>
      <c r="B46" s="27" t="s">
        <v>21</v>
      </c>
      <c r="C46" s="33" t="s">
        <v>127</v>
      </c>
      <c r="D46" s="32">
        <f>SUM('Jim Haley'!K17)</f>
        <v>57</v>
      </c>
      <c r="E46" s="32">
        <f>SUM('Jim Haley'!L17)</f>
        <v>11125.005000000001</v>
      </c>
      <c r="F46" s="28">
        <f>SUM('Jim Haley'!M17)</f>
        <v>195.17552631578948</v>
      </c>
    </row>
    <row r="47" spans="1:6" s="29" customFormat="1" ht="15" customHeight="1" x14ac:dyDescent="0.25">
      <c r="A47" s="27">
        <v>42</v>
      </c>
      <c r="B47" s="27" t="s">
        <v>21</v>
      </c>
      <c r="C47" s="33" t="s">
        <v>53</v>
      </c>
      <c r="D47" s="32">
        <f>SUM('Bud Stell'!K18)</f>
        <v>68</v>
      </c>
      <c r="E47" s="32">
        <f>SUM('Bud Stell'!L18)</f>
        <v>13249</v>
      </c>
      <c r="F47" s="28">
        <f>SUM('Bud Stell'!M18)</f>
        <v>194.83823529411765</v>
      </c>
    </row>
    <row r="48" spans="1:6" s="29" customFormat="1" ht="15" customHeight="1" x14ac:dyDescent="0.25">
      <c r="A48" s="27">
        <v>43</v>
      </c>
      <c r="B48" s="27" t="s">
        <v>21</v>
      </c>
      <c r="C48" s="33" t="s">
        <v>55</v>
      </c>
      <c r="D48" s="32">
        <f>SUM('Freddy Geiselbreth'!K26)</f>
        <v>100</v>
      </c>
      <c r="E48" s="32">
        <f>SUM('Freddy Geiselbreth'!L26)</f>
        <v>19471.003000000001</v>
      </c>
      <c r="F48" s="28">
        <f>SUM('Freddy Geiselbreth'!M26)</f>
        <v>194.71003000000002</v>
      </c>
    </row>
    <row r="49" spans="1:6" s="29" customFormat="1" ht="15" customHeight="1" x14ac:dyDescent="0.25">
      <c r="A49" s="27">
        <v>44</v>
      </c>
      <c r="B49" s="27" t="s">
        <v>21</v>
      </c>
      <c r="C49" s="33" t="s">
        <v>78</v>
      </c>
      <c r="D49" s="32">
        <f>SUM('Foster Arvin'!K20)</f>
        <v>70</v>
      </c>
      <c r="E49" s="32">
        <f>SUM('Foster Arvin'!L20)</f>
        <v>13629</v>
      </c>
      <c r="F49" s="28">
        <f>SUM('Foster Arvin'!M20)</f>
        <v>194.7</v>
      </c>
    </row>
    <row r="50" spans="1:6" s="29" customFormat="1" ht="15" customHeight="1" x14ac:dyDescent="0.25">
      <c r="A50" s="27">
        <v>45</v>
      </c>
      <c r="B50" s="27" t="s">
        <v>21</v>
      </c>
      <c r="C50" s="33" t="s">
        <v>40</v>
      </c>
      <c r="D50" s="32">
        <f>SUM('James Freeman'!K40)</f>
        <v>90</v>
      </c>
      <c r="E50" s="32">
        <f>SUM('James Freeman'!L40)</f>
        <v>17504.050999999999</v>
      </c>
      <c r="F50" s="28">
        <f>SUM('James Freeman'!M40)</f>
        <v>194.48945555555554</v>
      </c>
    </row>
    <row r="51" spans="1:6" s="29" customFormat="1" ht="15" customHeight="1" x14ac:dyDescent="0.25">
      <c r="A51" s="27">
        <v>46</v>
      </c>
      <c r="B51" s="27" t="s">
        <v>21</v>
      </c>
      <c r="C51" s="33" t="s">
        <v>67</v>
      </c>
      <c r="D51" s="32">
        <f>SUM('Hubert Kelsheimer'!K16)</f>
        <v>56</v>
      </c>
      <c r="E51" s="32">
        <f>SUM('Hubert Kelsheimer'!L16)</f>
        <v>10891.006000000001</v>
      </c>
      <c r="F51" s="28">
        <f>SUM('Hubert Kelsheimer'!M16)</f>
        <v>194.48225000000002</v>
      </c>
    </row>
    <row r="52" spans="1:6" s="29" customFormat="1" ht="15" customHeight="1" x14ac:dyDescent="0.25">
      <c r="A52" s="27">
        <v>47</v>
      </c>
      <c r="B52" s="27" t="s">
        <v>21</v>
      </c>
      <c r="C52" s="33" t="s">
        <v>81</v>
      </c>
      <c r="D52" s="32">
        <f>SUM('Kenneth Rohm'!K11)</f>
        <v>36</v>
      </c>
      <c r="E52" s="32">
        <f>SUM('Kenneth Rohm'!L11)</f>
        <v>7000.014000000001</v>
      </c>
      <c r="F52" s="28">
        <f>SUM('Kenneth Rohm'!M11)</f>
        <v>194.44483333333335</v>
      </c>
    </row>
    <row r="53" spans="1:6" s="29" customFormat="1" ht="15" customHeight="1" x14ac:dyDescent="0.25">
      <c r="A53" s="27">
        <v>48</v>
      </c>
      <c r="B53" s="27" t="s">
        <v>21</v>
      </c>
      <c r="C53" s="33" t="s">
        <v>51</v>
      </c>
      <c r="D53" s="32">
        <f>SUM('Jamie Penton'!K15)</f>
        <v>36</v>
      </c>
      <c r="E53" s="32">
        <f>SUM('Jamie Penton'!L15)</f>
        <v>6996.0140000000001</v>
      </c>
      <c r="F53" s="28">
        <f>SUM('Jamie Penton'!M15)</f>
        <v>194.33372222222224</v>
      </c>
    </row>
    <row r="54" spans="1:6" s="29" customFormat="1" ht="15" customHeight="1" x14ac:dyDescent="0.25">
      <c r="A54" s="27">
        <v>49</v>
      </c>
      <c r="B54" s="27" t="s">
        <v>21</v>
      </c>
      <c r="C54" s="33" t="s">
        <v>96</v>
      </c>
      <c r="D54" s="32">
        <f>SUM('Steve Kiemele'!K23)</f>
        <v>83</v>
      </c>
      <c r="E54" s="32">
        <f>SUM('Steve Kiemele'!L23)</f>
        <v>16129.003000000001</v>
      </c>
      <c r="F54" s="28">
        <f>SUM('Steve Kiemele'!M23)</f>
        <v>194.32533734939759</v>
      </c>
    </row>
    <row r="55" spans="1:6" s="29" customFormat="1" ht="15" customHeight="1" x14ac:dyDescent="0.25">
      <c r="A55" s="27">
        <v>50</v>
      </c>
      <c r="B55" s="27" t="s">
        <v>21</v>
      </c>
      <c r="C55" s="33" t="s">
        <v>83</v>
      </c>
      <c r="D55" s="32">
        <f>SUM('Todd Earhart'!K11)</f>
        <v>36</v>
      </c>
      <c r="E55" s="32">
        <f>SUM('Todd Earhart'!L11)</f>
        <v>6995.0020000000004</v>
      </c>
      <c r="F55" s="28">
        <f>SUM('Todd Earhart'!M11)</f>
        <v>194.30561111111112</v>
      </c>
    </row>
    <row r="56" spans="1:6" s="29" customFormat="1" ht="15" customHeight="1" x14ac:dyDescent="0.25">
      <c r="A56" s="27">
        <v>51</v>
      </c>
      <c r="B56" s="27" t="s">
        <v>21</v>
      </c>
      <c r="C56" s="33" t="s">
        <v>46</v>
      </c>
      <c r="D56" s="32">
        <f>SUM('Steve Duvall'!K38)</f>
        <v>158</v>
      </c>
      <c r="E56" s="32">
        <f>SUM('Steve Duvall'!L38)</f>
        <v>30681.009000000002</v>
      </c>
      <c r="F56" s="28">
        <f>SUM('Steve Duvall'!M38)</f>
        <v>194.1836012658228</v>
      </c>
    </row>
    <row r="57" spans="1:6" s="29" customFormat="1" ht="15" customHeight="1" x14ac:dyDescent="0.25">
      <c r="A57" s="27">
        <v>52</v>
      </c>
      <c r="B57" s="27" t="s">
        <v>21</v>
      </c>
      <c r="C57" s="33" t="s">
        <v>133</v>
      </c>
      <c r="D57" s="32">
        <f>SUM('Evelio McDonald'!K9)</f>
        <v>26</v>
      </c>
      <c r="E57" s="32">
        <f>SUM('Evelio McDonald'!L9)</f>
        <v>5046.0030000000006</v>
      </c>
      <c r="F57" s="28">
        <f>SUM('Evelio McDonald'!M9)</f>
        <v>194.07703846153848</v>
      </c>
    </row>
    <row r="58" spans="1:6" s="29" customFormat="1" ht="15" customHeight="1" x14ac:dyDescent="0.25">
      <c r="A58" s="27">
        <v>53</v>
      </c>
      <c r="B58" s="27" t="s">
        <v>21</v>
      </c>
      <c r="C58" s="33" t="s">
        <v>60</v>
      </c>
      <c r="D58" s="32">
        <f>SUM('Allen Wood'!K17)</f>
        <v>60</v>
      </c>
      <c r="E58" s="32">
        <f>SUM('Allen Wood'!L17)</f>
        <v>11644.007000000001</v>
      </c>
      <c r="F58" s="28">
        <f>SUM('Allen Wood'!M17)</f>
        <v>194.06678333333335</v>
      </c>
    </row>
    <row r="59" spans="1:6" s="29" customFormat="1" ht="15" customHeight="1" x14ac:dyDescent="0.25">
      <c r="A59" s="27">
        <v>54</v>
      </c>
      <c r="B59" s="27" t="s">
        <v>21</v>
      </c>
      <c r="C59" s="33" t="s">
        <v>118</v>
      </c>
      <c r="D59" s="32">
        <f>SUM('Mingo Harkness'!K13)</f>
        <v>38</v>
      </c>
      <c r="E59" s="32">
        <f>SUM('Mingo Harkness'!L13)</f>
        <v>7364.0030000000006</v>
      </c>
      <c r="F59" s="28">
        <f>SUM('Mingo Harkness'!M13)</f>
        <v>193.78955263157897</v>
      </c>
    </row>
    <row r="60" spans="1:6" s="29" customFormat="1" ht="15" customHeight="1" x14ac:dyDescent="0.25">
      <c r="A60" s="27">
        <v>55</v>
      </c>
      <c r="B60" s="27" t="s">
        <v>21</v>
      </c>
      <c r="C60" s="33" t="s">
        <v>89</v>
      </c>
      <c r="D60" s="32">
        <f>SUM('Danny Sissom'!K18)</f>
        <v>65</v>
      </c>
      <c r="E60" s="32">
        <f>SUM('Danny Sissom'!L18)</f>
        <v>12590.003000000001</v>
      </c>
      <c r="F60" s="28">
        <f>SUM('Danny Sissom'!M18)</f>
        <v>193.69235384615385</v>
      </c>
    </row>
    <row r="61" spans="1:6" s="29" customFormat="1" ht="15" customHeight="1" x14ac:dyDescent="0.25">
      <c r="A61" s="27">
        <v>56</v>
      </c>
      <c r="B61" s="27" t="s">
        <v>21</v>
      </c>
      <c r="C61" s="33" t="s">
        <v>76</v>
      </c>
      <c r="D61" s="32">
        <f>SUM('Carrie Earhart'!K12)</f>
        <v>40</v>
      </c>
      <c r="E61" s="32">
        <f>SUM('Carrie Earhart'!L12)</f>
        <v>7743.0140000000001</v>
      </c>
      <c r="F61" s="28">
        <f>SUM('Carrie Earhart'!M12)</f>
        <v>193.57535000000001</v>
      </c>
    </row>
    <row r="62" spans="1:6" s="29" customFormat="1" ht="15" customHeight="1" x14ac:dyDescent="0.25">
      <c r="A62" s="27">
        <v>57</v>
      </c>
      <c r="B62" s="27" t="s">
        <v>21</v>
      </c>
      <c r="C62" s="33" t="s">
        <v>98</v>
      </c>
      <c r="D62" s="32">
        <f>SUM('Travis Davis'!K9)</f>
        <v>30</v>
      </c>
      <c r="E62" s="32">
        <f>SUM('Travis Davis'!L9)</f>
        <v>5807</v>
      </c>
      <c r="F62" s="28">
        <f>SUM('Travis Davis'!M9)</f>
        <v>193.56666666666666</v>
      </c>
    </row>
    <row r="63" spans="1:6" s="29" customFormat="1" ht="15" customHeight="1" x14ac:dyDescent="0.25">
      <c r="A63" s="27">
        <v>58</v>
      </c>
      <c r="B63" s="27" t="s">
        <v>21</v>
      </c>
      <c r="C63" s="33" t="s">
        <v>64</v>
      </c>
      <c r="D63" s="32">
        <f>SUM('Gary Henry'!K13)</f>
        <v>24</v>
      </c>
      <c r="E63" s="32">
        <f>SUM('Gary Henry'!L13)</f>
        <v>4644</v>
      </c>
      <c r="F63" s="28">
        <f>SUM('Gary Henry'!M13)</f>
        <v>193.5</v>
      </c>
    </row>
    <row r="64" spans="1:6" s="29" customFormat="1" ht="15" customHeight="1" x14ac:dyDescent="0.25">
      <c r="A64" s="27">
        <v>59</v>
      </c>
      <c r="B64" s="27" t="s">
        <v>21</v>
      </c>
      <c r="C64" s="34" t="s">
        <v>27</v>
      </c>
      <c r="D64" s="32">
        <f>SUM('Bill Smith'!K11)</f>
        <v>32</v>
      </c>
      <c r="E64" s="32">
        <f>SUM('Bill Smith'!L11)</f>
        <v>6189.0010000000002</v>
      </c>
      <c r="F64" s="28">
        <f>SUM('Bill Smith'!M11)</f>
        <v>193.40628125000001</v>
      </c>
    </row>
    <row r="65" spans="1:6" s="29" customFormat="1" ht="15" customHeight="1" x14ac:dyDescent="0.25">
      <c r="A65" s="27">
        <v>60</v>
      </c>
      <c r="B65" s="27" t="s">
        <v>21</v>
      </c>
      <c r="C65" s="33" t="s">
        <v>82</v>
      </c>
      <c r="D65" s="32">
        <f>SUM('Tad Earhart'!K12)</f>
        <v>40</v>
      </c>
      <c r="E65" s="32">
        <f>SUM('Tad Earhart'!L12)</f>
        <v>7730.0030000000006</v>
      </c>
      <c r="F65" s="28">
        <f>SUM('Tad Earhart'!M12)</f>
        <v>193.25007500000001</v>
      </c>
    </row>
    <row r="66" spans="1:6" s="29" customFormat="1" ht="15" customHeight="1" x14ac:dyDescent="0.25">
      <c r="A66" s="27">
        <v>61</v>
      </c>
      <c r="B66" s="27" t="s">
        <v>21</v>
      </c>
      <c r="C66" s="33" t="s">
        <v>38</v>
      </c>
      <c r="D66" s="32">
        <f>SUM('Charlie Barba'!K24)</f>
        <v>64</v>
      </c>
      <c r="E66" s="32">
        <f>SUM('Charlie Barba'!L24)</f>
        <v>12368.001</v>
      </c>
      <c r="F66" s="28">
        <f>SUM('Charlie Barba'!M24)</f>
        <v>193.250015625</v>
      </c>
    </row>
    <row r="67" spans="1:6" s="29" customFormat="1" ht="15" customHeight="1" x14ac:dyDescent="0.25">
      <c r="A67" s="27">
        <v>62</v>
      </c>
      <c r="B67" s="27" t="s">
        <v>21</v>
      </c>
      <c r="C67" s="33" t="s">
        <v>125</v>
      </c>
      <c r="D67" s="32">
        <f>SUM('Glen Dawson'!K10)</f>
        <v>28</v>
      </c>
      <c r="E67" s="32">
        <f>SUM('Glen Dawson'!L10)</f>
        <v>5411</v>
      </c>
      <c r="F67" s="28">
        <f>SUM('Glen Dawson'!M10)</f>
        <v>193.25</v>
      </c>
    </row>
    <row r="68" spans="1:6" s="29" customFormat="1" ht="15" customHeight="1" x14ac:dyDescent="0.25">
      <c r="A68" s="27">
        <v>63</v>
      </c>
      <c r="B68" s="27" t="s">
        <v>21</v>
      </c>
      <c r="C68" s="33" t="s">
        <v>178</v>
      </c>
      <c r="D68" s="32">
        <f>SUM('Les Williams'!K13)</f>
        <v>40</v>
      </c>
      <c r="E68" s="32">
        <f>SUM('Les Williams'!L13)</f>
        <v>7725.0120000000006</v>
      </c>
      <c r="F68" s="28">
        <f>SUM('Les Williams'!M13)</f>
        <v>193.12530000000001</v>
      </c>
    </row>
    <row r="69" spans="1:6" s="29" customFormat="1" ht="15" customHeight="1" x14ac:dyDescent="0.25">
      <c r="A69" s="27">
        <v>64</v>
      </c>
      <c r="B69" s="27" t="s">
        <v>21</v>
      </c>
      <c r="C69" s="33" t="s">
        <v>201</v>
      </c>
      <c r="D69" s="32">
        <f>SUM('Chris Bradley'!K9)</f>
        <v>24</v>
      </c>
      <c r="E69" s="32">
        <f>SUM('Chris Bradley'!L9)</f>
        <v>4634.0010000000002</v>
      </c>
      <c r="F69" s="28">
        <f>SUM('Chris Bradley'!M9)</f>
        <v>193.08337500000002</v>
      </c>
    </row>
    <row r="70" spans="1:6" s="29" customFormat="1" ht="15" customHeight="1" x14ac:dyDescent="0.25">
      <c r="A70" s="27">
        <v>65</v>
      </c>
      <c r="B70" s="27" t="s">
        <v>21</v>
      </c>
      <c r="C70" s="33" t="s">
        <v>143</v>
      </c>
      <c r="D70" s="32">
        <f>SUM('Joe Di Donato'!K9)</f>
        <v>26</v>
      </c>
      <c r="E70" s="32">
        <f>SUM('Joe Di Donato'!L9)</f>
        <v>5019.0010000000002</v>
      </c>
      <c r="F70" s="28">
        <f>SUM('Joe Di Donato'!M9)</f>
        <v>193.0385</v>
      </c>
    </row>
    <row r="71" spans="1:6" s="29" customFormat="1" ht="15" customHeight="1" x14ac:dyDescent="0.25">
      <c r="A71" s="27">
        <v>66</v>
      </c>
      <c r="B71" s="27" t="s">
        <v>21</v>
      </c>
      <c r="C71" s="35" t="s">
        <v>36</v>
      </c>
      <c r="D71" s="32">
        <f>SUM('Brady Riley'!K19)</f>
        <v>72</v>
      </c>
      <c r="E71" s="32">
        <f>SUM('Brady Riley'!L19)</f>
        <v>13896.010000000002</v>
      </c>
      <c r="F71" s="28">
        <f>SUM('Brady Riley'!M19)</f>
        <v>193.00013888888893</v>
      </c>
    </row>
    <row r="72" spans="1:6" s="29" customFormat="1" ht="15" customHeight="1" x14ac:dyDescent="0.25">
      <c r="A72" s="27">
        <v>67</v>
      </c>
      <c r="B72" s="27" t="s">
        <v>21</v>
      </c>
      <c r="C72" s="33" t="s">
        <v>159</v>
      </c>
      <c r="D72" s="32">
        <f>SUM('Pam Gates'!K11)</f>
        <v>38</v>
      </c>
      <c r="E72" s="32">
        <f>SUM('Pam Gates'!L11)</f>
        <v>7330.0039999999999</v>
      </c>
      <c r="F72" s="28">
        <f>SUM('Pam Gates'!M11)</f>
        <v>192.89484210526317</v>
      </c>
    </row>
    <row r="73" spans="1:6" s="29" customFormat="1" ht="15" customHeight="1" x14ac:dyDescent="0.25">
      <c r="A73" s="27">
        <v>68</v>
      </c>
      <c r="B73" s="27" t="s">
        <v>21</v>
      </c>
      <c r="C73" s="33" t="s">
        <v>137</v>
      </c>
      <c r="D73" s="32">
        <f>SUM('Ann Tucker'!K10)</f>
        <v>30</v>
      </c>
      <c r="E73" s="32">
        <f>SUM('Ann Tucker'!L10)</f>
        <v>5782.0010000000002</v>
      </c>
      <c r="F73" s="28">
        <f>SUM('Ann Tucker'!M10)</f>
        <v>192.73336666666668</v>
      </c>
    </row>
    <row r="74" spans="1:6" s="29" customFormat="1" ht="15" customHeight="1" x14ac:dyDescent="0.25">
      <c r="A74" s="27">
        <v>69</v>
      </c>
      <c r="B74" s="27" t="s">
        <v>21</v>
      </c>
      <c r="C74" s="33" t="s">
        <v>86</v>
      </c>
      <c r="D74" s="32">
        <f>SUM('Bill Shaver'!K31)</f>
        <v>118</v>
      </c>
      <c r="E74" s="32">
        <f>SUM('Bill Shaver'!L31)</f>
        <v>22741.006000000001</v>
      </c>
      <c r="F74" s="28">
        <f>SUM('Bill Shaver'!M31)</f>
        <v>192.72038983050848</v>
      </c>
    </row>
    <row r="75" spans="1:6" s="29" customFormat="1" ht="15" customHeight="1" x14ac:dyDescent="0.25">
      <c r="A75" s="27">
        <v>70</v>
      </c>
      <c r="B75" s="27" t="s">
        <v>21</v>
      </c>
      <c r="C75" s="33" t="s">
        <v>151</v>
      </c>
      <c r="D75" s="32">
        <f>SUM('Ken Mix'!K11)</f>
        <v>32</v>
      </c>
      <c r="E75" s="32">
        <f>SUM('Ken Mix'!L11)</f>
        <v>6166.0020000000004</v>
      </c>
      <c r="F75" s="28">
        <f>SUM('Ken Mix'!M11)</f>
        <v>192.68756250000001</v>
      </c>
    </row>
    <row r="76" spans="1:6" s="29" customFormat="1" ht="15" customHeight="1" x14ac:dyDescent="0.25">
      <c r="A76" s="27">
        <v>71</v>
      </c>
      <c r="B76" s="27" t="s">
        <v>21</v>
      </c>
      <c r="C76" s="33" t="s">
        <v>73</v>
      </c>
      <c r="D76" s="32">
        <f>SUM('Alyssa Earhart'!K11)</f>
        <v>36</v>
      </c>
      <c r="E76" s="32">
        <f>SUM('Alyssa Earhart'!L11)</f>
        <v>6928.0010000000002</v>
      </c>
      <c r="F76" s="28">
        <f>SUM('Alyssa Earhart'!M11)</f>
        <v>192.44447222222223</v>
      </c>
    </row>
    <row r="77" spans="1:6" s="29" customFormat="1" ht="15" customHeight="1" x14ac:dyDescent="0.25">
      <c r="A77" s="27">
        <v>72</v>
      </c>
      <c r="B77" s="27" t="s">
        <v>21</v>
      </c>
      <c r="C77" s="33" t="s">
        <v>224</v>
      </c>
      <c r="D77" s="32">
        <f>SUM('John Stapleton'!K12)</f>
        <v>38</v>
      </c>
      <c r="E77" s="32">
        <f>SUM('John Stapleton'!L12)</f>
        <v>7311.0010000000002</v>
      </c>
      <c r="F77" s="28">
        <f>SUM('John Stapleton'!M12)</f>
        <v>192.39476315789474</v>
      </c>
    </row>
    <row r="78" spans="1:6" s="29" customFormat="1" ht="15" customHeight="1" x14ac:dyDescent="0.25">
      <c r="A78" s="27">
        <v>73</v>
      </c>
      <c r="B78" s="27" t="s">
        <v>21</v>
      </c>
      <c r="C78" s="33" t="s">
        <v>116</v>
      </c>
      <c r="D78" s="32">
        <f>SUM('Landon Stone'!K11)</f>
        <v>38</v>
      </c>
      <c r="E78" s="32">
        <f>SUM('Landon Stone'!L11)</f>
        <v>7292.0070000000005</v>
      </c>
      <c r="F78" s="28">
        <f>SUM('Landon Stone'!M11)</f>
        <v>191.89492105263159</v>
      </c>
    </row>
    <row r="79" spans="1:6" s="29" customFormat="1" ht="15" customHeight="1" x14ac:dyDescent="0.25">
      <c r="A79" s="27">
        <v>74</v>
      </c>
      <c r="B79" s="27" t="s">
        <v>21</v>
      </c>
      <c r="C79" s="33" t="s">
        <v>24</v>
      </c>
      <c r="D79" s="32">
        <f>SUM('Daniel Henry'!K23)</f>
        <v>82</v>
      </c>
      <c r="E79" s="32">
        <f>SUM('Daniel Henry'!L23)</f>
        <v>15624.003000000001</v>
      </c>
      <c r="F79" s="28">
        <f>SUM('Daniel Henry'!M23)</f>
        <v>190.53662195121953</v>
      </c>
    </row>
    <row r="80" spans="1:6" s="29" customFormat="1" ht="15" customHeight="1" x14ac:dyDescent="0.25">
      <c r="A80" s="27">
        <v>75</v>
      </c>
      <c r="B80" s="27" t="s">
        <v>21</v>
      </c>
      <c r="C80" s="33" t="s">
        <v>65</v>
      </c>
      <c r="D80" s="32">
        <f>SUM('Gary Southard'!K9)</f>
        <v>24</v>
      </c>
      <c r="E80" s="32">
        <f>SUM('Gary Southard'!L9)</f>
        <v>4571.0030000000006</v>
      </c>
      <c r="F80" s="28">
        <f>SUM('Gary Southard'!M9)</f>
        <v>190.45845833333337</v>
      </c>
    </row>
    <row r="81" spans="1:6" x14ac:dyDescent="0.25">
      <c r="A81" s="27">
        <v>76</v>
      </c>
      <c r="B81" s="27" t="s">
        <v>21</v>
      </c>
      <c r="C81" s="33" t="s">
        <v>44</v>
      </c>
      <c r="D81" s="32">
        <f>SUM('Ray Miller'!K13)</f>
        <v>24</v>
      </c>
      <c r="E81" s="32">
        <f>SUM('Ray Miller'!L13)</f>
        <v>4566</v>
      </c>
      <c r="F81" s="28">
        <f>SUM('Ray Miller'!M13)</f>
        <v>190.25</v>
      </c>
    </row>
    <row r="82" spans="1:6" x14ac:dyDescent="0.25">
      <c r="A82" s="27">
        <v>77</v>
      </c>
      <c r="B82" s="27" t="s">
        <v>21</v>
      </c>
      <c r="C82" s="33" t="s">
        <v>97</v>
      </c>
      <c r="D82" s="32">
        <f>SUM('Tommy Fort'!K12)</f>
        <v>39</v>
      </c>
      <c r="E82" s="32">
        <f>SUM('Tommy Fort'!L12)</f>
        <v>7261.0029999999997</v>
      </c>
      <c r="F82" s="28">
        <f>SUM('Tommy Fort'!M12)</f>
        <v>186.17956410256409</v>
      </c>
    </row>
    <row r="83" spans="1:6" x14ac:dyDescent="0.25">
      <c r="A83" s="27">
        <v>78</v>
      </c>
      <c r="B83" s="27" t="s">
        <v>21</v>
      </c>
      <c r="C83" s="33" t="s">
        <v>62</v>
      </c>
      <c r="D83" s="32">
        <f>SUM('David Ellwood'!K14)</f>
        <v>46</v>
      </c>
      <c r="E83" s="32">
        <f>SUM('David Ellwood'!L14)</f>
        <v>8559.0030000000006</v>
      </c>
      <c r="F83" s="28">
        <f>SUM('David Ellwood'!M14)</f>
        <v>186.06528260869567</v>
      </c>
    </row>
    <row r="84" spans="1:6" x14ac:dyDescent="0.25">
      <c r="A84" s="27">
        <v>79</v>
      </c>
      <c r="B84" s="27" t="s">
        <v>21</v>
      </c>
      <c r="C84" s="33" t="s">
        <v>63</v>
      </c>
      <c r="D84" s="32">
        <f>SUM('Dennis Cahill'!K10)</f>
        <v>30</v>
      </c>
      <c r="E84" s="32">
        <f>SUM('Dennis Cahill'!L10)</f>
        <v>5566</v>
      </c>
      <c r="F84" s="28">
        <f>SUM('Dennis Cahill'!M10)</f>
        <v>185.53333333333333</v>
      </c>
    </row>
    <row r="85" spans="1:6" x14ac:dyDescent="0.25">
      <c r="A85" s="27">
        <v>80</v>
      </c>
      <c r="B85" s="27" t="s">
        <v>21</v>
      </c>
      <c r="C85" s="33" t="s">
        <v>134</v>
      </c>
      <c r="D85" s="32">
        <f>SUM('Jim Swaringin'!K20)</f>
        <v>65</v>
      </c>
      <c r="E85" s="32">
        <f>SUM('Jim Swaringin'!L20)</f>
        <v>11953.006000000001</v>
      </c>
      <c r="F85" s="28">
        <f>SUM('Jim Swaringin'!M20)</f>
        <v>183.89240000000001</v>
      </c>
    </row>
    <row r="86" spans="1:6" x14ac:dyDescent="0.25">
      <c r="A86" s="27">
        <v>81</v>
      </c>
      <c r="B86" s="27" t="s">
        <v>21</v>
      </c>
      <c r="C86" s="33" t="s">
        <v>32</v>
      </c>
      <c r="D86" s="32">
        <f>SUM('Curtis Jenkins'!K10)</f>
        <v>28</v>
      </c>
      <c r="E86" s="32">
        <f>SUM('Curtis Jenkins'!L10)</f>
        <v>5110.0020000000004</v>
      </c>
      <c r="F86" s="28">
        <f>SUM('Curtis Jenkins'!M10)</f>
        <v>182.50007142857143</v>
      </c>
    </row>
    <row r="87" spans="1:6" x14ac:dyDescent="0.25">
      <c r="A87" s="27">
        <v>82</v>
      </c>
      <c r="B87" s="27" t="s">
        <v>21</v>
      </c>
      <c r="C87" s="33" t="s">
        <v>94</v>
      </c>
      <c r="D87" s="32">
        <f>SUM('Robert Benoit II'!K11)</f>
        <v>21</v>
      </c>
      <c r="E87" s="32">
        <f>SUM('Robert Benoit II'!L11)</f>
        <v>3802</v>
      </c>
      <c r="F87" s="28">
        <f>SUM('Robert Benoit II'!M11)</f>
        <v>181.04761904761904</v>
      </c>
    </row>
    <row r="88" spans="1:6" x14ac:dyDescent="0.25">
      <c r="A88" s="27">
        <v>83</v>
      </c>
      <c r="B88" s="27" t="s">
        <v>21</v>
      </c>
      <c r="C88" s="33" t="s">
        <v>69</v>
      </c>
      <c r="D88" s="32">
        <f>SUM('William Hammock'!K10)</f>
        <v>27</v>
      </c>
      <c r="E88" s="32">
        <f>SUM('William Hammock'!L10)</f>
        <v>4506</v>
      </c>
      <c r="F88" s="28">
        <f>SUM('William Hammock'!M10)</f>
        <v>166.88888888888889</v>
      </c>
    </row>
    <row r="89" spans="1:6" x14ac:dyDescent="0.25">
      <c r="A89" s="40"/>
      <c r="B89" s="40"/>
      <c r="C89" s="41"/>
      <c r="D89" s="42"/>
      <c r="E89" s="42"/>
      <c r="F89" s="43"/>
    </row>
    <row r="90" spans="1:6" x14ac:dyDescent="0.25">
      <c r="A90" s="27">
        <v>84</v>
      </c>
      <c r="B90" s="27" t="s">
        <v>21</v>
      </c>
      <c r="C90" s="33" t="s">
        <v>166</v>
      </c>
      <c r="D90" s="32">
        <f>SUM('Brian Stehlik'!K4)</f>
        <v>3</v>
      </c>
      <c r="E90" s="32">
        <f>SUM('Brian Stehlik'!L4)</f>
        <v>599</v>
      </c>
      <c r="F90" s="28">
        <f>SUM('Brian Stehlik'!M4)</f>
        <v>199.66666666666666</v>
      </c>
    </row>
    <row r="91" spans="1:6" x14ac:dyDescent="0.25">
      <c r="A91" s="27">
        <v>85</v>
      </c>
      <c r="B91" s="27" t="s">
        <v>21</v>
      </c>
      <c r="C91" s="33" t="s">
        <v>174</v>
      </c>
      <c r="D91" s="32">
        <f>SUM('Fred Sears'!K4)</f>
        <v>3</v>
      </c>
      <c r="E91" s="32">
        <f>SUM('Fred Sears'!L4)</f>
        <v>598.00099999999998</v>
      </c>
      <c r="F91" s="28">
        <f>SUM('Fred Sears'!M4)</f>
        <v>199.33366666666666</v>
      </c>
    </row>
    <row r="92" spans="1:6" x14ac:dyDescent="0.25">
      <c r="A92" s="27">
        <v>86</v>
      </c>
      <c r="B92" s="27" t="s">
        <v>21</v>
      </c>
      <c r="C92" s="33" t="s">
        <v>167</v>
      </c>
      <c r="D92" s="32">
        <f>SUM('Clinton Sondergeld'!K4)</f>
        <v>3</v>
      </c>
      <c r="E92" s="32">
        <f>SUM('Clinton Sondergeld'!L4)</f>
        <v>598</v>
      </c>
      <c r="F92" s="28">
        <f>SUM('Clinton Sondergeld'!M4)</f>
        <v>199.33333333333334</v>
      </c>
    </row>
    <row r="93" spans="1:6" x14ac:dyDescent="0.25">
      <c r="A93" s="27">
        <v>87</v>
      </c>
      <c r="B93" s="27" t="s">
        <v>21</v>
      </c>
      <c r="C93" s="33" t="s">
        <v>154</v>
      </c>
      <c r="D93" s="32">
        <f>SUM('Carl Hanson'!K4)</f>
        <v>3</v>
      </c>
      <c r="E93" s="32">
        <f>SUM('Carl Hanson'!L4)</f>
        <v>597.00099999999998</v>
      </c>
      <c r="F93" s="28">
        <f>SUM('Carl Hanson'!M4)</f>
        <v>199.00033333333332</v>
      </c>
    </row>
    <row r="94" spans="1:6" x14ac:dyDescent="0.25">
      <c r="A94" s="27">
        <v>88</v>
      </c>
      <c r="B94" s="27" t="s">
        <v>21</v>
      </c>
      <c r="C94" s="33" t="s">
        <v>165</v>
      </c>
      <c r="D94" s="32">
        <f>SUM('Bill Simmons'!K4)</f>
        <v>3</v>
      </c>
      <c r="E94" s="32">
        <f>SUM('Bill Simmons'!L4)</f>
        <v>597.00099999999998</v>
      </c>
      <c r="F94" s="28">
        <f>SUM('Bill Simmons'!M4)</f>
        <v>199.00033333333332</v>
      </c>
    </row>
    <row r="95" spans="1:6" x14ac:dyDescent="0.25">
      <c r="A95" s="27">
        <v>89</v>
      </c>
      <c r="B95" s="27" t="s">
        <v>21</v>
      </c>
      <c r="C95" s="33" t="s">
        <v>232</v>
      </c>
      <c r="D95" s="32">
        <f>SUM('Brian Gilliand'!K4)</f>
        <v>6</v>
      </c>
      <c r="E95" s="32">
        <f>SUM('Brian Gilliand'!L4)</f>
        <v>1191</v>
      </c>
      <c r="F95" s="28">
        <f>SUM('Brian Gilliand'!M4)</f>
        <v>198.5</v>
      </c>
    </row>
    <row r="96" spans="1:6" x14ac:dyDescent="0.25">
      <c r="A96" s="27">
        <v>90</v>
      </c>
      <c r="B96" s="27" t="s">
        <v>21</v>
      </c>
      <c r="C96" s="33" t="s">
        <v>250</v>
      </c>
      <c r="D96" s="32">
        <f>SUM('Greg George'!K4)</f>
        <v>6</v>
      </c>
      <c r="E96" s="32">
        <f>SUM('Greg George'!L4)</f>
        <v>1190</v>
      </c>
      <c r="F96" s="28">
        <f>SUM('Greg George'!M4)</f>
        <v>198.33333333333334</v>
      </c>
    </row>
    <row r="97" spans="1:6" x14ac:dyDescent="0.25">
      <c r="A97" s="27">
        <v>91</v>
      </c>
      <c r="B97" s="27" t="s">
        <v>21</v>
      </c>
      <c r="C97" s="33" t="s">
        <v>235</v>
      </c>
      <c r="D97" s="32">
        <f>SUM('Jerry Graves'!K4)</f>
        <v>6</v>
      </c>
      <c r="E97" s="32">
        <f>SUM('Jerry Graves'!L4)</f>
        <v>1189.001</v>
      </c>
      <c r="F97" s="28">
        <f>SUM('Jerry Graves'!M4)</f>
        <v>198.16683333333333</v>
      </c>
    </row>
    <row r="98" spans="1:6" x14ac:dyDescent="0.25">
      <c r="A98" s="27">
        <v>92</v>
      </c>
      <c r="B98" s="27" t="s">
        <v>21</v>
      </c>
      <c r="C98" s="33" t="s">
        <v>180</v>
      </c>
      <c r="D98" s="32">
        <f>SUM('Paul Tolvstad'!K4)</f>
        <v>3</v>
      </c>
      <c r="E98" s="32">
        <f>SUM('Paul Tolvstad'!L4)</f>
        <v>594</v>
      </c>
      <c r="F98" s="28">
        <f>SUM('Paul Tolvstad'!M4)</f>
        <v>198</v>
      </c>
    </row>
    <row r="99" spans="1:6" x14ac:dyDescent="0.25">
      <c r="A99" s="27">
        <v>93</v>
      </c>
      <c r="B99" s="27" t="s">
        <v>21</v>
      </c>
      <c r="C99" s="33" t="s">
        <v>252</v>
      </c>
      <c r="D99" s="32">
        <f>SUM('Jeremiah Mohr'!K4)</f>
        <v>6</v>
      </c>
      <c r="E99" s="32">
        <f>SUM('Jeremiah Mohr'!L4)</f>
        <v>1187</v>
      </c>
      <c r="F99" s="28">
        <f>SUM('Jeremiah Mohr'!M4)</f>
        <v>197.83333333333334</v>
      </c>
    </row>
    <row r="100" spans="1:6" x14ac:dyDescent="0.25">
      <c r="A100" s="27">
        <v>94</v>
      </c>
      <c r="B100" s="27" t="s">
        <v>21</v>
      </c>
      <c r="C100" s="33" t="s">
        <v>239</v>
      </c>
      <c r="D100" s="32">
        <f>SUM('Stanley Canter'!K6)</f>
        <v>9</v>
      </c>
      <c r="E100" s="32">
        <f>SUM('Stanley Canter'!L6)</f>
        <v>1780.011</v>
      </c>
      <c r="F100" s="28">
        <f>SUM('Stanley Canter'!M6)</f>
        <v>197.779</v>
      </c>
    </row>
    <row r="101" spans="1:6" x14ac:dyDescent="0.25">
      <c r="A101" s="27">
        <v>95</v>
      </c>
      <c r="B101" s="27" t="s">
        <v>21</v>
      </c>
      <c r="C101" s="33" t="s">
        <v>247</v>
      </c>
      <c r="D101" s="32">
        <f>SUM('Bob Barnhart'!K4)</f>
        <v>6</v>
      </c>
      <c r="E101" s="32">
        <f>SUM('Bob Barnhart'!L4)</f>
        <v>1186.001</v>
      </c>
      <c r="F101" s="28">
        <f>SUM('Bob Barnhart'!M4)</f>
        <v>197.66683333333333</v>
      </c>
    </row>
    <row r="102" spans="1:6" x14ac:dyDescent="0.25">
      <c r="A102" s="27">
        <v>96</v>
      </c>
      <c r="B102" s="27" t="s">
        <v>21</v>
      </c>
      <c r="C102" s="33" t="s">
        <v>253</v>
      </c>
      <c r="D102" s="32">
        <f>SUM('Joseph Strizak'!K4)</f>
        <v>6</v>
      </c>
      <c r="E102" s="32">
        <f>SUM('Joseph Strizak'!L4)</f>
        <v>1185.001</v>
      </c>
      <c r="F102" s="28">
        <f>SUM('Joseph Strizak'!M4)</f>
        <v>197.50016666666667</v>
      </c>
    </row>
    <row r="103" spans="1:6" x14ac:dyDescent="0.25">
      <c r="A103" s="27">
        <v>97</v>
      </c>
      <c r="B103" s="27" t="s">
        <v>21</v>
      </c>
      <c r="C103" s="33" t="s">
        <v>161</v>
      </c>
      <c r="D103" s="32">
        <f>SUM('Tom Cole'!K4)</f>
        <v>3</v>
      </c>
      <c r="E103" s="32">
        <f>SUM('Tom Cole'!L4)</f>
        <v>592</v>
      </c>
      <c r="F103" s="28">
        <f>SUM('Tom Cole'!M4)</f>
        <v>197.33333333333334</v>
      </c>
    </row>
    <row r="104" spans="1:6" x14ac:dyDescent="0.25">
      <c r="A104" s="27">
        <v>98</v>
      </c>
      <c r="B104" s="27" t="s">
        <v>21</v>
      </c>
      <c r="C104" s="33" t="s">
        <v>177</v>
      </c>
      <c r="D104" s="32">
        <f>SUM('JR Groves'!K4)</f>
        <v>3</v>
      </c>
      <c r="E104" s="32">
        <f>SUM('JR Groves'!L4)</f>
        <v>592</v>
      </c>
      <c r="F104" s="28">
        <f>SUM('JR Groves'!M4)</f>
        <v>197.33333333333334</v>
      </c>
    </row>
    <row r="105" spans="1:6" x14ac:dyDescent="0.25">
      <c r="A105" s="27">
        <v>99</v>
      </c>
      <c r="B105" s="27" t="s">
        <v>21</v>
      </c>
      <c r="C105" s="33" t="s">
        <v>182</v>
      </c>
      <c r="D105" s="32">
        <f>SUM('Richard Lightfoot'!K4)</f>
        <v>3</v>
      </c>
      <c r="E105" s="32">
        <f>SUM('Richard Lightfoot'!L4)</f>
        <v>592</v>
      </c>
      <c r="F105" s="28">
        <f>SUM('Richard Lightfoot'!M4)</f>
        <v>197.33333333333334</v>
      </c>
    </row>
    <row r="106" spans="1:6" x14ac:dyDescent="0.25">
      <c r="A106" s="27">
        <v>100</v>
      </c>
      <c r="B106" s="27" t="s">
        <v>21</v>
      </c>
      <c r="C106" s="33" t="s">
        <v>184</v>
      </c>
      <c r="D106" s="32">
        <f>SUM('Simon Schultz'!K4)</f>
        <v>3</v>
      </c>
      <c r="E106" s="32">
        <f>SUM('Simon Schultz'!L4)</f>
        <v>592</v>
      </c>
      <c r="F106" s="28">
        <f>SUM('Simon Schultz'!M4)</f>
        <v>197.33333333333334</v>
      </c>
    </row>
    <row r="107" spans="1:6" x14ac:dyDescent="0.25">
      <c r="A107" s="27">
        <v>101</v>
      </c>
      <c r="B107" s="27" t="s">
        <v>21</v>
      </c>
      <c r="C107" s="33" t="s">
        <v>185</v>
      </c>
      <c r="D107" s="32">
        <f>SUM('Stuart Neale'!K4)</f>
        <v>3</v>
      </c>
      <c r="E107" s="32">
        <f>SUM('Stuart Neale'!L4)</f>
        <v>592</v>
      </c>
      <c r="F107" s="28">
        <f>SUM('Stuart Neale'!M4)</f>
        <v>197.33333333333334</v>
      </c>
    </row>
    <row r="108" spans="1:6" x14ac:dyDescent="0.25">
      <c r="A108" s="27">
        <v>102</v>
      </c>
      <c r="B108" s="27" t="s">
        <v>21</v>
      </c>
      <c r="C108" s="33" t="s">
        <v>244</v>
      </c>
      <c r="D108" s="32">
        <f>SUM('Travis Smith'!K4)</f>
        <v>4</v>
      </c>
      <c r="E108" s="32">
        <f>SUM('Travis Smith'!L4)</f>
        <v>789</v>
      </c>
      <c r="F108" s="28">
        <f>SUM('Travis Smith'!M4)</f>
        <v>197.25</v>
      </c>
    </row>
    <row r="109" spans="1:6" x14ac:dyDescent="0.25">
      <c r="A109" s="27">
        <v>103</v>
      </c>
      <c r="B109" s="27" t="s">
        <v>21</v>
      </c>
      <c r="C109" s="33" t="s">
        <v>255</v>
      </c>
      <c r="D109" s="32">
        <f>SUM('Nick Palmer'!K4)</f>
        <v>6</v>
      </c>
      <c r="E109" s="32">
        <f>SUM('Nick Palmer'!L4)</f>
        <v>1183</v>
      </c>
      <c r="F109" s="28">
        <f>SUM('Nick Palmer'!M4)</f>
        <v>197.16666666666666</v>
      </c>
    </row>
    <row r="110" spans="1:6" x14ac:dyDescent="0.25">
      <c r="A110" s="27">
        <v>104</v>
      </c>
      <c r="B110" s="27" t="s">
        <v>21</v>
      </c>
      <c r="C110" s="33" t="s">
        <v>257</v>
      </c>
      <c r="D110" s="32">
        <f>SUM('David Book'!K4)</f>
        <v>6</v>
      </c>
      <c r="E110" s="32">
        <f>SUM('David Book'!L4)</f>
        <v>1182</v>
      </c>
      <c r="F110" s="28">
        <f>SUM('David Book'!M4)</f>
        <v>197</v>
      </c>
    </row>
    <row r="111" spans="1:6" x14ac:dyDescent="0.25">
      <c r="A111" s="27">
        <v>105</v>
      </c>
      <c r="B111" s="27" t="s">
        <v>21</v>
      </c>
      <c r="C111" s="33" t="s">
        <v>269</v>
      </c>
      <c r="D111" s="32">
        <f>SUM('Roger Coffey'!K4)</f>
        <v>6</v>
      </c>
      <c r="E111" s="32">
        <f>SUM('Roger Coffey'!L4)</f>
        <v>1182</v>
      </c>
      <c r="F111" s="28">
        <f>SUM('Roger Coffey'!M4)</f>
        <v>197</v>
      </c>
    </row>
    <row r="112" spans="1:6" x14ac:dyDescent="0.25">
      <c r="A112" s="27">
        <v>106</v>
      </c>
      <c r="B112" s="27" t="s">
        <v>21</v>
      </c>
      <c r="C112" s="33" t="s">
        <v>169</v>
      </c>
      <c r="D112" s="32">
        <f>SUM('Dan Killough'!K4)</f>
        <v>3</v>
      </c>
      <c r="E112" s="32">
        <f>SUM('Dan Killough'!L4)</f>
        <v>591</v>
      </c>
      <c r="F112" s="28">
        <f>SUM('Dan Killough'!M4)</f>
        <v>197</v>
      </c>
    </row>
    <row r="113" spans="1:6" x14ac:dyDescent="0.25">
      <c r="A113" s="27">
        <v>107</v>
      </c>
      <c r="B113" s="27" t="s">
        <v>21</v>
      </c>
      <c r="C113" s="33" t="s">
        <v>145</v>
      </c>
      <c r="D113" s="32">
        <f>SUM('Steve Pennington'!K6)</f>
        <v>11</v>
      </c>
      <c r="E113" s="32">
        <f>SUM('Steve Pennington'!L6)</f>
        <v>2166.0299999999997</v>
      </c>
      <c r="F113" s="28">
        <f>SUM('Steve Pennington'!M6)</f>
        <v>196.91181818181815</v>
      </c>
    </row>
    <row r="114" spans="1:6" x14ac:dyDescent="0.25">
      <c r="A114" s="27">
        <v>108</v>
      </c>
      <c r="B114" s="27" t="s">
        <v>21</v>
      </c>
      <c r="C114" s="33" t="s">
        <v>33</v>
      </c>
      <c r="D114" s="32">
        <f>SUM('Steve Bates'!K5)</f>
        <v>8</v>
      </c>
      <c r="E114" s="32">
        <f>SUM('Steve Bates'!L5)</f>
        <v>1575</v>
      </c>
      <c r="F114" s="28">
        <f>SUM('Steve Bates'!M5)</f>
        <v>196.875</v>
      </c>
    </row>
    <row r="115" spans="1:6" x14ac:dyDescent="0.25">
      <c r="A115" s="27">
        <v>109</v>
      </c>
      <c r="B115" s="27" t="s">
        <v>21</v>
      </c>
      <c r="C115" s="33" t="s">
        <v>251</v>
      </c>
      <c r="D115" s="32">
        <f>SUM('Jason Shiver'!K4)</f>
        <v>6</v>
      </c>
      <c r="E115" s="32">
        <f>SUM('Jason Shiver'!L4)</f>
        <v>1181</v>
      </c>
      <c r="F115" s="28">
        <f>SUM('Jason Shiver'!M4)</f>
        <v>196.83333333333334</v>
      </c>
    </row>
    <row r="116" spans="1:6" x14ac:dyDescent="0.25">
      <c r="A116" s="27">
        <v>110</v>
      </c>
      <c r="B116" s="27" t="s">
        <v>21</v>
      </c>
      <c r="C116" s="33" t="s">
        <v>275</v>
      </c>
      <c r="D116" s="32">
        <f>SUM('Larry Duncan'!K4)</f>
        <v>4</v>
      </c>
      <c r="E116" s="32">
        <f>SUM('Larry Duncan'!L4)</f>
        <v>787</v>
      </c>
      <c r="F116" s="28">
        <f>SUM('Larry Duncan'!M4)</f>
        <v>196.75</v>
      </c>
    </row>
    <row r="117" spans="1:6" x14ac:dyDescent="0.25">
      <c r="A117" s="27">
        <v>111</v>
      </c>
      <c r="B117" s="27" t="s">
        <v>21</v>
      </c>
      <c r="C117" s="33" t="s">
        <v>236</v>
      </c>
      <c r="D117" s="32">
        <f>SUM('Tony Kaiser'!K6)</f>
        <v>18</v>
      </c>
      <c r="E117" s="32">
        <f>SUM('Tony Kaiser'!L6)</f>
        <v>3540.0010000000002</v>
      </c>
      <c r="F117" s="28">
        <f>SUM('Tony Kaiser'!M6)</f>
        <v>196.66672222222223</v>
      </c>
    </row>
    <row r="118" spans="1:6" x14ac:dyDescent="0.25">
      <c r="A118" s="27">
        <v>112</v>
      </c>
      <c r="B118" s="27" t="s">
        <v>21</v>
      </c>
      <c r="C118" s="33" t="s">
        <v>179</v>
      </c>
      <c r="D118" s="32">
        <f>SUM('Maurice Hassard'!K4)</f>
        <v>3</v>
      </c>
      <c r="E118" s="32">
        <f>SUM('Maurice Hassard'!L4)</f>
        <v>590</v>
      </c>
      <c r="F118" s="28">
        <f>SUM('Maurice Hassard'!M4)</f>
        <v>196.66666666666666</v>
      </c>
    </row>
    <row r="119" spans="1:6" x14ac:dyDescent="0.25">
      <c r="A119" s="27">
        <v>113</v>
      </c>
      <c r="B119" s="27" t="s">
        <v>21</v>
      </c>
      <c r="C119" s="33" t="s">
        <v>240</v>
      </c>
      <c r="D119" s="32">
        <f>SUM('Tim Thomas'!K5)</f>
        <v>12</v>
      </c>
      <c r="E119" s="32">
        <f>SUM('Tim Thomas'!L5)</f>
        <v>2358</v>
      </c>
      <c r="F119" s="28">
        <f>SUM('Tim Thomas'!M5)</f>
        <v>196.5</v>
      </c>
    </row>
    <row r="120" spans="1:6" x14ac:dyDescent="0.25">
      <c r="A120" s="27">
        <v>114</v>
      </c>
      <c r="B120" s="27" t="s">
        <v>21</v>
      </c>
      <c r="C120" s="33" t="s">
        <v>215</v>
      </c>
      <c r="D120" s="32">
        <f>SUM('Billy Miller'!K4)</f>
        <v>3</v>
      </c>
      <c r="E120" s="32">
        <f>SUM('Billy Miller'!L4)</f>
        <v>589</v>
      </c>
      <c r="F120" s="28">
        <f>SUM('Billy Miller'!M4)</f>
        <v>196.33333333333334</v>
      </c>
    </row>
    <row r="121" spans="1:6" x14ac:dyDescent="0.25">
      <c r="A121" s="27">
        <v>115</v>
      </c>
      <c r="B121" s="27" t="s">
        <v>21</v>
      </c>
      <c r="C121" s="33" t="s">
        <v>168</v>
      </c>
      <c r="D121" s="32">
        <f>SUM('Cody Dockery'!K4)</f>
        <v>3</v>
      </c>
      <c r="E121" s="32">
        <f>SUM('Cody Dockery'!L4)</f>
        <v>589</v>
      </c>
      <c r="F121" s="28">
        <f>SUM('Cody Dockery'!M4)</f>
        <v>196.33333333333334</v>
      </c>
    </row>
    <row r="122" spans="1:6" x14ac:dyDescent="0.25">
      <c r="A122" s="27">
        <v>116</v>
      </c>
      <c r="B122" s="27" t="s">
        <v>21</v>
      </c>
      <c r="C122" s="33" t="s">
        <v>176</v>
      </c>
      <c r="D122" s="32">
        <f>SUM('Jerry Stiller'!K4)</f>
        <v>3</v>
      </c>
      <c r="E122" s="32">
        <f>SUM('Jerry Stiller'!L4)</f>
        <v>589</v>
      </c>
      <c r="F122" s="28">
        <f>SUM('Jerry Stiller'!M4)</f>
        <v>196.33333333333334</v>
      </c>
    </row>
    <row r="123" spans="1:6" x14ac:dyDescent="0.25">
      <c r="A123" s="27">
        <v>117</v>
      </c>
      <c r="B123" s="27" t="s">
        <v>21</v>
      </c>
      <c r="C123" s="33" t="s">
        <v>181</v>
      </c>
      <c r="D123" s="32">
        <f>SUM('Randy Owens'!K4)</f>
        <v>3</v>
      </c>
      <c r="E123" s="32">
        <f>SUM('Randy Owens'!L4)</f>
        <v>589</v>
      </c>
      <c r="F123" s="28">
        <f>SUM('Randy Owens'!M4)</f>
        <v>196.33333333333334</v>
      </c>
    </row>
    <row r="124" spans="1:6" x14ac:dyDescent="0.25">
      <c r="A124" s="27">
        <v>118</v>
      </c>
      <c r="B124" s="27" t="s">
        <v>21</v>
      </c>
      <c r="C124" s="33" t="s">
        <v>259</v>
      </c>
      <c r="D124" s="32">
        <f>SUM('Trent Cochran'!K4)</f>
        <v>4</v>
      </c>
      <c r="E124" s="32">
        <f>SUM('Trent Cochran'!L4)</f>
        <v>785</v>
      </c>
      <c r="F124" s="28">
        <f>SUM('Trent Cochran'!M4)</f>
        <v>196.25</v>
      </c>
    </row>
    <row r="125" spans="1:6" x14ac:dyDescent="0.25">
      <c r="A125" s="27">
        <v>119</v>
      </c>
      <c r="B125" s="27" t="s">
        <v>21</v>
      </c>
      <c r="C125" s="33" t="s">
        <v>144</v>
      </c>
      <c r="D125" s="32">
        <f>SUM('Joe Jarrell'!K7)</f>
        <v>18</v>
      </c>
      <c r="E125" s="32">
        <f>SUM('Joe Jarrell'!L7)</f>
        <v>3532.0010000000002</v>
      </c>
      <c r="F125" s="28">
        <f>SUM('Joe Jarrell'!M7)</f>
        <v>196.22227777777778</v>
      </c>
    </row>
    <row r="126" spans="1:6" x14ac:dyDescent="0.25">
      <c r="A126" s="27">
        <v>120</v>
      </c>
      <c r="B126" s="27" t="s">
        <v>21</v>
      </c>
      <c r="C126" s="33" t="s">
        <v>156</v>
      </c>
      <c r="D126" s="32">
        <f>SUM('Jim Peightal'!K5)</f>
        <v>8</v>
      </c>
      <c r="E126" s="32">
        <f>SUM('Jim Peightal'!L5)</f>
        <v>1568.01</v>
      </c>
      <c r="F126" s="28">
        <f>SUM('Jim Peightal'!M5)</f>
        <v>196.00125</v>
      </c>
    </row>
    <row r="127" spans="1:6" x14ac:dyDescent="0.25">
      <c r="A127" s="27">
        <v>121</v>
      </c>
      <c r="B127" s="27" t="s">
        <v>21</v>
      </c>
      <c r="C127" s="33" t="s">
        <v>206</v>
      </c>
      <c r="D127" s="32">
        <f>SUM('Robin Weaver'!K4)</f>
        <v>4</v>
      </c>
      <c r="E127" s="32">
        <f>SUM('Robin Weaver'!L4)</f>
        <v>784.00199999999995</v>
      </c>
      <c r="F127" s="28">
        <f>SUM('Robin Weaver'!M4)</f>
        <v>196.00049999999999</v>
      </c>
    </row>
    <row r="128" spans="1:6" x14ac:dyDescent="0.25">
      <c r="A128" s="27">
        <v>122</v>
      </c>
      <c r="B128" s="27" t="s">
        <v>21</v>
      </c>
      <c r="C128" s="33" t="s">
        <v>164</v>
      </c>
      <c r="D128" s="32">
        <f>SUM('Bill Dooley'!K4)</f>
        <v>3</v>
      </c>
      <c r="E128" s="32">
        <f>SUM('Bill Dooley'!L4)</f>
        <v>588</v>
      </c>
      <c r="F128" s="28">
        <f>SUM('Bill Dooley'!M4)</f>
        <v>196</v>
      </c>
    </row>
    <row r="129" spans="1:6" x14ac:dyDescent="0.25">
      <c r="A129" s="27">
        <v>123</v>
      </c>
      <c r="B129" s="27" t="s">
        <v>21</v>
      </c>
      <c r="C129" s="33" t="s">
        <v>183</v>
      </c>
      <c r="D129" s="32">
        <f>SUM('Roy Maccarthy'!K4)</f>
        <v>3</v>
      </c>
      <c r="E129" s="32">
        <f>SUM('Roy Maccarthy'!L4)</f>
        <v>587</v>
      </c>
      <c r="F129" s="28">
        <f>SUM('Roy Maccarthy'!M4)</f>
        <v>195.66666666666666</v>
      </c>
    </row>
    <row r="130" spans="1:6" x14ac:dyDescent="0.25">
      <c r="A130" s="27">
        <v>124</v>
      </c>
      <c r="B130" s="27" t="s">
        <v>21</v>
      </c>
      <c r="C130" s="33" t="s">
        <v>142</v>
      </c>
      <c r="D130" s="32">
        <f>SUM('James Carroll'!K5)</f>
        <v>8</v>
      </c>
      <c r="E130" s="32">
        <f>SUM('James Carroll'!L5)</f>
        <v>1565</v>
      </c>
      <c r="F130" s="28">
        <f>SUM('James Carroll'!M5)</f>
        <v>195.625</v>
      </c>
    </row>
    <row r="131" spans="1:6" x14ac:dyDescent="0.25">
      <c r="A131" s="27">
        <v>125</v>
      </c>
      <c r="B131" s="27" t="s">
        <v>21</v>
      </c>
      <c r="C131" s="33" t="s">
        <v>119</v>
      </c>
      <c r="D131" s="32">
        <f>SUM('Sarah Lotts'!K5)</f>
        <v>7</v>
      </c>
      <c r="E131" s="32">
        <f>SUM('Sarah Lotts'!L5)</f>
        <v>1369.0050000000001</v>
      </c>
      <c r="F131" s="28">
        <f>SUM('Sarah Lotts'!M5)</f>
        <v>195.57214285714286</v>
      </c>
    </row>
    <row r="132" spans="1:6" x14ac:dyDescent="0.25">
      <c r="A132" s="27">
        <v>126</v>
      </c>
      <c r="B132" s="27" t="s">
        <v>21</v>
      </c>
      <c r="C132" s="33" t="s">
        <v>138</v>
      </c>
      <c r="D132" s="32">
        <f>SUM('Benji Matoy'!K5)</f>
        <v>10</v>
      </c>
      <c r="E132" s="32">
        <f>SUM('Benji Matoy'!L5)</f>
        <v>1955.01</v>
      </c>
      <c r="F132" s="28">
        <f>SUM('Benji Matoy'!M5)</f>
        <v>195.501</v>
      </c>
    </row>
    <row r="133" spans="1:6" x14ac:dyDescent="0.25">
      <c r="A133" s="27">
        <v>127</v>
      </c>
      <c r="B133" s="27" t="s">
        <v>21</v>
      </c>
      <c r="C133" s="33" t="s">
        <v>141</v>
      </c>
      <c r="D133" s="32">
        <f>SUM('H.I. Stroth'!K5)</f>
        <v>8</v>
      </c>
      <c r="E133" s="32">
        <f>SUM('H.I. Stroth'!L5)</f>
        <v>1564</v>
      </c>
      <c r="F133" s="28">
        <f>SUM('H.I. Stroth'!M5)</f>
        <v>195.5</v>
      </c>
    </row>
    <row r="134" spans="1:6" x14ac:dyDescent="0.25">
      <c r="A134" s="27">
        <v>128</v>
      </c>
      <c r="B134" s="27" t="s">
        <v>21</v>
      </c>
      <c r="C134" s="33" t="s">
        <v>274</v>
      </c>
      <c r="D134" s="32">
        <f>SUM('John Plummer'!K5)</f>
        <v>8</v>
      </c>
      <c r="E134" s="32">
        <f>SUM('John Plummer'!L5)</f>
        <v>1563</v>
      </c>
      <c r="F134" s="28">
        <f>SUM('John Plummer'!M5)</f>
        <v>195.375</v>
      </c>
    </row>
    <row r="135" spans="1:6" x14ac:dyDescent="0.25">
      <c r="A135" s="27">
        <v>129</v>
      </c>
      <c r="B135" s="27" t="s">
        <v>21</v>
      </c>
      <c r="C135" s="33" t="s">
        <v>205</v>
      </c>
      <c r="D135" s="32">
        <f>SUM('John Weaver'!K4)</f>
        <v>4</v>
      </c>
      <c r="E135" s="32">
        <f>SUM('John Weaver'!L4)</f>
        <v>781.00099999999998</v>
      </c>
      <c r="F135" s="28">
        <f>SUM('John Weaver'!M4)</f>
        <v>195.25024999999999</v>
      </c>
    </row>
    <row r="136" spans="1:6" x14ac:dyDescent="0.25">
      <c r="A136" s="27">
        <v>130</v>
      </c>
      <c r="B136" s="27" t="s">
        <v>21</v>
      </c>
      <c r="C136" s="33" t="s">
        <v>54</v>
      </c>
      <c r="D136" s="32">
        <f>SUM('Dave Eisenschmied'!K6)</f>
        <v>12</v>
      </c>
      <c r="E136" s="32">
        <f>SUM('Dave Eisenschmied'!L6)</f>
        <v>2343</v>
      </c>
      <c r="F136" s="28">
        <f>SUM('Dave Eisenschmied'!M6)</f>
        <v>195.25</v>
      </c>
    </row>
    <row r="137" spans="1:6" x14ac:dyDescent="0.25">
      <c r="A137" s="27">
        <v>131</v>
      </c>
      <c r="B137" s="27" t="s">
        <v>21</v>
      </c>
      <c r="C137" s="33" t="s">
        <v>207</v>
      </c>
      <c r="D137" s="32">
        <f>SUM('Stephen Decoteau'!K4)</f>
        <v>4</v>
      </c>
      <c r="E137" s="32">
        <f>SUM('Stephen Decoteau'!L4)</f>
        <v>780</v>
      </c>
      <c r="F137" s="28">
        <f>SUM('Stephen Decoteau'!M4)</f>
        <v>195</v>
      </c>
    </row>
    <row r="138" spans="1:6" x14ac:dyDescent="0.25">
      <c r="A138" s="27">
        <v>132</v>
      </c>
      <c r="B138" s="27" t="s">
        <v>21</v>
      </c>
      <c r="C138" s="33" t="s">
        <v>248</v>
      </c>
      <c r="D138" s="32">
        <f>SUM('Cassie Palmer'!K4)</f>
        <v>6</v>
      </c>
      <c r="E138" s="32">
        <f>SUM('Cassie Palmer'!L4)</f>
        <v>1169</v>
      </c>
      <c r="F138" s="28">
        <f>SUM('Cassie Palmer'!M4)</f>
        <v>194.83333333333334</v>
      </c>
    </row>
    <row r="139" spans="1:6" x14ac:dyDescent="0.25">
      <c r="A139" s="27">
        <v>133</v>
      </c>
      <c r="B139" s="27" t="s">
        <v>21</v>
      </c>
      <c r="C139" s="33" t="s">
        <v>256</v>
      </c>
      <c r="D139" s="32">
        <f>SUM('Ralph Van Horn'!K4)</f>
        <v>6</v>
      </c>
      <c r="E139" s="32">
        <f>SUM('Ralph Van Horn'!L4)</f>
        <v>1169</v>
      </c>
      <c r="F139" s="28">
        <f>SUM('Ralph Van Horn'!M4)</f>
        <v>194.83333333333334</v>
      </c>
    </row>
    <row r="140" spans="1:6" x14ac:dyDescent="0.25">
      <c r="A140" s="27">
        <v>134</v>
      </c>
      <c r="B140" s="27" t="s">
        <v>21</v>
      </c>
      <c r="C140" s="33" t="s">
        <v>208</v>
      </c>
      <c r="D140" s="32">
        <f>SUM('Tyler Thorton'!K6)</f>
        <v>12</v>
      </c>
      <c r="E140" s="32">
        <f>SUM('Tyler Thorton'!L6)</f>
        <v>2338</v>
      </c>
      <c r="F140" s="28">
        <f>SUM('Tyler Thorton'!M6)</f>
        <v>194.83333333333334</v>
      </c>
    </row>
    <row r="141" spans="1:6" x14ac:dyDescent="0.25">
      <c r="A141" s="27">
        <v>135</v>
      </c>
      <c r="B141" s="27" t="s">
        <v>21</v>
      </c>
      <c r="C141" s="33" t="s">
        <v>170</v>
      </c>
      <c r="D141" s="32">
        <f>SUM('Dave Charles'!K6)</f>
        <v>12</v>
      </c>
      <c r="E141" s="32">
        <f>SUM('Dave Charles'!L6)</f>
        <v>2337</v>
      </c>
      <c r="F141" s="28">
        <f>SUM('Dave Charles'!M6)</f>
        <v>194.75</v>
      </c>
    </row>
    <row r="142" spans="1:6" x14ac:dyDescent="0.25">
      <c r="A142" s="27">
        <v>136</v>
      </c>
      <c r="B142" s="27" t="s">
        <v>21</v>
      </c>
      <c r="C142" s="33" t="s">
        <v>216</v>
      </c>
      <c r="D142" s="32">
        <f>SUM('Frank Rutkosky'!K4)</f>
        <v>4</v>
      </c>
      <c r="E142" s="32">
        <f>SUM('Frank Rutkosky'!L4)</f>
        <v>779</v>
      </c>
      <c r="F142" s="28">
        <f>SUM('Frank Rutkosky'!M4)</f>
        <v>194.75</v>
      </c>
    </row>
    <row r="143" spans="1:6" x14ac:dyDescent="0.25">
      <c r="A143" s="27">
        <v>137</v>
      </c>
      <c r="B143" s="27" t="s">
        <v>21</v>
      </c>
      <c r="C143" s="33" t="s">
        <v>37</v>
      </c>
      <c r="D143" s="32">
        <f>SUM('Chris Helton'!K5)</f>
        <v>8</v>
      </c>
      <c r="E143" s="32">
        <f>SUM('Chris Helton'!L5)</f>
        <v>1557.001</v>
      </c>
      <c r="F143" s="28">
        <f>SUM('Chris Helton'!M5)</f>
        <v>194.625125</v>
      </c>
    </row>
    <row r="144" spans="1:6" x14ac:dyDescent="0.25">
      <c r="A144" s="27">
        <v>138</v>
      </c>
      <c r="B144" s="27" t="s">
        <v>21</v>
      </c>
      <c r="C144" s="33" t="s">
        <v>92</v>
      </c>
      <c r="D144" s="32">
        <f>SUM('Josie Hensler'!K5)</f>
        <v>8</v>
      </c>
      <c r="E144" s="32">
        <f>SUM('Josie Hensler'!L5)</f>
        <v>1556</v>
      </c>
      <c r="F144" s="28">
        <f>SUM('Josie Hensler'!M5)</f>
        <v>194.5</v>
      </c>
    </row>
    <row r="145" spans="1:6" x14ac:dyDescent="0.25">
      <c r="A145" s="27">
        <v>139</v>
      </c>
      <c r="B145" s="27" t="s">
        <v>21</v>
      </c>
      <c r="C145" s="33" t="s">
        <v>190</v>
      </c>
      <c r="D145" s="32">
        <f>SUM('Chuck Miller'!K4)</f>
        <v>4</v>
      </c>
      <c r="E145" s="32">
        <f>SUM('Chuck Miller'!L4)</f>
        <v>778</v>
      </c>
      <c r="F145" s="28">
        <f>SUM('Chuck Miller'!M4)</f>
        <v>194.5</v>
      </c>
    </row>
    <row r="146" spans="1:6" x14ac:dyDescent="0.25">
      <c r="A146" s="27">
        <v>140</v>
      </c>
      <c r="B146" s="27" t="s">
        <v>21</v>
      </c>
      <c r="C146" s="33" t="s">
        <v>249</v>
      </c>
      <c r="D146" s="32">
        <f>SUM('Dennis Morrison'!K4)</f>
        <v>6</v>
      </c>
      <c r="E146" s="32">
        <f>SUM('Dennis Morrison'!L4)</f>
        <v>1166</v>
      </c>
      <c r="F146" s="28">
        <f>SUM('Dennis Morrison'!M4)</f>
        <v>194.33333333333334</v>
      </c>
    </row>
    <row r="147" spans="1:6" x14ac:dyDescent="0.25">
      <c r="A147" s="27">
        <v>141</v>
      </c>
      <c r="B147" s="27" t="s">
        <v>21</v>
      </c>
      <c r="C147" s="33" t="s">
        <v>225</v>
      </c>
      <c r="D147" s="32">
        <f>SUM('Leon Switalski'!K4)</f>
        <v>4</v>
      </c>
      <c r="E147" s="32">
        <f>SUM('Leon Switalski'!L4)</f>
        <v>776</v>
      </c>
      <c r="F147" s="28">
        <f>SUM('Leon Switalski'!M4)</f>
        <v>194</v>
      </c>
    </row>
    <row r="148" spans="1:6" x14ac:dyDescent="0.25">
      <c r="A148" s="27">
        <v>142</v>
      </c>
      <c r="B148" s="27" t="s">
        <v>21</v>
      </c>
      <c r="C148" s="33" t="s">
        <v>243</v>
      </c>
      <c r="D148" s="32">
        <f>SUM('Rebecca Carroll'!K4)</f>
        <v>4</v>
      </c>
      <c r="E148" s="32">
        <f>SUM('Rebecca Carroll'!L4)</f>
        <v>776</v>
      </c>
      <c r="F148" s="28">
        <f>SUM('Rebecca Carroll'!M4)</f>
        <v>194</v>
      </c>
    </row>
    <row r="149" spans="1:6" x14ac:dyDescent="0.25">
      <c r="A149" s="27">
        <v>143</v>
      </c>
      <c r="B149" s="27" t="s">
        <v>21</v>
      </c>
      <c r="C149" s="33" t="s">
        <v>280</v>
      </c>
      <c r="D149" s="32">
        <f>SUM('Chuck Barnhart'!K4)</f>
        <v>4</v>
      </c>
      <c r="E149" s="32">
        <f>SUM('Chuck Barnhart'!L4)</f>
        <v>776</v>
      </c>
      <c r="F149" s="28">
        <f>SUM('Chuck Barnhart'!M4)</f>
        <v>194</v>
      </c>
    </row>
    <row r="150" spans="1:6" x14ac:dyDescent="0.25">
      <c r="A150" s="27">
        <v>144</v>
      </c>
      <c r="B150" s="27" t="s">
        <v>21</v>
      </c>
      <c r="C150" s="33" t="s">
        <v>93</v>
      </c>
      <c r="D150" s="32">
        <f>SUM('Neal McPaul'!K7)</f>
        <v>16</v>
      </c>
      <c r="E150" s="32">
        <f>SUM('Neal McPaul'!L7)</f>
        <v>3102.0010000000002</v>
      </c>
      <c r="F150" s="28">
        <f>SUM('Neal McPaul'!M7)</f>
        <v>193.87506250000001</v>
      </c>
    </row>
    <row r="151" spans="1:6" x14ac:dyDescent="0.25">
      <c r="A151" s="27">
        <v>145</v>
      </c>
      <c r="B151" s="27" t="s">
        <v>21</v>
      </c>
      <c r="C151" s="33" t="s">
        <v>173</v>
      </c>
      <c r="D151" s="32">
        <f>SUM('Del Smith'!K4)</f>
        <v>3</v>
      </c>
      <c r="E151" s="32">
        <f>SUM('Del Smith'!L4)</f>
        <v>581</v>
      </c>
      <c r="F151" s="28">
        <f>SUM('Del Smith'!M4)</f>
        <v>193.66666666666666</v>
      </c>
    </row>
    <row r="152" spans="1:6" x14ac:dyDescent="0.25">
      <c r="A152" s="27">
        <v>146</v>
      </c>
      <c r="B152" s="27" t="s">
        <v>21</v>
      </c>
      <c r="C152" s="33" t="s">
        <v>227</v>
      </c>
      <c r="D152" s="32">
        <f>SUM('Mike Burns'!K5)</f>
        <v>8</v>
      </c>
      <c r="E152" s="32">
        <f>SUM('Mike Burns'!L5)</f>
        <v>1549</v>
      </c>
      <c r="F152" s="28">
        <f>SUM('Mike Burns'!M5)</f>
        <v>193.625</v>
      </c>
    </row>
    <row r="153" spans="1:6" x14ac:dyDescent="0.25">
      <c r="A153" s="27">
        <v>147</v>
      </c>
      <c r="B153" s="27" t="s">
        <v>21</v>
      </c>
      <c r="C153" s="33" t="s">
        <v>147</v>
      </c>
      <c r="D153" s="32">
        <f>SUM('Wallace Smallwood'!K6)</f>
        <v>12</v>
      </c>
      <c r="E153" s="32">
        <f>SUM('Wallace Smallwood'!L6)</f>
        <v>2323</v>
      </c>
      <c r="F153" s="28">
        <f>SUM('Wallace Smallwood'!M6)</f>
        <v>193.58333333333334</v>
      </c>
    </row>
    <row r="154" spans="1:6" x14ac:dyDescent="0.25">
      <c r="A154" s="27">
        <v>148</v>
      </c>
      <c r="B154" s="27" t="s">
        <v>21</v>
      </c>
      <c r="C154" s="33" t="s">
        <v>279</v>
      </c>
      <c r="D154" s="32">
        <f>SUM('Mark Crownover'!K7)</f>
        <v>16</v>
      </c>
      <c r="E154" s="32">
        <f>SUM('Mark Crownover'!L7)</f>
        <v>3097.01</v>
      </c>
      <c r="F154" s="28">
        <f>SUM('Mark Crownover'!M7)</f>
        <v>193.56312500000001</v>
      </c>
    </row>
    <row r="155" spans="1:6" x14ac:dyDescent="0.25">
      <c r="A155" s="27">
        <v>149</v>
      </c>
      <c r="B155" s="27" t="s">
        <v>21</v>
      </c>
      <c r="C155" s="33" t="s">
        <v>91</v>
      </c>
      <c r="D155" s="32">
        <f>SUM('Jerry Hensler'!K5)</f>
        <v>8</v>
      </c>
      <c r="E155" s="32">
        <f>SUM('Jerry Hensler'!L5)</f>
        <v>1547.001</v>
      </c>
      <c r="F155" s="28">
        <f>SUM('Jerry Hensler'!M5)</f>
        <v>193.375125</v>
      </c>
    </row>
    <row r="156" spans="1:6" x14ac:dyDescent="0.25">
      <c r="A156" s="27">
        <v>150</v>
      </c>
      <c r="B156" s="27" t="s">
        <v>21</v>
      </c>
      <c r="C156" s="33" t="s">
        <v>218</v>
      </c>
      <c r="D156" s="32">
        <f>SUM('Matthew Tignor'!K7)</f>
        <v>17</v>
      </c>
      <c r="E156" s="32">
        <f>SUM('Matthew Tignor'!L7)</f>
        <v>3286.0010000000002</v>
      </c>
      <c r="F156" s="28">
        <f>SUM('Matthew Tignor'!M7)</f>
        <v>193.29417647058824</v>
      </c>
    </row>
    <row r="157" spans="1:6" x14ac:dyDescent="0.25">
      <c r="A157" s="27">
        <v>151</v>
      </c>
      <c r="B157" s="27" t="s">
        <v>21</v>
      </c>
      <c r="C157" s="33" t="s">
        <v>199</v>
      </c>
      <c r="D157" s="32">
        <f>SUM('Bill Crawford'!K6)</f>
        <v>11</v>
      </c>
      <c r="E157" s="32">
        <f>SUM('Bill Crawford'!L6)</f>
        <v>2126</v>
      </c>
      <c r="F157" s="28">
        <f>SUM('Bill Crawford'!M6)</f>
        <v>193.27272727272728</v>
      </c>
    </row>
    <row r="158" spans="1:6" x14ac:dyDescent="0.25">
      <c r="A158" s="27">
        <v>152</v>
      </c>
      <c r="B158" s="27" t="s">
        <v>21</v>
      </c>
      <c r="C158" s="33" t="s">
        <v>48</v>
      </c>
      <c r="D158" s="32">
        <f>SUM('John Oren'!K11)</f>
        <v>16</v>
      </c>
      <c r="E158" s="32">
        <f>SUM('John Oren'!L11)</f>
        <v>3091.0010000000002</v>
      </c>
      <c r="F158" s="28">
        <f>SUM('John Oren'!M11)</f>
        <v>193.18756250000001</v>
      </c>
    </row>
    <row r="159" spans="1:6" x14ac:dyDescent="0.25">
      <c r="A159" s="27">
        <v>153</v>
      </c>
      <c r="B159" s="27" t="s">
        <v>21</v>
      </c>
      <c r="C159" s="33" t="s">
        <v>268</v>
      </c>
      <c r="D159" s="32">
        <f>SUM('Justin Overton'!K4)</f>
        <v>6</v>
      </c>
      <c r="E159" s="32">
        <f>SUM('Justin Overton'!L4)</f>
        <v>1159</v>
      </c>
      <c r="F159" s="28">
        <f>SUM('Justin Overton'!M4)</f>
        <v>193.16666666666666</v>
      </c>
    </row>
    <row r="160" spans="1:6" x14ac:dyDescent="0.25">
      <c r="A160" s="27">
        <v>154</v>
      </c>
      <c r="B160" s="27" t="s">
        <v>21</v>
      </c>
      <c r="C160" s="33" t="s">
        <v>273</v>
      </c>
      <c r="D160" s="32">
        <f>SUM('Bill Broughton'!K5)</f>
        <v>8</v>
      </c>
      <c r="E160" s="32">
        <f>SUM('Bill Broughton'!L5)</f>
        <v>1544</v>
      </c>
      <c r="F160" s="28">
        <f>SUM('Bill Broughton'!M5)</f>
        <v>193</v>
      </c>
    </row>
    <row r="161" spans="1:6" x14ac:dyDescent="0.25">
      <c r="A161" s="27">
        <v>155</v>
      </c>
      <c r="B161" s="27" t="s">
        <v>21</v>
      </c>
      <c r="C161" s="33" t="s">
        <v>223</v>
      </c>
      <c r="D161" s="32">
        <f>SUM('Jeff Switalski'!K5)</f>
        <v>8</v>
      </c>
      <c r="E161" s="32">
        <f>SUM('Jeff Switalski'!L5)</f>
        <v>1543.0029999999999</v>
      </c>
      <c r="F161" s="28">
        <f>SUM('Jeff Switalski'!M5)</f>
        <v>192.87537499999999</v>
      </c>
    </row>
    <row r="162" spans="1:6" x14ac:dyDescent="0.25">
      <c r="A162" s="27">
        <v>156</v>
      </c>
      <c r="B162" s="27" t="s">
        <v>21</v>
      </c>
      <c r="C162" s="33" t="s">
        <v>158</v>
      </c>
      <c r="D162" s="32">
        <f>SUM('Mark Harrison'!K7)</f>
        <v>18</v>
      </c>
      <c r="E162" s="32">
        <f>SUM('Mark Harrison'!L7)</f>
        <v>3471.0010000000002</v>
      </c>
      <c r="F162" s="28">
        <f>SUM('Mark Harrison'!M7)</f>
        <v>192.83338888888889</v>
      </c>
    </row>
    <row r="163" spans="1:6" x14ac:dyDescent="0.25">
      <c r="A163" s="27">
        <v>157</v>
      </c>
      <c r="B163" s="27" t="s">
        <v>21</v>
      </c>
      <c r="C163" s="33" t="s">
        <v>43</v>
      </c>
      <c r="D163" s="32">
        <f>SUM('Phil Maligini'!K6)</f>
        <v>6</v>
      </c>
      <c r="E163" s="32">
        <f>SUM('Phil Maligini'!L6)</f>
        <v>1157</v>
      </c>
      <c r="F163" s="28">
        <f>SUM('Phil Maligini'!M6)</f>
        <v>192.83333333333334</v>
      </c>
    </row>
    <row r="164" spans="1:6" x14ac:dyDescent="0.25">
      <c r="A164" s="27">
        <v>158</v>
      </c>
      <c r="B164" s="27" t="s">
        <v>21</v>
      </c>
      <c r="C164" s="33" t="s">
        <v>111</v>
      </c>
      <c r="D164" s="32">
        <f>SUM('Fred Lotts'!K5)</f>
        <v>7</v>
      </c>
      <c r="E164" s="32">
        <f>SUM('Fred Lotts'!L5)</f>
        <v>1349</v>
      </c>
      <c r="F164" s="28">
        <f>SUM('Fred Lotts'!M5)</f>
        <v>192.71428571428572</v>
      </c>
    </row>
    <row r="165" spans="1:6" x14ac:dyDescent="0.25">
      <c r="A165" s="27">
        <v>159</v>
      </c>
      <c r="B165" s="27" t="s">
        <v>21</v>
      </c>
      <c r="C165" s="33" t="s">
        <v>234</v>
      </c>
      <c r="D165" s="32">
        <f>SUM('Donnie Melson'!K4)</f>
        <v>6</v>
      </c>
      <c r="E165" s="32">
        <f>SUM('Donnie Melson'!L4)</f>
        <v>1156</v>
      </c>
      <c r="F165" s="28">
        <f>SUM('Donnie Melson'!M4)</f>
        <v>192.66666666666666</v>
      </c>
    </row>
    <row r="166" spans="1:6" x14ac:dyDescent="0.25">
      <c r="A166" s="27">
        <v>160</v>
      </c>
      <c r="B166" s="27" t="s">
        <v>21</v>
      </c>
      <c r="C166" s="33" t="s">
        <v>126</v>
      </c>
      <c r="D166" s="32">
        <f>SUM('Jack Hutchinson'!K6)</f>
        <v>12</v>
      </c>
      <c r="E166" s="32">
        <f>SUM('Jack Hutchinson'!L6)</f>
        <v>2311</v>
      </c>
      <c r="F166" s="28">
        <f>SUM('Jack Hutchinson'!M6)</f>
        <v>192.58333333333334</v>
      </c>
    </row>
    <row r="167" spans="1:6" x14ac:dyDescent="0.25">
      <c r="A167" s="27">
        <v>161</v>
      </c>
      <c r="B167" s="27" t="s">
        <v>21</v>
      </c>
      <c r="C167" s="33" t="s">
        <v>254</v>
      </c>
      <c r="D167" s="32">
        <f>SUM('Mary Webb'!K4)</f>
        <v>6</v>
      </c>
      <c r="E167" s="32">
        <f>SUM('Mary Webb'!L4)</f>
        <v>1155</v>
      </c>
      <c r="F167" s="28">
        <f>SUM('Mary Webb'!M4)</f>
        <v>192.5</v>
      </c>
    </row>
    <row r="168" spans="1:6" x14ac:dyDescent="0.25">
      <c r="A168" s="27">
        <v>162</v>
      </c>
      <c r="B168" s="27" t="s">
        <v>21</v>
      </c>
      <c r="C168" s="33" t="s">
        <v>242</v>
      </c>
      <c r="D168" s="32">
        <f>SUM('Danny Bowman'!K4)</f>
        <v>4</v>
      </c>
      <c r="E168" s="32">
        <f>SUM('Danny Bowman'!L4)</f>
        <v>770</v>
      </c>
      <c r="F168" s="28">
        <f>SUM('Danny Bowman'!M4)</f>
        <v>192.5</v>
      </c>
    </row>
    <row r="169" spans="1:6" x14ac:dyDescent="0.25">
      <c r="A169" s="27">
        <v>163</v>
      </c>
      <c r="B169" s="27" t="s">
        <v>21</v>
      </c>
      <c r="C169" s="33" t="s">
        <v>56</v>
      </c>
      <c r="D169" s="32">
        <f>SUM('Jonathan Sylvest'!K5)</f>
        <v>10</v>
      </c>
      <c r="E169" s="32">
        <f>SUM('Jonathan Sylvest'!L5)</f>
        <v>1924</v>
      </c>
      <c r="F169" s="28">
        <f>SUM('Jonathan Sylvest'!M5)</f>
        <v>192.4</v>
      </c>
    </row>
    <row r="170" spans="1:6" x14ac:dyDescent="0.25">
      <c r="A170" s="27">
        <v>164</v>
      </c>
      <c r="B170" s="27" t="s">
        <v>21</v>
      </c>
      <c r="C170" s="33" t="s">
        <v>194</v>
      </c>
      <c r="D170" s="32">
        <f>SUM('Mike Dame'!K5)</f>
        <v>8</v>
      </c>
      <c r="E170" s="32">
        <f>SUM('Mike Dame'!L5)</f>
        <v>1539</v>
      </c>
      <c r="F170" s="28">
        <f>SUM('Mike Dame'!M5)</f>
        <v>192.375</v>
      </c>
    </row>
    <row r="171" spans="1:6" x14ac:dyDescent="0.25">
      <c r="A171" s="27">
        <v>165</v>
      </c>
      <c r="B171" s="27" t="s">
        <v>21</v>
      </c>
      <c r="C171" s="33" t="s">
        <v>155</v>
      </c>
      <c r="D171" s="32">
        <f>SUM('Connal Rowe'!K6)</f>
        <v>14</v>
      </c>
      <c r="E171" s="32">
        <f>SUM('Connal Rowe'!L6)</f>
        <v>2693</v>
      </c>
      <c r="F171" s="28">
        <f>SUM('Connal Rowe'!M6)</f>
        <v>192.35714285714286</v>
      </c>
    </row>
    <row r="172" spans="1:6" x14ac:dyDescent="0.25">
      <c r="A172" s="27">
        <v>166</v>
      </c>
      <c r="B172" s="27" t="s">
        <v>21</v>
      </c>
      <c r="C172" s="33" t="s">
        <v>277</v>
      </c>
      <c r="D172" s="32">
        <f>SUM('Wayne McMillen'!K5)</f>
        <v>8</v>
      </c>
      <c r="E172" s="32">
        <f>SUM('Wayne McMillen'!L5)</f>
        <v>1538</v>
      </c>
      <c r="F172" s="28">
        <f>SUM('Wayne McMillen'!M5)</f>
        <v>192.25</v>
      </c>
    </row>
    <row r="173" spans="1:6" x14ac:dyDescent="0.25">
      <c r="A173" s="27">
        <v>167</v>
      </c>
      <c r="B173" s="27" t="s">
        <v>21</v>
      </c>
      <c r="C173" s="33" t="s">
        <v>202</v>
      </c>
      <c r="D173" s="32">
        <f>SUM('Jody Campbell'!K4)</f>
        <v>4</v>
      </c>
      <c r="E173" s="32">
        <f>SUM('Jody Campbell'!L4)</f>
        <v>769</v>
      </c>
      <c r="F173" s="28">
        <f>SUM('Jody Campbell'!M4)</f>
        <v>192.25</v>
      </c>
    </row>
    <row r="174" spans="1:6" x14ac:dyDescent="0.25">
      <c r="A174" s="27">
        <v>168</v>
      </c>
      <c r="B174" s="27" t="s">
        <v>21</v>
      </c>
      <c r="C174" s="33" t="s">
        <v>230</v>
      </c>
      <c r="D174" s="32">
        <f>SUM('David Charles'!K5)</f>
        <v>10</v>
      </c>
      <c r="E174" s="32">
        <f>SUM('David Charles'!L5)</f>
        <v>1922.001</v>
      </c>
      <c r="F174" s="28">
        <f>SUM('David Charles'!M5)</f>
        <v>192.20009999999999</v>
      </c>
    </row>
    <row r="175" spans="1:6" x14ac:dyDescent="0.25">
      <c r="A175" s="27">
        <v>169</v>
      </c>
      <c r="B175" s="27" t="s">
        <v>21</v>
      </c>
      <c r="C175" s="33" t="s">
        <v>233</v>
      </c>
      <c r="D175" s="32">
        <f>SUM('Charlie Huebner'!K8)</f>
        <v>16</v>
      </c>
      <c r="E175" s="32">
        <f>SUM('Charlie Huebner'!L8)</f>
        <v>3075.0029999999997</v>
      </c>
      <c r="F175" s="28">
        <f>SUM('Charlie Huebner'!M8)</f>
        <v>192.18768749999998</v>
      </c>
    </row>
    <row r="176" spans="1:6" x14ac:dyDescent="0.25">
      <c r="A176" s="27">
        <v>170</v>
      </c>
      <c r="B176" s="27" t="s">
        <v>21</v>
      </c>
      <c r="C176" s="33" t="s">
        <v>278</v>
      </c>
      <c r="D176" s="32">
        <f>SUM('Jeff Ralls'!K4)</f>
        <v>6</v>
      </c>
      <c r="E176" s="32">
        <f>SUM('Jeff Ralls'!L4)</f>
        <v>1153</v>
      </c>
      <c r="F176" s="28">
        <f>SUM('Jeff Ralls'!M4)</f>
        <v>192.16666666666666</v>
      </c>
    </row>
    <row r="177" spans="1:6" x14ac:dyDescent="0.25">
      <c r="A177" s="27">
        <v>171</v>
      </c>
      <c r="B177" s="27" t="s">
        <v>21</v>
      </c>
      <c r="C177" s="33" t="s">
        <v>238</v>
      </c>
      <c r="D177" s="32">
        <f>SUM('Roy Cressinger'!K5)</f>
        <v>12</v>
      </c>
      <c r="E177" s="32">
        <f>SUM('Roy Cressinger'!L5)</f>
        <v>2304</v>
      </c>
      <c r="F177" s="28">
        <f>SUM('Roy Cressinger'!M5)</f>
        <v>192</v>
      </c>
    </row>
    <row r="178" spans="1:6" x14ac:dyDescent="0.25">
      <c r="A178" s="27">
        <v>172</v>
      </c>
      <c r="B178" s="27" t="s">
        <v>21</v>
      </c>
      <c r="C178" s="33" t="s">
        <v>188</v>
      </c>
      <c r="D178" s="32">
        <f>SUM('Bill Kushner'!K4)</f>
        <v>4</v>
      </c>
      <c r="E178" s="32">
        <f>SUM('Bill Kushner'!L4)</f>
        <v>768</v>
      </c>
      <c r="F178" s="28">
        <f>SUM('Bill Kushner'!M4)</f>
        <v>192</v>
      </c>
    </row>
    <row r="179" spans="1:6" x14ac:dyDescent="0.25">
      <c r="A179" s="27">
        <v>173</v>
      </c>
      <c r="B179" s="27" t="s">
        <v>21</v>
      </c>
      <c r="C179" s="33" t="s">
        <v>213</v>
      </c>
      <c r="D179" s="32">
        <f>SUM('Jamie Compton'!K4)</f>
        <v>4</v>
      </c>
      <c r="E179" s="32">
        <f>SUM('Jamie Compton'!L4)</f>
        <v>768</v>
      </c>
      <c r="F179" s="28">
        <f>SUM('Jamie Compton'!M4)</f>
        <v>192</v>
      </c>
    </row>
    <row r="180" spans="1:6" x14ac:dyDescent="0.25">
      <c r="A180" s="27">
        <v>174</v>
      </c>
      <c r="B180" s="27" t="s">
        <v>21</v>
      </c>
      <c r="C180" s="33" t="s">
        <v>191</v>
      </c>
      <c r="D180" s="32">
        <f>SUM('Darrin Herald'!K4)</f>
        <v>4</v>
      </c>
      <c r="E180" s="32">
        <f>SUM('Darrin Herald'!L4)</f>
        <v>766</v>
      </c>
      <c r="F180" s="28">
        <f>SUM('Darrin Herald'!M4)</f>
        <v>191.5</v>
      </c>
    </row>
    <row r="181" spans="1:6" x14ac:dyDescent="0.25">
      <c r="A181" s="27">
        <v>175</v>
      </c>
      <c r="B181" s="27" t="s">
        <v>21</v>
      </c>
      <c r="C181" s="33" t="s">
        <v>221</v>
      </c>
      <c r="D181" s="32">
        <f>SUM('David Hallman'!K4)</f>
        <v>2</v>
      </c>
      <c r="E181" s="32">
        <f>SUM('David Hallman'!L4)</f>
        <v>383</v>
      </c>
      <c r="F181" s="28">
        <f>SUM('David Hallman'!M4)</f>
        <v>191.5</v>
      </c>
    </row>
    <row r="182" spans="1:6" x14ac:dyDescent="0.25">
      <c r="A182" s="27">
        <v>176</v>
      </c>
      <c r="B182" s="27" t="s">
        <v>21</v>
      </c>
      <c r="C182" s="33" t="s">
        <v>171</v>
      </c>
      <c r="D182" s="32">
        <f>SUM('Dean Ackman'!K4)</f>
        <v>3</v>
      </c>
      <c r="E182" s="32">
        <f>SUM('Dean Ackman'!L4)</f>
        <v>574</v>
      </c>
      <c r="F182" s="28">
        <f>SUM('Dean Ackman'!M4)</f>
        <v>191.33333333333334</v>
      </c>
    </row>
    <row r="183" spans="1:6" x14ac:dyDescent="0.25">
      <c r="A183" s="27">
        <v>177</v>
      </c>
      <c r="B183" s="27" t="s">
        <v>21</v>
      </c>
      <c r="C183" s="33" t="s">
        <v>265</v>
      </c>
      <c r="D183" s="32">
        <f>SUM('Rose Miller'!K5)</f>
        <v>10</v>
      </c>
      <c r="E183" s="32">
        <f>SUM('Rose Miller'!L5)</f>
        <v>1906</v>
      </c>
      <c r="F183" s="28">
        <f>SUM('Rose Miller'!M5)</f>
        <v>190.6</v>
      </c>
    </row>
    <row r="184" spans="1:6" x14ac:dyDescent="0.25">
      <c r="A184" s="27">
        <v>178</v>
      </c>
      <c r="B184" s="27" t="s">
        <v>21</v>
      </c>
      <c r="C184" s="33" t="s">
        <v>193</v>
      </c>
      <c r="D184" s="32">
        <f>SUM('Jock Owings'!K5)</f>
        <v>8</v>
      </c>
      <c r="E184" s="32">
        <f>SUM('Jock Owings'!L5)</f>
        <v>1524</v>
      </c>
      <c r="F184" s="28">
        <f>SUM('Jock Owings'!M5)</f>
        <v>190.5</v>
      </c>
    </row>
    <row r="185" spans="1:6" x14ac:dyDescent="0.25">
      <c r="A185" s="27">
        <v>179</v>
      </c>
      <c r="B185" s="27" t="s">
        <v>21</v>
      </c>
      <c r="C185" s="33" t="s">
        <v>95</v>
      </c>
      <c r="D185" s="32">
        <f>SUM('Scott Cochran'!K5)</f>
        <v>7</v>
      </c>
      <c r="E185" s="32">
        <f>SUM('Scott Cochran'!L5)</f>
        <v>1333</v>
      </c>
      <c r="F185" s="28">
        <f>SUM('Scott Cochran'!M5)</f>
        <v>190.42857142857142</v>
      </c>
    </row>
    <row r="186" spans="1:6" x14ac:dyDescent="0.25">
      <c r="A186" s="27">
        <v>180</v>
      </c>
      <c r="B186" s="27" t="s">
        <v>21</v>
      </c>
      <c r="C186" s="33" t="s">
        <v>260</v>
      </c>
      <c r="D186" s="32">
        <f>SUM('Merlin Orr'!K4)</f>
        <v>4</v>
      </c>
      <c r="E186" s="32">
        <f>SUM('Merlin Orr'!L4)</f>
        <v>761</v>
      </c>
      <c r="F186" s="28">
        <f>SUM('Merlin Orr'!M4)</f>
        <v>190.25</v>
      </c>
    </row>
    <row r="187" spans="1:6" x14ac:dyDescent="0.25">
      <c r="A187" s="27">
        <v>181</v>
      </c>
      <c r="B187" s="27" t="s">
        <v>21</v>
      </c>
      <c r="C187" s="33" t="s">
        <v>84</v>
      </c>
      <c r="D187" s="32">
        <f>SUM('Todd Walters'!K6)</f>
        <v>12</v>
      </c>
      <c r="E187" s="32">
        <f>SUM('Todd Walters'!L6)</f>
        <v>2275.0010000000002</v>
      </c>
      <c r="F187" s="28">
        <f>SUM('Todd Walters'!M6)</f>
        <v>189.58341666666669</v>
      </c>
    </row>
    <row r="188" spans="1:6" x14ac:dyDescent="0.25">
      <c r="A188" s="27">
        <v>182</v>
      </c>
      <c r="B188" s="27" t="s">
        <v>21</v>
      </c>
      <c r="C188" s="33" t="s">
        <v>160</v>
      </c>
      <c r="D188" s="32">
        <f>SUM('Randy Canter'!K4)</f>
        <v>4</v>
      </c>
      <c r="E188" s="32">
        <f>SUM('Randy Canter'!L4)</f>
        <v>758</v>
      </c>
      <c r="F188" s="28">
        <f>SUM('Randy Canter'!M4)</f>
        <v>189.5</v>
      </c>
    </row>
    <row r="189" spans="1:6" x14ac:dyDescent="0.25">
      <c r="A189" s="27">
        <v>183</v>
      </c>
      <c r="B189" s="27" t="s">
        <v>21</v>
      </c>
      <c r="C189" s="33" t="s">
        <v>189</v>
      </c>
      <c r="D189" s="32">
        <f>SUM('Billy Crawford'!K5)</f>
        <v>10</v>
      </c>
      <c r="E189" s="32">
        <f>SUM('Billy Crawford'!L5)</f>
        <v>1893.0050000000001</v>
      </c>
      <c r="F189" s="28">
        <f>SUM('Billy Crawford'!M5)</f>
        <v>189.3005</v>
      </c>
    </row>
    <row r="190" spans="1:6" x14ac:dyDescent="0.25">
      <c r="A190" s="27">
        <v>184</v>
      </c>
      <c r="B190" s="27" t="s">
        <v>21</v>
      </c>
      <c r="C190" s="33" t="s">
        <v>172</v>
      </c>
      <c r="D190" s="32">
        <f>SUM('Debbie Penton'!K6)</f>
        <v>11</v>
      </c>
      <c r="E190" s="32">
        <f>SUM('Debbie Penton'!L6)</f>
        <v>2081</v>
      </c>
      <c r="F190" s="28">
        <f>SUM('Debbie Penton'!M6)</f>
        <v>189.18181818181819</v>
      </c>
    </row>
    <row r="191" spans="1:6" x14ac:dyDescent="0.25">
      <c r="A191" s="27">
        <v>185</v>
      </c>
      <c r="B191" s="27" t="s">
        <v>21</v>
      </c>
      <c r="C191" s="33" t="s">
        <v>222</v>
      </c>
      <c r="D191" s="32">
        <f>SUM('Jeff Griffith'!K4)</f>
        <v>4</v>
      </c>
      <c r="E191" s="32">
        <f>SUM('Jeff Griffith'!L4)</f>
        <v>755</v>
      </c>
      <c r="F191" s="28">
        <f>SUM('Jeff Griffith'!M4)</f>
        <v>188.75</v>
      </c>
    </row>
    <row r="192" spans="1:6" x14ac:dyDescent="0.25">
      <c r="A192" s="27">
        <v>186</v>
      </c>
      <c r="B192" s="27" t="s">
        <v>21</v>
      </c>
      <c r="C192" s="33" t="s">
        <v>140</v>
      </c>
      <c r="D192" s="32">
        <f>SUM('Doug Lingle'!K4)</f>
        <v>4</v>
      </c>
      <c r="E192" s="32">
        <f>SUM('Doug Lingle'!L4)</f>
        <v>754</v>
      </c>
      <c r="F192" s="28">
        <f>SUM('Doug Lingle'!M4)</f>
        <v>188.5</v>
      </c>
    </row>
    <row r="193" spans="1:6" x14ac:dyDescent="0.25">
      <c r="A193" s="27">
        <v>187</v>
      </c>
      <c r="B193" s="27" t="s">
        <v>21</v>
      </c>
      <c r="C193" s="33" t="s">
        <v>90</v>
      </c>
      <c r="D193" s="32">
        <f>SUM('Harold Reynolds'!K5)</f>
        <v>8</v>
      </c>
      <c r="E193" s="32">
        <f>SUM('Harold Reynolds'!L5)</f>
        <v>1506.001</v>
      </c>
      <c r="F193" s="28">
        <f>SUM('Harold Reynolds'!M5)</f>
        <v>188.250125</v>
      </c>
    </row>
    <row r="194" spans="1:6" x14ac:dyDescent="0.25">
      <c r="A194" s="27">
        <v>188</v>
      </c>
      <c r="B194" s="27" t="s">
        <v>21</v>
      </c>
      <c r="C194" s="33" t="s">
        <v>196</v>
      </c>
      <c r="D194" s="32">
        <f>SUM('Dan Patchin'!K5)</f>
        <v>10</v>
      </c>
      <c r="E194" s="32">
        <f>SUM('Dan Patchin'!L5)</f>
        <v>1879</v>
      </c>
      <c r="F194" s="28">
        <f>SUM('Dan Patchin'!M5)</f>
        <v>187.9</v>
      </c>
    </row>
    <row r="195" spans="1:6" x14ac:dyDescent="0.25">
      <c r="A195" s="27">
        <v>189</v>
      </c>
      <c r="B195" s="27" t="s">
        <v>21</v>
      </c>
      <c r="C195" s="33" t="s">
        <v>261</v>
      </c>
      <c r="D195" s="32">
        <f>SUM('Sonny Weathers'!K4)</f>
        <v>4</v>
      </c>
      <c r="E195" s="32">
        <f>SUM('Sonny Weathers'!L4)</f>
        <v>749</v>
      </c>
      <c r="F195" s="28">
        <f>SUM('Sonny Weathers'!M4)</f>
        <v>187.25</v>
      </c>
    </row>
    <row r="196" spans="1:6" x14ac:dyDescent="0.25">
      <c r="A196" s="27">
        <v>190</v>
      </c>
      <c r="B196" s="27" t="s">
        <v>21</v>
      </c>
      <c r="C196" s="33" t="s">
        <v>152</v>
      </c>
      <c r="D196" s="32">
        <f>SUM('Ken Osmond'!K6)</f>
        <v>10</v>
      </c>
      <c r="E196" s="32">
        <f>SUM('Ken Osmond'!L6)</f>
        <v>1858.001</v>
      </c>
      <c r="F196" s="28">
        <f>SUM('Ken Osmond'!M6)</f>
        <v>185.80009999999999</v>
      </c>
    </row>
    <row r="197" spans="1:6" x14ac:dyDescent="0.25">
      <c r="A197" s="27">
        <v>191</v>
      </c>
      <c r="B197" s="27" t="s">
        <v>21</v>
      </c>
      <c r="C197" s="33" t="s">
        <v>115</v>
      </c>
      <c r="D197" s="32">
        <f>SUM('Kevin Sullivan'!K5)</f>
        <v>8</v>
      </c>
      <c r="E197" s="32">
        <f>SUM('Kevin Sullivan'!L5)</f>
        <v>1486</v>
      </c>
      <c r="F197" s="28">
        <f>SUM('Kevin Sullivan'!M5)</f>
        <v>185.75</v>
      </c>
    </row>
    <row r="198" spans="1:6" x14ac:dyDescent="0.25">
      <c r="A198" s="27">
        <v>192</v>
      </c>
      <c r="B198" s="27" t="s">
        <v>21</v>
      </c>
      <c r="C198" s="33" t="s">
        <v>220</v>
      </c>
      <c r="D198" s="32">
        <f>SUM('Andrew Medford'!K4)</f>
        <v>4</v>
      </c>
      <c r="E198" s="32">
        <f>SUM('Andrew Medford'!L4)</f>
        <v>743</v>
      </c>
      <c r="F198" s="28">
        <f>SUM('Andrew Medford'!M4)</f>
        <v>185.75</v>
      </c>
    </row>
    <row r="199" spans="1:6" x14ac:dyDescent="0.25">
      <c r="A199" s="27">
        <v>193</v>
      </c>
      <c r="B199" s="27" t="s">
        <v>21</v>
      </c>
      <c r="C199" s="33" t="s">
        <v>258</v>
      </c>
      <c r="D199" s="32">
        <f>SUM('Rick Korpi'!K5)</f>
        <v>8</v>
      </c>
      <c r="E199" s="32">
        <f>SUM('Rick Korpi'!L5)</f>
        <v>1480</v>
      </c>
      <c r="F199" s="28">
        <f>SUM('Rick Korpi'!M5)</f>
        <v>185</v>
      </c>
    </row>
    <row r="200" spans="1:6" x14ac:dyDescent="0.25">
      <c r="A200" s="27">
        <v>194</v>
      </c>
      <c r="B200" s="27" t="s">
        <v>21</v>
      </c>
      <c r="C200" s="33" t="s">
        <v>276</v>
      </c>
      <c r="D200" s="32">
        <f>SUM('Mark Parmenter'!K4)</f>
        <v>4</v>
      </c>
      <c r="E200" s="32">
        <f>SUM('Mark Parmenter'!L4)</f>
        <v>737</v>
      </c>
      <c r="F200" s="28">
        <f>SUM('Mark Parmenter'!M4)</f>
        <v>184.25</v>
      </c>
    </row>
    <row r="201" spans="1:6" x14ac:dyDescent="0.25">
      <c r="A201" s="27">
        <v>195</v>
      </c>
      <c r="B201" s="27" t="s">
        <v>21</v>
      </c>
      <c r="C201" s="33" t="s">
        <v>61</v>
      </c>
      <c r="D201" s="32">
        <f>SUM('Bill Middlebrook'!K4)</f>
        <v>4</v>
      </c>
      <c r="E201" s="32">
        <f>SUM('Bill Middlebrook'!L4)</f>
        <v>736</v>
      </c>
      <c r="F201" s="28">
        <f>SUM('Bill Middlebrook'!M4)</f>
        <v>184</v>
      </c>
    </row>
    <row r="202" spans="1:6" x14ac:dyDescent="0.25">
      <c r="A202" s="27">
        <v>196</v>
      </c>
      <c r="B202" s="27" t="s">
        <v>21</v>
      </c>
      <c r="C202" s="33" t="s">
        <v>175</v>
      </c>
      <c r="D202" s="32">
        <f>SUM('James Dupin'!K6)</f>
        <v>7</v>
      </c>
      <c r="E202" s="32">
        <f>SUM('James Dupin'!L6)</f>
        <v>1285</v>
      </c>
      <c r="F202" s="28">
        <f>SUM('James Dupin'!M6)</f>
        <v>183.57142857142858</v>
      </c>
    </row>
    <row r="203" spans="1:6" x14ac:dyDescent="0.25">
      <c r="A203" s="27">
        <v>197</v>
      </c>
      <c r="B203" s="27" t="s">
        <v>21</v>
      </c>
      <c r="C203" s="33" t="s">
        <v>197</v>
      </c>
      <c r="D203" s="32">
        <f>SUM('Scott Jackson'!K4)</f>
        <v>4</v>
      </c>
      <c r="E203" s="32">
        <f>SUM('Scott Jackson'!L4)</f>
        <v>733</v>
      </c>
      <c r="F203" s="28">
        <f>SUM('Scott Jackson'!M4)</f>
        <v>183.25</v>
      </c>
    </row>
    <row r="204" spans="1:6" x14ac:dyDescent="0.25">
      <c r="A204" s="27">
        <v>198</v>
      </c>
      <c r="B204" s="27" t="s">
        <v>21</v>
      </c>
      <c r="C204" s="33" t="s">
        <v>228</v>
      </c>
      <c r="D204" s="32">
        <f>SUM('Otis Riffey'!K4)</f>
        <v>4</v>
      </c>
      <c r="E204" s="32">
        <f>SUM('Otis Riffey'!L4)</f>
        <v>728</v>
      </c>
      <c r="F204" s="28">
        <f>SUM('Otis Riffey'!M4)</f>
        <v>182</v>
      </c>
    </row>
    <row r="205" spans="1:6" x14ac:dyDescent="0.25">
      <c r="A205" s="27">
        <v>199</v>
      </c>
      <c r="B205" s="27" t="s">
        <v>21</v>
      </c>
      <c r="C205" s="33" t="s">
        <v>99</v>
      </c>
      <c r="D205" s="32">
        <f>SUM('Wayne Argence'!K4)</f>
        <v>4</v>
      </c>
      <c r="E205" s="32">
        <f>SUM('Wayne Argence'!L4)</f>
        <v>710</v>
      </c>
      <c r="F205" s="28">
        <f>SUM('Wayne Argence'!M4)</f>
        <v>177.5</v>
      </c>
    </row>
    <row r="206" spans="1:6" x14ac:dyDescent="0.25">
      <c r="A206" s="27">
        <v>200</v>
      </c>
      <c r="B206" s="27" t="s">
        <v>21</v>
      </c>
      <c r="C206" s="33" t="s">
        <v>57</v>
      </c>
      <c r="D206" s="32">
        <f>SUM('JR Anderson'!K4)</f>
        <v>4</v>
      </c>
      <c r="E206" s="32">
        <f>SUM('JR Anderson'!L4)</f>
        <v>709</v>
      </c>
      <c r="F206" s="28">
        <f>SUM('JR Anderson'!M4)</f>
        <v>177.25</v>
      </c>
    </row>
    <row r="207" spans="1:6" x14ac:dyDescent="0.25">
      <c r="A207" s="27">
        <v>201</v>
      </c>
      <c r="B207" s="27" t="s">
        <v>21</v>
      </c>
      <c r="C207" s="33" t="s">
        <v>226</v>
      </c>
      <c r="D207" s="32">
        <f>SUM('Jim Dupin'!K4)</f>
        <v>2</v>
      </c>
      <c r="E207" s="32">
        <f>SUM('Jim Dupin'!L4)</f>
        <v>348</v>
      </c>
      <c r="F207" s="28">
        <f>SUM('Jim Dupin'!M4)</f>
        <v>174</v>
      </c>
    </row>
    <row r="208" spans="1:6" x14ac:dyDescent="0.25">
      <c r="A208" s="27">
        <v>202</v>
      </c>
      <c r="B208" s="27" t="s">
        <v>21</v>
      </c>
      <c r="C208" s="33" t="s">
        <v>241</v>
      </c>
      <c r="D208" s="32">
        <f>SUM('Chad Giles'!K4)</f>
        <v>2</v>
      </c>
      <c r="E208" s="32">
        <f>SUM('Chad Giles'!L4)</f>
        <v>345</v>
      </c>
      <c r="F208" s="28">
        <f>SUM('Chad Giles'!M4)</f>
        <v>172.5</v>
      </c>
    </row>
    <row r="209" spans="1:6" x14ac:dyDescent="0.25">
      <c r="A209" s="27">
        <v>203</v>
      </c>
      <c r="B209" s="27" t="s">
        <v>21</v>
      </c>
      <c r="C209" s="33" t="s">
        <v>88</v>
      </c>
      <c r="D209" s="32">
        <f>SUM('Brandon Dubois'!K4)</f>
        <v>2</v>
      </c>
      <c r="E209" s="32">
        <f>SUM('Brandon Dubois'!L4)</f>
        <v>322</v>
      </c>
      <c r="F209" s="28">
        <f>SUM('Brandon Dubois'!M4)</f>
        <v>161</v>
      </c>
    </row>
    <row r="210" spans="1:6" x14ac:dyDescent="0.25">
      <c r="A210" s="27">
        <v>204</v>
      </c>
      <c r="B210" s="27" t="s">
        <v>21</v>
      </c>
      <c r="C210" s="33" t="s">
        <v>210</v>
      </c>
      <c r="D210" s="32">
        <f>SUM('Charles Mullins'!K5)</f>
        <v>12</v>
      </c>
      <c r="E210" s="32">
        <f>SUM('Charles Mullins'!L5)</f>
        <v>1487</v>
      </c>
      <c r="F210" s="28">
        <f>SUM('Charles Mullins'!M5)</f>
        <v>123.91666666666667</v>
      </c>
    </row>
    <row r="211" spans="1:6" x14ac:dyDescent="0.25">
      <c r="A211" s="27">
        <v>205</v>
      </c>
      <c r="B211" s="27" t="s">
        <v>21</v>
      </c>
      <c r="C211" s="33" t="s">
        <v>131</v>
      </c>
      <c r="D211" s="32">
        <f>SUM('Chance Heath'!K5)</f>
        <v>8</v>
      </c>
      <c r="E211" s="32">
        <f>SUM('Chance Heath'!L5)</f>
        <v>867</v>
      </c>
      <c r="F211" s="28">
        <f>SUM('Chance Heath'!M5)</f>
        <v>108.375</v>
      </c>
    </row>
    <row r="212" spans="1:6" x14ac:dyDescent="0.25">
      <c r="A212" s="27">
        <v>206</v>
      </c>
      <c r="B212" s="27" t="s">
        <v>21</v>
      </c>
      <c r="C212" s="33" t="s">
        <v>203</v>
      </c>
      <c r="D212" s="32">
        <f>SUM('Joe Smith'!K4)</f>
        <v>6</v>
      </c>
      <c r="E212" s="32">
        <f>SUM('Joe Smith'!L4)</f>
        <v>564</v>
      </c>
      <c r="F212" s="28">
        <f>SUM('Joe Smith'!M4)</f>
        <v>94</v>
      </c>
    </row>
  </sheetData>
  <protectedRanges>
    <protectedRange sqref="C11" name="Range1_18"/>
  </protectedRanges>
  <sortState xmlns:xlrd2="http://schemas.microsoft.com/office/spreadsheetml/2017/richdata2" ref="C91:F212">
    <sortCondition descending="1" ref="F90:F212"/>
  </sortState>
  <mergeCells count="2">
    <mergeCell ref="A2:F2"/>
    <mergeCell ref="A3:F3"/>
  </mergeCells>
  <hyperlinks>
    <hyperlink ref="C8" location="'Jeff Lewis'!A1" display="Jeff Lewis" xr:uid="{B121CED0-9F7E-46F2-A789-E376F5A27CA5}"/>
    <hyperlink ref="C143" location="'Chris Helton'!A1" display="Chris Helton" xr:uid="{039A2ED7-651F-48F7-9CC2-49BEB1C33A27}"/>
    <hyperlink ref="C114" location="'Steve Bates'!A1" display="Steve Bates" xr:uid="{6DF48016-CAFD-4890-837B-862ECBAB930E}"/>
    <hyperlink ref="C158" location="'John Oren'!A1" display="Johnn Oren" xr:uid="{738F74B0-F552-4084-9C80-7FF5D7B8864E}"/>
    <hyperlink ref="C163" location="'Phil Maligini'!A1" display="Phil Maligini" xr:uid="{501BFE17-9D29-4F93-9B32-6B475013F05D}"/>
    <hyperlink ref="C53" location="'Jamie Penton'!A1" display="Jamie Penton" xr:uid="{D7C2EB08-7162-446A-8B97-25F73306E9DE}"/>
    <hyperlink ref="C136" location="'Dave Eisenschmied'!A1" display="Dave Eisenschmied" xr:uid="{41C89459-9C42-470E-A293-DF757B3080D5}"/>
    <hyperlink ref="C169" location="'Jonathan Sylvest'!A1" display="Jonathan Sylvest" xr:uid="{D2BE6EBB-0D26-4272-ABCE-53A16B3119C1}"/>
    <hyperlink ref="C206" location="'JR Anderson'!A1" display="JR Anderson" xr:uid="{05B14297-D51A-4BA7-ABF2-CBB4E5B0F685}"/>
    <hyperlink ref="C20" location="'Jud Denniston'!A1" display="Jud Denniston" xr:uid="{64558E65-D5AA-4C44-9CA9-DE19E85FA698}"/>
    <hyperlink ref="C13" location="'Mike Gross'!A1" display="Mike Gross" xr:uid="{5ECDE672-7CE9-4DF1-A1AD-496EA03EBA0E}"/>
    <hyperlink ref="C201" location="'Bill Middlebrook'!A1" display="Bill Middlebrook" xr:uid="{E11A19C9-B60D-4536-BDB6-8D321D417A1A}"/>
    <hyperlink ref="C187" location="'Todd Walters'!A1" display="Todd Walters" xr:uid="{A65BA932-5593-4ED6-B796-E7039ABE8891}"/>
    <hyperlink ref="C209" location="'Brandon Dubois'!A1" display="Brandon Dubois" xr:uid="{944ECF8A-4B07-45FE-BA82-3AE0F0EDFBC5}"/>
    <hyperlink ref="C193" location="'Harold Reynolds'!A1" display="Harold Reynolds" xr:uid="{59246690-8A05-40E2-8299-D88EB2BEC6AF}"/>
    <hyperlink ref="C155" location="'Jerry Hensler'!A1" display="Jerry Hensler" xr:uid="{2FBAFE6F-E632-4AD9-B263-4D6C9262A88D}"/>
    <hyperlink ref="C144" location="'Josie Hensler'!A1" display="Jodie Hensler" xr:uid="{143ADC09-1A75-438D-A10B-4ADEF5F40878}"/>
    <hyperlink ref="C150" location="'Neal McPaul'!A1" display="Neal McPaul" xr:uid="{6DE085BF-D344-459A-8A7C-B0CE2D520A89}"/>
    <hyperlink ref="C87" location="'Robert Benoit II'!A1" display="Robert Benoit II" xr:uid="{1F11F166-1436-4F19-9A3E-B811990B4552}"/>
    <hyperlink ref="C185" location="'Scott Cochran'!A1" display="Scott Cochran" xr:uid="{B2ABF69F-1270-41ED-AC55-BE177F4B5119}"/>
    <hyperlink ref="C205" location="'Wayne Argence'!A1" display="Wayne Argence" xr:uid="{2E58D229-2D73-47A2-BC44-74E4ACE89D35}"/>
    <hyperlink ref="C164" location="'Fred Lotts'!A1" display="Fred Lotts" xr:uid="{3D986DE2-9232-4B23-9BB3-18EEF26368BD}"/>
    <hyperlink ref="C197" location="'Kevin Sullivan'!A1" display="Kevin Sullivan" xr:uid="{5C7CB39B-BAE4-42B1-B242-F3D805089B78}"/>
    <hyperlink ref="C131" location="'Sarah Lotts'!A1" display="Sarah Lotts" xr:uid="{DAC2C74C-543D-4EA2-B93F-AAB0901A37BF}"/>
    <hyperlink ref="C12" location="'Bobby Young'!A1" display="Bobby Young" xr:uid="{204BA305-7557-47B2-B236-7472D4E594C9}"/>
    <hyperlink ref="C50" location="'James Freeman'!A1" display="James Freeman" xr:uid="{26887592-AA62-49D3-8A49-4BFE18DCA153}"/>
    <hyperlink ref="C166" location="'Jack Hutchinson'!A1" display="Jack Hutchinson" xr:uid="{6DE30B63-9DA3-415D-A92F-3E06E0278F3B}"/>
    <hyperlink ref="C14" location="'Marvin Batliner'!A1" display="Marviin Batliner" xr:uid="{A8BB11F8-60B6-4E0E-9F3E-50A2DC1736FB}"/>
    <hyperlink ref="C49" location="'Foster Arvin'!A1" display="Foster Arvin" xr:uid="{880A79BA-7360-4DD7-AFD0-34CFDE78C35A}"/>
    <hyperlink ref="C64" location="'Bill Smith'!A1" display="Bill Smith" xr:uid="{58A89B52-44AC-4FC6-AD5B-850358987941}"/>
    <hyperlink ref="C71" location="'Brady Riley'!A1" display="Brady Riley" xr:uid="{F5980181-8ED4-4928-B712-EF8A32F30575}"/>
    <hyperlink ref="C9" location="'Kenny Huth'!A1" display="Kenny Huth" xr:uid="{8745FF19-E52D-4CB5-B98A-CDE977E2DF76}"/>
    <hyperlink ref="C86" location="'Curtis Jenkins'!A1" display="Curtis Jenkins" xr:uid="{160B2C6D-9D57-4725-A1AC-95F36774E742}"/>
    <hyperlink ref="C211" location="'Chance Heath'!A1" display="Chance Heath" xr:uid="{269E4E7C-7F7B-407C-A52D-C1FF498B866F}"/>
    <hyperlink ref="C40" location="'Glenn Lancaster'!A1" display="Glenn Lancaster" xr:uid="{E0EF8BEB-BC72-4360-AF2A-E5796A443E09}"/>
    <hyperlink ref="C36" location="'Billy Hudson'!A1" display="Billy Hudson" xr:uid="{2053C933-0C19-4413-B033-7EB6F5D81D33}"/>
    <hyperlink ref="C28" location="'Jeromy Viands'!A1" display="Jeromy Viands" xr:uid="{97D89883-F226-4411-A95A-5C9F2D045A83}"/>
    <hyperlink ref="C26" location="'John Laseter'!A1" display="John Laseter" xr:uid="{18A2EF9D-6538-4B07-A6CD-B8A0C2F392DB}"/>
    <hyperlink ref="C132" location="'Benji Matoy'!A1" display="Benji Matoy" xr:uid="{17AE6B3A-75D2-4C84-B24B-A71E3002F253}"/>
    <hyperlink ref="C192" location="'Doug Lingle'!A1" display="Doug Lingle" xr:uid="{A803EE4F-85F6-4406-952C-FEB40FF00032}"/>
    <hyperlink ref="C133" location="'H.I. Stroth'!A1" display="H.I. Stroth" xr:uid="{6E79E244-6ECF-46BD-9BF0-CA6D130CD601}"/>
    <hyperlink ref="C130" location="'James Carroll'!A1" display="James Carroll" xr:uid="{EA01F8F1-8722-47B8-A966-1DFEB678CB91}"/>
    <hyperlink ref="C70" location="'Joe Di Donato'!A1" display="Joe Di Donato" xr:uid="{D46480EE-56DC-43B5-8071-99C3CEA0D82C}"/>
    <hyperlink ref="C125" location="'Joe Jarrell'!A1" display="Joe Jarrell" xr:uid="{EAB25914-BE15-4D16-8A57-EE2ADC81D832}"/>
    <hyperlink ref="C113" location="'Steve Pennington'!A1" display="Steve Pennington" xr:uid="{E28BCF06-6F2B-47A7-8631-D1CFAB33CC99}"/>
    <hyperlink ref="C153" location="'Wallace Smallwood'!A1" display="Wallace Smallwood" xr:uid="{572C7564-1A6C-466F-A209-94F3B9607871}"/>
    <hyperlink ref="C37" location="'Raymond Stewart'!A1" display="Raymond Stewart" xr:uid="{3E43EAF2-4717-4AE0-869C-218B70EA37BB}"/>
    <hyperlink ref="C48" location="'Freddy Geiselbreth'!A1" display="Freddy Geiselbreth" xr:uid="{95F4E20B-0997-494D-92D7-945F84B48DFE}"/>
    <hyperlink ref="C47" location="'Bud Stell'!A1" display="Bud Stell" xr:uid="{09006174-09FB-4FA5-9BF4-A573E18EAA7F}"/>
    <hyperlink ref="C79" location="'Daniel Henry'!A1" display="Daniel Henry" xr:uid="{2A5B840A-C286-4B48-8FD1-650E7003236D}"/>
    <hyperlink ref="C81" location="'Ray Miller'!A1" display="Ray Miller" xr:uid="{71DA5806-4D3C-4DF1-A153-2E5A897F8772}"/>
    <hyperlink ref="C196" location="'Ken Osmond'!A1" display="Ken Osmond" xr:uid="{C1FCE384-50C2-4675-B5F9-A0CB1E1EFB2D}"/>
    <hyperlink ref="C18" location="'Ricky Haley'!A1" display="Ricky Haley" xr:uid="{68540EFA-5DC6-4D52-AE19-50E01EC52FB2}"/>
    <hyperlink ref="C74" location="'Bill Shaver'!A1" display="Bill Shaver" xr:uid="{92337132-8A73-4041-81A5-9E6B90362356}"/>
    <hyperlink ref="C66" location="'Charlie Barba'!A1" display="Charlie Barba" xr:uid="{358EEB53-86A5-4E80-96ED-3916DF363A17}"/>
    <hyperlink ref="C60" location="'Danny Sissom'!A1" display="Danny Sissom" xr:uid="{F5767215-5145-4FA0-A6D9-EAEB6CCD3C1C}"/>
    <hyperlink ref="C54" location="'Steve Kiemele'!A1" display="Steve Kiemele" xr:uid="{070CEDA5-EBEB-4A27-B832-04EBB2CBED7E}"/>
    <hyperlink ref="C93" location="'Carl Hanson'!A1" display="Carl Hanson" xr:uid="{5AE0DCAD-337F-48EC-B031-35FB597A67D7}"/>
    <hyperlink ref="C171" location="'Connal Rowe'!A1" display="Connal Rowe" xr:uid="{153C6659-0DCE-4B23-9AB4-C73FF1C4AEF5}"/>
    <hyperlink ref="C126" location="'Jim Peightal'!A1" display="Jim Peightal" xr:uid="{A7A7E4C5-2B13-4448-A15C-66A9AB0ED6DC}"/>
    <hyperlink ref="C162" location="'Mark Harrison'!A1" display="Mark Harrison" xr:uid="{4445A2F8-7380-4A98-BAAB-21132DC03AEF}"/>
    <hyperlink ref="C188" location="'Randy Canter'!A1" display="Randy Canter" xr:uid="{75BBB5B3-4204-4BA1-8CBE-57FFE53753D1}"/>
    <hyperlink ref="C103" location="'Tom Cole'!A1" display="Tom Cole" xr:uid="{0C872E86-BAE0-413B-9A9B-B39075B0A06C}"/>
    <hyperlink ref="C56" location="'Steve Duvall'!A1" display="Steve Duvall" xr:uid="{24EAABAC-0AE9-4049-9A1F-09D70F343529}"/>
    <hyperlink ref="C128" location="'Bill Dooley'!A1" display="Bill Dooley" xr:uid="{D5BC8288-4788-4578-8136-2327C21E9467}"/>
    <hyperlink ref="C94" location="'Bill Simmons'!A1" display="Bill Simmons" xr:uid="{20B4D411-D94F-428B-B6B3-4EB1759C2F43}"/>
    <hyperlink ref="C90" location="'Brian Stehlik'!A1" display="Brian Stehlik" xr:uid="{353F374C-1B19-449A-8DD6-D0F7B1BB837F}"/>
    <hyperlink ref="C92" location="'Clinton Sondegeld'!A1" display="Clinton Sondergeld" xr:uid="{7E032425-ED83-48FB-A543-D9322CE6EC5D}"/>
    <hyperlink ref="C121" location="'Cody Dockery'!A1" display="Cody Dockery" xr:uid="{FACF7A6D-6B88-48A9-8862-A07337C13B51}"/>
    <hyperlink ref="C112" location="'Dan Killough'!A1" display="Dan Killough" xr:uid="{7E40DC55-BF65-438F-A800-D821CF19505C}"/>
    <hyperlink ref="C141" location="'Dave Charles'!A1" display="Dave Charles" xr:uid="{4B47C59E-20D5-4539-9759-5DA01C7A945A}"/>
    <hyperlink ref="C182" location="'Dean Ackman'!A1" display="Dean Ackman" xr:uid="{FFD784CD-423F-497E-918B-1CE4F7798306}"/>
    <hyperlink ref="C190" location="'Debbie Penton'!A1" display="Debbie Penton" xr:uid="{E2E52C7E-40D6-470F-A34B-A3D11AB2D089}"/>
    <hyperlink ref="C151" location="'Del Smith'!A1" display="Del Smith" xr:uid="{D6D067AD-80BA-48F4-AE79-36C6BD9E684E}"/>
    <hyperlink ref="C91" location="'Fred Sears'!A1" display="Fred Sears" xr:uid="{A3C5DD08-A654-4786-A339-9AF93A69C4F4}"/>
    <hyperlink ref="C202" location="'James Dupin'!A1" display="James Dupin" xr:uid="{4924FD4A-E158-4213-9D76-4468C548269B}"/>
    <hyperlink ref="C122" location="'Jerry Stiller'!A1" display="Jerry Stiller" xr:uid="{62A5CC61-2ED5-427C-BF9E-6B5AB15ED197}"/>
    <hyperlink ref="C104" location="'JR Groves'!A1" display="JR Groves" xr:uid="{0D279B4A-D298-4ABE-8C0B-F7D6FE9D3972}"/>
    <hyperlink ref="C118" location="'Maurice Hassard'!A1" display="Maurice Hassard" xr:uid="{69A93614-7C4B-4F1F-8CCA-4002F1A37589}"/>
    <hyperlink ref="C98" location="'Paul Tolvstad'!A1" display="Paul Tolvstad" xr:uid="{3AD19463-2681-4ADD-93DB-DEE0DF6D5703}"/>
    <hyperlink ref="C123" location="'Randy Owens'!A1" display="Randy Owens" xr:uid="{46F93A0F-F2CC-4E39-8543-E6CDDA3000D1}"/>
    <hyperlink ref="C105" location="'Richard Lightfoot'!A1" display="Richard Lightfoot" xr:uid="{D2CCAE22-0E29-40CE-88B6-7AA8CCBBA2B7}"/>
    <hyperlink ref="C129" location="'Roy Maccarthy'!A1" display="Roy Maccarthy" xr:uid="{3D147EAC-3C25-4C6D-A732-2424D2FBB75D}"/>
    <hyperlink ref="C106" location="'Simon Schultz'!A1" display="Simon Schultz" xr:uid="{267BEB40-9793-4A57-8A97-9C31C6A71A12}"/>
    <hyperlink ref="C107" location="'Stuart Neale'!A1" display="Stuart Neale" xr:uid="{D833341B-CBA4-42E0-B77D-94AE9CF4EBA5}"/>
    <hyperlink ref="C7" location="'Chuck Morrell'!A1" display="Chuck Morrell" xr:uid="{7D32A56E-670A-4365-8867-C65872A112F2}"/>
    <hyperlink ref="C46" location="'Jim Haley'!A1" display="Jim Haley" xr:uid="{BF5B23E2-4A0D-483D-A68E-C14F92867030}"/>
    <hyperlink ref="C24" location="'Jay Boyd'!A1" display="Jay Boyd" xr:uid="{893DCA61-93EF-4C2F-8D4B-FC23B971E4D0}"/>
    <hyperlink ref="C178" location="'Bill Kushner'!A1" display="Bill Kushner" xr:uid="{89685C67-7064-4395-BDE9-D632943CD162}"/>
    <hyperlink ref="C189" location="'Billy Crawford'!A1" display="Billy Crawford" xr:uid="{7C64DCDA-3AD7-4B41-9552-0A956188C65B}"/>
    <hyperlink ref="C145" location="'Chuck Miller'!A1" display="Chuck Miller" xr:uid="{2E535ACA-040C-4DAB-B2EC-0DE965E37EA1}"/>
    <hyperlink ref="C180" location="'Darrin Herald'!A1" display="Darrin Herald" xr:uid="{14AAA465-B327-42EB-BC94-82B924F8A0DD}"/>
    <hyperlink ref="C19" location="'Jeff Langly'!A1" display="Jeff Langly" xr:uid="{8752FA33-8156-44FF-A9A6-44236857FCE2}"/>
    <hyperlink ref="C184" location="'Jock Owings'!A1" display="Jock Owings" xr:uid="{EDE01673-E22C-47CA-9641-2CC93AABB6D3}"/>
    <hyperlink ref="C170" location="'Mike Dame'!A1" display="Mike Dame" xr:uid="{08F37FA2-3BCC-444A-933A-CA1815503C70}"/>
    <hyperlink ref="C58" location="'Allen Wood'!A1" display="Allen Wood" xr:uid="{F5665FF2-7C2C-48E8-AEE2-BEA7B833C7F1}"/>
    <hyperlink ref="C10" location="'Kyle Banks'!A1" display="Kyle banks" xr:uid="{4A0BE4E6-67C2-4346-9D69-2C5A885E8144}"/>
    <hyperlink ref="C43" location="'Les Lala'!A1" display="Les Lela" xr:uid="{B4564AF7-C730-448C-A0A0-C90E548B5DAB}"/>
    <hyperlink ref="C85" location="'Jim Swaringin'!A1" display="Jim Swaringin" xr:uid="{C9674BF4-4C49-4687-9FF6-8ED531102B98}"/>
    <hyperlink ref="C88" location="'William Hammock'!A1" display="William Hammock" xr:uid="{564162AD-F52B-46F7-B37D-ACB9C08E6820}"/>
    <hyperlink ref="C194" location="'Dan Patchin'!A1" display="Dan Patchin" xr:uid="{66BC7997-A196-4359-9ED2-608B14946973}"/>
    <hyperlink ref="C203" location="'Scott Jackson'!A1" display="Scott Jackson" xr:uid="{98212801-0CC1-4FEB-920E-80039018B9FA}"/>
    <hyperlink ref="C39" location="'Bruce Karsch'!A1" display="Bruce Karsch" xr:uid="{8EDE99CA-E5E5-4A76-A181-9A019A2C589E}"/>
    <hyperlink ref="C63" location="'Gary Henry'!A1" display="Gary Henry" xr:uid="{B8C303F4-CBF7-4115-A3F1-C8B937A35A6D}"/>
    <hyperlink ref="C42" location="'Judy Gallion'!A1" display="Judy Gallion" xr:uid="{260189D1-B9BA-44D4-9614-2A44EFF3B07B}"/>
    <hyperlink ref="C173" location="'Jody Campbell'!A1" display="Jody Campbell" xr:uid="{59807B5A-0A1F-4FD9-89B4-D3BC3A89C31F}"/>
    <hyperlink ref="C212" location="'Joe Smith'!A1" display="Joe Smith" xr:uid="{A7ECC852-E35A-445B-9971-5884B801812F}"/>
    <hyperlink ref="C21" location="'Charlie Knight'!A1" display="Charlie Knight" xr:uid="{A1B75250-60CF-4ABC-AEE6-60E82FBD0E84}"/>
    <hyperlink ref="C51" location="'Hubert Kelsheimer'!A1" display="Hubert Kelsheimer" xr:uid="{D73250FD-6A5C-41B1-9A42-E3383ACF76ED}"/>
    <hyperlink ref="C84" location="'Dennis Cahill'!A1" display="Dennis Cahill" xr:uid="{A4E1298A-F73C-4F8C-933E-F90FC56AAF0A}"/>
    <hyperlink ref="C135" location="'John Weaver'!A1" display="John Weaver" xr:uid="{DABAF987-0D07-49E2-B0F3-A284B6D47B01}"/>
    <hyperlink ref="C127" location="'Robin Weaver'!A1" display="Robin Weaver" xr:uid="{9FCABB2C-5078-417C-983E-78EC68326399}"/>
    <hyperlink ref="C137" location="'Stephen Decoteau'!A1" display="Stephen Decoteau" xr:uid="{D68CE817-D234-4E6E-9EBA-6E98FBA93880}"/>
    <hyperlink ref="C140" location="'Tyler Thorton'!A1" display="Tyler Thorton" xr:uid="{A62D0D74-EE4C-47DD-BEF1-2FDDA265F868}"/>
    <hyperlink ref="C22" location="'Tony Rogers'!A1" display="Tony Rogers" xr:uid="{D81E7228-6606-4A42-A3E4-5010CF409050}"/>
    <hyperlink ref="C78" location="'Landon Stone'!A1" display="Landon Stone" xr:uid="{2039F50A-886C-4E71-A7AC-C365796CA74E}"/>
    <hyperlink ref="C29" location="'Greg Smetanko'!A1" display="Greg Smetanko" xr:uid="{5309AE93-754A-47EC-BD10-6F62CACB5A28}"/>
    <hyperlink ref="C82" location="'Tommy Fort'!A1" display="Tommy Fort" xr:uid="{0BBB8ADC-C0F7-4EBC-810A-A505EA1CDF6B}"/>
    <hyperlink ref="C210" location="'Charles Mullins'!A1" display="Charles Mullins" xr:uid="{CBB56035-8496-4CA3-B713-3BBE34FF1821}"/>
    <hyperlink ref="C6" location="'Jim Parker'!A1" display="Jim Parker" xr:uid="{8B7FBFF7-44A6-4FB7-A0F5-F2A5E8F6DC01}"/>
    <hyperlink ref="C16" location="'Don Kowalsky'!A1" display="Don Kowalsky" xr:uid="{DCF506C5-F133-40E9-8B6C-1CA150037D7D}"/>
    <hyperlink ref="C25" location="'Claude Pennington'!A1" display="Claude Pennington" xr:uid="{E53A0FE3-7149-40A5-81ED-5C1489AF254F}"/>
    <hyperlink ref="C31" location="'Don Tucker'!A1" display="Don Tucker" xr:uid="{CA1EF2F4-948A-4C20-824F-C7726177D890}"/>
    <hyperlink ref="C33" location="'Rick Eldridge'!A1" display="Rick Eldridge" xr:uid="{9E1689B3-5F96-4F2D-A2C8-EE8DF338EB67}"/>
    <hyperlink ref="C179" location="'Jamie Compton'!A1" display="Jamie Compton" xr:uid="{682CF939-77DF-4BF0-97FD-17B59F192272}"/>
    <hyperlink ref="C41" location="'Glen Dickson'!A1" display="Glen Dickson" xr:uid="{FD0F1FC6-CA65-4693-9145-4A7F4D526606}"/>
    <hyperlink ref="C45" location="'Jeff Davis'!A1" display="Jeff Davis" xr:uid="{3C1B532F-8F22-4489-8440-F7F2D13559DE}"/>
    <hyperlink ref="C83" location="'David Ellwood'!A1" display="David Ellwood" xr:uid="{552EE254-5FCE-461A-87BA-ABD0A292FAA9}"/>
    <hyperlink ref="C120" location="'Billy Miller'!A1" display="Billy Miller" xr:uid="{9220B687-1EA7-48DC-A600-7844D9D4FD4A}"/>
    <hyperlink ref="C142" location="'Frank Rutkosky'!A1" display="Frank Rutkosky" xr:uid="{9E755016-0E11-4FB6-B1AC-E523F46B3130}"/>
    <hyperlink ref="C156" location="'Matthew Tignor'!A1" display="Matthew Tignor" xr:uid="{D2F92BFB-6DB1-4E77-9795-CD817875CD05}"/>
    <hyperlink ref="C23" location="'Bruce Cameron'!A1" display="Bruce Cameron" xr:uid="{8506558F-261F-479B-BBE6-FE8E76A336E8}"/>
    <hyperlink ref="C38" location="'Brandon Rohm'!A1" display="Brandon Rohm" xr:uid="{07C2BEE9-85E2-4CD6-9A39-444228D9487F}"/>
    <hyperlink ref="C34" location="'Dennis Roll'!A1" display="Dennis Roll" xr:uid="{E3280843-3845-4ACA-8073-D0D56043BB8E}"/>
    <hyperlink ref="C32" location="'Jim Ayers'!A1" display="Jim Ayers" xr:uid="{12AA5E74-695D-4543-A7B2-150E73827BA7}"/>
    <hyperlink ref="C52" location="'Kenneth Rohm'!A1" display="Kenneth Rohm" xr:uid="{DC83DE4C-E2AC-44A5-A6F9-4ADE88432CBB}"/>
    <hyperlink ref="C65" location="'Tad Earhart'!A1" display="Tad Earhart" xr:uid="{AB745955-F068-436A-8D4C-07B81C01FE1F}"/>
    <hyperlink ref="C55" location="'Todd Earhart'!A1" display="Todd Earhart" xr:uid="{9886D2B1-AF46-45CE-B0FC-0FDA325199D9}"/>
    <hyperlink ref="C61" location="'Carrie Earhart'!A1" display="Carrie Earhart" xr:uid="{0A7F15BC-1C36-4934-B81F-E2ED889DA21B}"/>
    <hyperlink ref="C198" location="'Andrew Medford'!A1" display="Andrew Medford" xr:uid="{D5A1B469-F307-46E4-B703-A6912E6CD936}"/>
    <hyperlink ref="C157" location="'Bill Crawford'!A1" display="Bill Crawford" xr:uid="{1C012F2A-415B-4C5A-AC41-E4EC8EE593B7}"/>
    <hyperlink ref="C181" location="'David Hallman'!A1" display="David Hallman" xr:uid="{98AFD469-3FCA-4584-9874-5FDE98D40671}"/>
    <hyperlink ref="C191" location="'Jeff Griffith'!A1" display="Jeff Griffith" xr:uid="{59042129-FAE3-47DB-AB99-73FF981C77DF}"/>
    <hyperlink ref="C161" location="'Jeff Switalski'!A1" display="Jeff Switalski" xr:uid="{18DC8F63-47A1-4016-947B-A9E74BC29997}"/>
    <hyperlink ref="C147" location="'Leon Switalski'!A1" display="Leon Switalski" xr:uid="{1B268626-9D5B-40FA-8560-918A2439EFF0}"/>
    <hyperlink ref="C68" location="'Les Williams'!A1" display="Les Williams" xr:uid="{8A1E36D4-DE5D-476F-AE7F-7548E9A91298}"/>
    <hyperlink ref="C62" location="'Travis Davis'!A1" display="Travis Davis" xr:uid="{5720B54E-D936-46BC-B7C0-706BD1668460}"/>
    <hyperlink ref="C27" location="'Charles Miller'!A1" display="Charles Miller" xr:uid="{E7CCB177-4311-4F5A-8642-4A33C9610934}"/>
    <hyperlink ref="C207" location="'Jim Dupin'!A1" display="Jim Dupin" xr:uid="{515F4E81-66BC-4DF5-A5ED-78D6E559F5CA}"/>
    <hyperlink ref="C152" location="'Mike Burns'!A1" display="Mike Burns" xr:uid="{97D5C6BA-A727-4B19-A7B2-202A967C290E}"/>
    <hyperlink ref="C204" location="'Otis Riffey'!A1" display="Otis Riffey" xr:uid="{23E2F44A-6D2D-4B23-9E83-301D3483FF90}"/>
    <hyperlink ref="C44" location="'Melvin Ferguson'!A1" display="Melvin Ferguson" xr:uid="{3FD300C1-3076-4085-80F5-BD2760BF8C7C}"/>
    <hyperlink ref="C30" location="'David Buckley'!A1" display="David Buckley" xr:uid="{25D8CFF0-5CFA-49AF-9D1A-AE159B2D264B}"/>
    <hyperlink ref="C75" location="'Ken Mix'!A1" display="Ken Mix" xr:uid="{20735BE4-108B-4797-A8B9-8870805424B5}"/>
    <hyperlink ref="C59" location="'Mingo Harkness'!A1" display="Mingo Harkness" xr:uid="{7EF9DAC7-5064-44E2-89DB-B9C8C0368061}"/>
    <hyperlink ref="C174" location="'David Charles'!A1" display="David Charles" xr:uid="{95498B79-5243-4B72-A6F7-C94307924F90}"/>
    <hyperlink ref="C57" location="'Evelio McDonald'!A1" display="Evelio McDonald" xr:uid="{91DD1CAB-C016-4745-ABF5-245E82357F45}"/>
    <hyperlink ref="C67" location="'Glen Dawson'!A1" display="Glen Dawson" xr:uid="{99D1757B-8D01-4016-8886-3D5EB751B631}"/>
    <hyperlink ref="C80" location="'Gary Southard'!A1" display="Gary Southard" xr:uid="{86F7FDEE-AC65-4DD5-81D2-2DC5F4D60E2C}"/>
    <hyperlink ref="C95" location="'Brain Gilliand'!A1" display="Brian Gilliand" xr:uid="{18C5E627-2E17-45B5-9401-9B6765E3C217}"/>
    <hyperlink ref="C175" location="'Charlie Huebner'!A1" display="Charlie Huebner" xr:uid="{ACDBF530-E5E8-4471-9E0F-2493E3D704FE}"/>
    <hyperlink ref="C165" location="'Donnie Melson'!A1" display="Donnie Melson" xr:uid="{908D5370-4960-464A-A7AD-16552082952A}"/>
    <hyperlink ref="C97" location="'Jerry Graves'!A1" display="Jerry Graves" xr:uid="{6D4C5078-7E00-47C6-AD2D-9D98A8134123}"/>
    <hyperlink ref="C117" location="'Tony Kaiser'!A1" display="Tony Kaiser" xr:uid="{074EDAC9-FADB-4CE0-B259-5B3793291FAC}"/>
    <hyperlink ref="C15" location="'John Gleto'!A1" display="John Gleto" xr:uid="{8464D545-4CE8-44C6-B5DF-CD7CC2F99F0B}"/>
    <hyperlink ref="C72" location="'Pam Gates'!A1" display="Pam Gates" xr:uid="{836B0D1F-9D56-4E27-A535-FFDDBF2D092F}"/>
    <hyperlink ref="C76" location="'Alyssa Earhart'!A1" display="Alyssa Earhart" xr:uid="{43700D5B-5F51-45A7-B32E-C26EC48EE8EB}"/>
    <hyperlink ref="C77" location="'John Stapleton'!A1" display="John Stapleton" xr:uid="{D1832D8B-3EAF-41B8-84BE-A36D8C587BBE}"/>
    <hyperlink ref="C177" location="'Roy Cressinger'!A1" display="Roy Cressinger" xr:uid="{806B5B2C-AB1D-45BD-A392-B06C4D2899BB}"/>
    <hyperlink ref="C100" location="'Stanley Canter'!A1" display="Stanley Canter" xr:uid="{EE1BE3D1-B7A2-47A6-BD68-9A85C576B28B}"/>
    <hyperlink ref="C208" location="'Chad Giles'!A1" display="Chad Giles" xr:uid="{8BDCFB1D-2FC2-488D-A2B4-B9F16D6DE76E}"/>
    <hyperlink ref="C168" location="'Danny Bowman'!A1" display="Danny Bowman" xr:uid="{48BE3149-DC03-471D-AA61-4D9DE8C67275}"/>
    <hyperlink ref="C148" location="'Rebecca Carroll'!A1" display="Rebecca Carroll" xr:uid="{6409C7E7-276B-4BCE-A5F7-BCCFCE25CC5F}"/>
    <hyperlink ref="C108" location="'Travis Smith'!A1" display="Travis Smith" xr:uid="{1366D012-F0B1-4D1B-B8B6-AE593F5E17B7}"/>
    <hyperlink ref="C17" location="'Dean Irvin'!A1" display="Dean Irvin" xr:uid="{E24DFC22-B0FA-4F5A-B7F1-1A31D93BAD1B}"/>
    <hyperlink ref="C101" location="'Bob Barnhart'!A1" display="Bob Barnhart" xr:uid="{4B499668-2048-490A-8F98-D46F3E84CF0A}"/>
    <hyperlink ref="C138" location="'Cassie Palmer'!A1" display="Cassie Palmer" xr:uid="{85DE9E8F-1FF9-4A47-BD40-7ED76DC1B8D6}"/>
    <hyperlink ref="C110" location="'David Book'!A1" display="David Book" xr:uid="{5CDADEC6-A136-4EC9-A623-858E97A058B8}"/>
    <hyperlink ref="C146" location="'Dennis Morrison'!A1" display="Dennis Morrison" xr:uid="{E3008229-C788-4B96-8CAA-77CAEE60ADED}"/>
    <hyperlink ref="C96" location="'Greg George'!A1" display="Greg George" xr:uid="{1439DAB3-6266-4A0F-A12D-161CB485D393}"/>
    <hyperlink ref="C115" location="'Jason Shiver'!A1" display="Jason Shiver" xr:uid="{979C3B88-B2D6-4E2C-8659-218E9E74550D}"/>
    <hyperlink ref="C99" location="'Jeremiah Mohr'!A1" display="Jeremiah Mohr" xr:uid="{901D3C11-3DA1-4056-A553-C1F2577FC763}"/>
    <hyperlink ref="C102" location="'Joseph Strizak'!A1" display="Joseph Strizak" xr:uid="{F4B7D9DB-862D-4475-BAFC-54444C319C80}"/>
    <hyperlink ref="C167" location="'Mary Webb'!A1" display="Mary Webb" xr:uid="{C622A7E8-0136-40D1-9C7C-1B5595C78D92}"/>
    <hyperlink ref="C109" location="'Nick Palmer'!A1" display="Nick Palmer" xr:uid="{F79CB287-A5C3-4468-9C58-5612A827B9E5}"/>
    <hyperlink ref="C139" location="'Ralph Van Horn'!A1" display="Ralph Van Horn" xr:uid="{2813505D-9423-487A-B1A7-99A8CF3215E7}"/>
    <hyperlink ref="C73" location="'Ann Tucker'!A1" display="Ann Tucker" xr:uid="{FC55819E-0632-449B-B65F-747DAB7D9C99}"/>
    <hyperlink ref="C199" location="'Rick Korpi'!A1" display="Rick Korpi" xr:uid="{80BD2CC6-CD01-41D5-9DCE-2C88C31CAD87}"/>
    <hyperlink ref="C124" location="'Trent Cochran'!A1" display="Trent Cochran" xr:uid="{9C1BBBCF-40A7-49E0-BBF6-0F6A14540477}"/>
    <hyperlink ref="C35" location="'Van Presson'!A1" display="Van Presson" xr:uid="{42C824BF-630F-4D31-BDE8-8201D225783F}"/>
    <hyperlink ref="C186" location="'Merlin Orr'!A1" display="Merliin Orr" xr:uid="{21E68BC1-19AB-4628-9CAF-8E1715706D98}"/>
    <hyperlink ref="C195" location="'Sonny Weathers'!A1" display="Sonny Weathers" xr:uid="{62B9774A-055C-4E2A-82E7-CE36C5E305A6}"/>
    <hyperlink ref="C183" location="'Rose Miller'!A1" display="Rose Miller" xr:uid="{976A8793-6C36-42FC-8030-FAF3E5C0F721}"/>
    <hyperlink ref="C11" location="'Jeff Riester'!A1" display="Jeff Riester" xr:uid="{198E0F0D-0625-44D3-8377-1B524C1A5CE0}"/>
    <hyperlink ref="C119" location="'Tim Thomas'!A1" display="Tim Thomas" xr:uid="{F036927F-16EA-4BE8-BDAE-A939AF179BF2}"/>
    <hyperlink ref="C159" location="'Justin Overton'!A1" display="Justin Overton" xr:uid="{EE275266-9468-465A-A8DB-F5708624CD3C}"/>
    <hyperlink ref="C111" location="'Roger Coffey'!A1" display="Roger Coffey" xr:uid="{0596B53B-7034-4CD9-95C9-D510A21A1A3F}"/>
    <hyperlink ref="C160" location="'Bill Broughton'!A1" display="Bill Broughton" xr:uid="{02AB1055-584F-40A9-8DAA-34A814E1D5F8}"/>
    <hyperlink ref="C134" location="'John Plummer'!A1" display="John Plummer" xr:uid="{C3D20792-6E17-45B8-B5BD-56CD471C52F9}"/>
    <hyperlink ref="C116" location="'Larry Duncan'!A1" display="Larry Duncan" xr:uid="{61D9F298-644A-4FCD-A8A7-776911B44BB3}"/>
    <hyperlink ref="C200" location="'Mark Parmenter'!A1" display="Mark Parmenter" xr:uid="{5BD9DAD3-88A6-4B53-B579-3EAB49C6F753}"/>
    <hyperlink ref="C172" location="'Wayne McMillen'!A1" display="Wayne McMillen" xr:uid="{110982BE-CB10-4332-9B3C-1586614AE505}"/>
    <hyperlink ref="C176" location="'Jeff Ralls'!A1" display="Jeff Ralls" xr:uid="{C564134D-6684-4A5C-B527-1D771DDD5D84}"/>
    <hyperlink ref="C154" location="'Mark Crownover'!A1" display="Mark Crownover" xr:uid="{F57EE2BB-B050-4590-8A1D-8640FC3C5B13}"/>
    <hyperlink ref="C149" location="'Chuck Barnhart'!A1" display="Chuck Barnhart" xr:uid="{71B8393A-FC0B-489C-8AFC-F661C37C7092}"/>
    <hyperlink ref="C69" location="'Chris Bradley'!A1" display="Chris Bradley" xr:uid="{8BBA123C-4E73-4A91-BE2D-DE357E7C9F6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793C-4DE4-4D84-9747-17A135911AF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188</v>
      </c>
      <c r="C2" s="14">
        <v>45437</v>
      </c>
      <c r="D2" s="15" t="s">
        <v>187</v>
      </c>
      <c r="E2" s="16">
        <v>191</v>
      </c>
      <c r="F2" s="16">
        <v>196</v>
      </c>
      <c r="G2" s="16">
        <v>191</v>
      </c>
      <c r="H2" s="16">
        <v>190</v>
      </c>
      <c r="I2" s="16"/>
      <c r="J2" s="16"/>
      <c r="K2" s="19">
        <v>4</v>
      </c>
      <c r="L2" s="19">
        <v>768</v>
      </c>
      <c r="M2" s="20">
        <v>192</v>
      </c>
      <c r="N2" s="21">
        <v>6</v>
      </c>
      <c r="O2" s="22">
        <v>198</v>
      </c>
    </row>
    <row r="4" spans="1:17" x14ac:dyDescent="0.25">
      <c r="K4" s="8">
        <f>SUM(K2:K3)</f>
        <v>4</v>
      </c>
      <c r="L4" s="8">
        <f>SUM(L2:L3)</f>
        <v>768</v>
      </c>
      <c r="M4" s="7">
        <f>SUM(L4/K4)</f>
        <v>192</v>
      </c>
      <c r="N4" s="8">
        <f>SUM(N2:N3)</f>
        <v>6</v>
      </c>
      <c r="O4" s="11">
        <f>SUM(M4+N4)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7_1"/>
    <protectedRange algorithmName="SHA-512" hashValue="ON39YdpmFHfN9f47KpiRvqrKx0V9+erV1CNkpWzYhW/Qyc6aT8rEyCrvauWSYGZK2ia3o7vd3akF07acHAFpOA==" saltValue="yVW9XmDwTqEnmpSGai0KYg==" spinCount="100000" sqref="D2" name="Range1_1_5_1"/>
    <protectedRange algorithmName="SHA-512" hashValue="ON39YdpmFHfN9f47KpiRvqrKx0V9+erV1CNkpWzYhW/Qyc6aT8rEyCrvauWSYGZK2ia3o7vd3akF07acHAFpOA==" saltValue="yVW9XmDwTqEnmpSGai0KYg==" spinCount="100000" sqref="E2:J2" name="Range1_3_2_1"/>
  </protectedRanges>
  <hyperlinks>
    <hyperlink ref="Q1" location="'National Rankings'!A1" display="Back to Ranking" xr:uid="{914E99B0-7089-47BB-AC74-777A88B076B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72C5FB-4415-4AFF-BEE2-1C12D52CBF3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1AC6-FB99-4218-B9C8-BDE7010509B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278</v>
      </c>
      <c r="C2" s="14">
        <v>45584</v>
      </c>
      <c r="D2" s="15" t="s">
        <v>85</v>
      </c>
      <c r="E2" s="16">
        <v>193</v>
      </c>
      <c r="F2" s="16">
        <v>195</v>
      </c>
      <c r="G2" s="16">
        <v>191</v>
      </c>
      <c r="H2" s="16">
        <v>192</v>
      </c>
      <c r="I2" s="16">
        <v>196</v>
      </c>
      <c r="J2" s="16">
        <v>186</v>
      </c>
      <c r="K2" s="19">
        <v>6</v>
      </c>
      <c r="L2" s="19">
        <v>1153</v>
      </c>
      <c r="M2" s="20">
        <v>192.16666666666666</v>
      </c>
      <c r="N2" s="21">
        <v>4</v>
      </c>
      <c r="O2" s="22">
        <v>196.16666666666666</v>
      </c>
    </row>
    <row r="4" spans="1:17" x14ac:dyDescent="0.25">
      <c r="K4" s="8">
        <f>SUM(K2:K3)</f>
        <v>6</v>
      </c>
      <c r="L4" s="8">
        <f>SUM(L2:L3)</f>
        <v>1153</v>
      </c>
      <c r="M4" s="7">
        <f>SUM(L4/K4)</f>
        <v>192.16666666666666</v>
      </c>
      <c r="N4" s="8">
        <f>SUM(N2:N3)</f>
        <v>4</v>
      </c>
      <c r="O4" s="11">
        <f>SUM(M4+N4)</f>
        <v>196.16666666666666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8A60167-9D5D-4300-BA8B-D793F7C8E01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1F0DE9-B125-4E1B-AD42-2B8DFF4899A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9FB7-9A22-457E-92BD-C8CF927BCA66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217</v>
      </c>
      <c r="C2" s="14">
        <v>45486</v>
      </c>
      <c r="D2" s="15" t="s">
        <v>107</v>
      </c>
      <c r="E2" s="16">
        <v>194</v>
      </c>
      <c r="F2" s="16">
        <v>197</v>
      </c>
      <c r="G2" s="16">
        <v>199</v>
      </c>
      <c r="H2" s="16">
        <v>199.001</v>
      </c>
      <c r="I2" s="16"/>
      <c r="J2" s="16"/>
      <c r="K2" s="19">
        <v>4</v>
      </c>
      <c r="L2" s="19">
        <v>789.00099999999998</v>
      </c>
      <c r="M2" s="20">
        <v>197.25024999999999</v>
      </c>
      <c r="N2" s="21">
        <v>6</v>
      </c>
      <c r="O2" s="22">
        <v>203.25024999999999</v>
      </c>
    </row>
    <row r="3" spans="1:17" x14ac:dyDescent="0.25">
      <c r="A3" s="12" t="s">
        <v>25</v>
      </c>
      <c r="B3" s="13" t="s">
        <v>217</v>
      </c>
      <c r="C3" s="14">
        <v>45507</v>
      </c>
      <c r="D3" s="15" t="s">
        <v>107</v>
      </c>
      <c r="E3" s="16">
        <v>196</v>
      </c>
      <c r="F3" s="16">
        <v>197</v>
      </c>
      <c r="G3" s="16">
        <v>199</v>
      </c>
      <c r="H3" s="16">
        <v>199</v>
      </c>
      <c r="I3" s="16"/>
      <c r="J3" s="16"/>
      <c r="K3" s="19">
        <v>4</v>
      </c>
      <c r="L3" s="19">
        <v>791</v>
      </c>
      <c r="M3" s="20">
        <v>197.75</v>
      </c>
      <c r="N3" s="21">
        <v>4</v>
      </c>
      <c r="O3" s="22">
        <v>201.75</v>
      </c>
    </row>
    <row r="4" spans="1:17" x14ac:dyDescent="0.25">
      <c r="A4" s="12" t="s">
        <v>22</v>
      </c>
      <c r="B4" s="13" t="s">
        <v>217</v>
      </c>
      <c r="C4" s="14">
        <v>45514</v>
      </c>
      <c r="D4" s="15" t="s">
        <v>26</v>
      </c>
      <c r="E4" s="16">
        <v>190</v>
      </c>
      <c r="F4" s="16">
        <v>199</v>
      </c>
      <c r="G4" s="16">
        <v>194</v>
      </c>
      <c r="H4" s="16">
        <v>199</v>
      </c>
      <c r="I4" s="16">
        <v>195</v>
      </c>
      <c r="J4" s="16">
        <v>198</v>
      </c>
      <c r="K4" s="19">
        <v>6</v>
      </c>
      <c r="L4" s="19">
        <v>1175</v>
      </c>
      <c r="M4" s="20">
        <v>195.83333333333334</v>
      </c>
      <c r="N4" s="21">
        <v>4</v>
      </c>
      <c r="O4" s="22">
        <v>199.83333333333334</v>
      </c>
    </row>
    <row r="5" spans="1:17" x14ac:dyDescent="0.25">
      <c r="A5" s="12" t="s">
        <v>25</v>
      </c>
      <c r="B5" s="13" t="s">
        <v>217</v>
      </c>
      <c r="C5" s="14">
        <v>45556</v>
      </c>
      <c r="D5" s="15" t="s">
        <v>107</v>
      </c>
      <c r="E5" s="16">
        <v>198</v>
      </c>
      <c r="F5" s="16">
        <v>194</v>
      </c>
      <c r="G5" s="39">
        <v>200</v>
      </c>
      <c r="H5" s="39">
        <v>200</v>
      </c>
      <c r="I5" s="16"/>
      <c r="J5" s="16"/>
      <c r="K5" s="19">
        <v>4</v>
      </c>
      <c r="L5" s="19">
        <v>792</v>
      </c>
      <c r="M5" s="20">
        <v>198</v>
      </c>
      <c r="N5" s="21">
        <v>7</v>
      </c>
      <c r="O5" s="22">
        <v>205</v>
      </c>
    </row>
    <row r="6" spans="1:17" x14ac:dyDescent="0.25">
      <c r="A6" s="12" t="s">
        <v>25</v>
      </c>
      <c r="B6" s="13" t="s">
        <v>217</v>
      </c>
      <c r="C6" s="14">
        <v>45570</v>
      </c>
      <c r="D6" s="15" t="s">
        <v>107</v>
      </c>
      <c r="E6" s="16">
        <v>197</v>
      </c>
      <c r="F6" s="39">
        <v>200</v>
      </c>
      <c r="G6" s="16">
        <v>198</v>
      </c>
      <c r="H6" s="16">
        <v>199</v>
      </c>
      <c r="I6" s="16">
        <v>198</v>
      </c>
      <c r="J6" s="39">
        <v>200</v>
      </c>
      <c r="K6" s="19">
        <v>6</v>
      </c>
      <c r="L6" s="19">
        <v>1192</v>
      </c>
      <c r="M6" s="20">
        <v>198.66666666666666</v>
      </c>
      <c r="N6" s="21">
        <v>6</v>
      </c>
      <c r="O6" s="22">
        <v>204.66666666666666</v>
      </c>
    </row>
    <row r="8" spans="1:17" x14ac:dyDescent="0.25">
      <c r="K8" s="8">
        <f>SUM(K2:K7)</f>
        <v>24</v>
      </c>
      <c r="L8" s="8">
        <f>SUM(L2:L7)</f>
        <v>4739.0010000000002</v>
      </c>
      <c r="M8" s="7">
        <f>SUM(L8/K8)</f>
        <v>197.45837500000002</v>
      </c>
      <c r="N8" s="8">
        <f>SUM(N2:N7)</f>
        <v>27</v>
      </c>
      <c r="O8" s="11">
        <f>SUM(M8+N8)</f>
        <v>224.45837500000002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3:J3 B3:C3 B4:C4 I4:J4" name="Range1"/>
    <protectedRange algorithmName="SHA-512" hashValue="ON39YdpmFHfN9f47KpiRvqrKx0V9+erV1CNkpWzYhW/Qyc6aT8rEyCrvauWSYGZK2ia3o7vd3akF07acHAFpOA==" saltValue="yVW9XmDwTqEnmpSGai0KYg==" spinCount="100000" sqref="D3 D4" name="Range1_1"/>
    <protectedRange algorithmName="SHA-512" hashValue="ON39YdpmFHfN9f47KpiRvqrKx0V9+erV1CNkpWzYhW/Qyc6aT8rEyCrvauWSYGZK2ia3o7vd3akF07acHAFpOA==" saltValue="yVW9XmDwTqEnmpSGai0KYg==" spinCount="100000" sqref="E3:H3 E4:H4" name="Range1_3_6"/>
  </protectedRanges>
  <hyperlinks>
    <hyperlink ref="Q1" location="'National Rankings'!A1" display="Back to Ranking" xr:uid="{29194F41-DA4D-47E5-8B78-80F689582F6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D1763D-CB6E-4799-9E74-5BD11821E7C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9345B-FC78-43FF-B948-C0DF8FA4C4F0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223</v>
      </c>
      <c r="C2" s="14">
        <v>45494</v>
      </c>
      <c r="D2" s="15" t="s">
        <v>148</v>
      </c>
      <c r="E2" s="16">
        <v>195.001</v>
      </c>
      <c r="F2" s="16">
        <v>194</v>
      </c>
      <c r="G2" s="16">
        <v>190</v>
      </c>
      <c r="H2" s="16">
        <v>185</v>
      </c>
      <c r="I2" s="16"/>
      <c r="J2" s="16"/>
      <c r="K2" s="19">
        <v>4</v>
      </c>
      <c r="L2" s="19">
        <v>764.00099999999998</v>
      </c>
      <c r="M2" s="20">
        <v>191.00024999999999</v>
      </c>
      <c r="N2" s="21">
        <v>3</v>
      </c>
      <c r="O2" s="22">
        <v>194.00024999999999</v>
      </c>
    </row>
    <row r="3" spans="1:17" x14ac:dyDescent="0.25">
      <c r="A3" s="12" t="s">
        <v>25</v>
      </c>
      <c r="B3" s="13" t="s">
        <v>223</v>
      </c>
      <c r="C3" s="14">
        <v>45508</v>
      </c>
      <c r="D3" s="15" t="s">
        <v>148</v>
      </c>
      <c r="E3" s="16">
        <v>197.001</v>
      </c>
      <c r="F3" s="16">
        <v>193</v>
      </c>
      <c r="G3" s="16">
        <v>193</v>
      </c>
      <c r="H3" s="16">
        <v>196.001</v>
      </c>
      <c r="I3" s="16"/>
      <c r="J3" s="16"/>
      <c r="K3" s="19">
        <v>4</v>
      </c>
      <c r="L3" s="19">
        <v>779.00199999999995</v>
      </c>
      <c r="M3" s="20">
        <v>194.75049999999999</v>
      </c>
      <c r="N3" s="21">
        <v>11</v>
      </c>
      <c r="O3" s="22">
        <v>205.75049999999999</v>
      </c>
    </row>
    <row r="5" spans="1:17" x14ac:dyDescent="0.25">
      <c r="K5" s="8">
        <f>SUM(K2:K4)</f>
        <v>8</v>
      </c>
      <c r="L5" s="8">
        <f>SUM(L2:L4)</f>
        <v>1543.0029999999999</v>
      </c>
      <c r="M5" s="7">
        <f>SUM(L5/K5)</f>
        <v>192.87537499999999</v>
      </c>
      <c r="N5" s="8">
        <f>SUM(N2:N4)</f>
        <v>14</v>
      </c>
      <c r="O5" s="11">
        <f>SUM(M5+N5)</f>
        <v>206.87537499999999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3:J3 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H3" name="Range1_3_6"/>
  </protectedRanges>
  <hyperlinks>
    <hyperlink ref="Q1" location="'National Rankings'!A1" display="Back to Ranking" xr:uid="{F60C240C-2828-44E9-BB1D-D3E4EB43D8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22B55D-F72F-46A0-890E-07301CABCC5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29BE-5889-4BA1-BC2A-9C0F9A19EA0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252</v>
      </c>
      <c r="C2" s="14">
        <v>45535</v>
      </c>
      <c r="D2" s="15" t="s">
        <v>121</v>
      </c>
      <c r="E2" s="39">
        <v>200</v>
      </c>
      <c r="F2" s="16">
        <v>197</v>
      </c>
      <c r="G2" s="16">
        <v>196</v>
      </c>
      <c r="H2" s="16">
        <v>195</v>
      </c>
      <c r="I2" s="39">
        <v>200</v>
      </c>
      <c r="J2" s="16">
        <v>199</v>
      </c>
      <c r="K2" s="19">
        <v>6</v>
      </c>
      <c r="L2" s="19">
        <v>1187</v>
      </c>
      <c r="M2" s="20">
        <v>197.83333333333334</v>
      </c>
      <c r="N2" s="21">
        <v>8</v>
      </c>
      <c r="O2" s="22">
        <v>205.83333333333334</v>
      </c>
    </row>
    <row r="4" spans="1:17" x14ac:dyDescent="0.25">
      <c r="K4" s="8">
        <f>SUM(K2:K3)</f>
        <v>6</v>
      </c>
      <c r="L4" s="8">
        <f>SUM(L2:L3)</f>
        <v>1187</v>
      </c>
      <c r="M4" s="7">
        <f>SUM(L4/K4)</f>
        <v>197.83333333333334</v>
      </c>
      <c r="N4" s="8">
        <f>SUM(N2:N3)</f>
        <v>8</v>
      </c>
      <c r="O4" s="11">
        <f>SUM(M4+N4)</f>
        <v>205.83333333333334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346A6C4D-8018-4B56-9282-147217192C3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3CA44C-A7AF-4D97-80CA-D49D02A6B23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8BCC-A55D-40AD-8D4B-B6D1243931F7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79</v>
      </c>
      <c r="C2" s="14">
        <v>45364</v>
      </c>
      <c r="D2" s="15" t="s">
        <v>26</v>
      </c>
      <c r="E2" s="16">
        <v>198</v>
      </c>
      <c r="F2" s="16">
        <v>198</v>
      </c>
      <c r="G2" s="16">
        <v>198.001</v>
      </c>
      <c r="H2" s="16">
        <v>193</v>
      </c>
      <c r="I2" s="16"/>
      <c r="J2" s="16"/>
      <c r="K2" s="19">
        <v>4</v>
      </c>
      <c r="L2" s="19">
        <v>787.00099999999998</v>
      </c>
      <c r="M2" s="20">
        <v>196.75024999999999</v>
      </c>
      <c r="N2" s="21">
        <v>5</v>
      </c>
      <c r="O2" s="22">
        <v>201.75024999999999</v>
      </c>
    </row>
    <row r="3" spans="1:17" x14ac:dyDescent="0.25">
      <c r="A3" s="12" t="s">
        <v>25</v>
      </c>
      <c r="B3" s="13" t="s">
        <v>79</v>
      </c>
      <c r="C3" s="14">
        <v>45388</v>
      </c>
      <c r="D3" s="15" t="s">
        <v>107</v>
      </c>
      <c r="E3" s="16">
        <v>195</v>
      </c>
      <c r="F3" s="16">
        <v>198</v>
      </c>
      <c r="G3" s="16">
        <v>195</v>
      </c>
      <c r="H3" s="16">
        <v>196</v>
      </c>
      <c r="I3" s="16"/>
      <c r="J3" s="16"/>
      <c r="K3" s="19">
        <v>4</v>
      </c>
      <c r="L3" s="19">
        <v>784</v>
      </c>
      <c r="M3" s="20">
        <v>196</v>
      </c>
      <c r="N3" s="21">
        <v>7</v>
      </c>
      <c r="O3" s="22">
        <v>203</v>
      </c>
    </row>
    <row r="4" spans="1:17" x14ac:dyDescent="0.25">
      <c r="A4" s="12" t="s">
        <v>25</v>
      </c>
      <c r="B4" s="13" t="s">
        <v>79</v>
      </c>
      <c r="C4" s="14">
        <v>45399</v>
      </c>
      <c r="D4" s="15" t="s">
        <v>26</v>
      </c>
      <c r="E4" s="16">
        <v>195</v>
      </c>
      <c r="F4" s="16">
        <v>196</v>
      </c>
      <c r="G4" s="16">
        <v>196</v>
      </c>
      <c r="H4" s="16">
        <v>198.001</v>
      </c>
      <c r="I4" s="16"/>
      <c r="J4" s="16"/>
      <c r="K4" s="19">
        <v>4</v>
      </c>
      <c r="L4" s="19">
        <v>785.00099999999998</v>
      </c>
      <c r="M4" s="20">
        <v>196.25024999999999</v>
      </c>
      <c r="N4" s="21">
        <v>8</v>
      </c>
      <c r="O4" s="22">
        <v>204.25024999999999</v>
      </c>
    </row>
    <row r="5" spans="1:17" x14ac:dyDescent="0.25">
      <c r="A5" s="12" t="s">
        <v>25</v>
      </c>
      <c r="B5" s="13" t="s">
        <v>79</v>
      </c>
      <c r="C5" s="14">
        <v>45413</v>
      </c>
      <c r="D5" s="15" t="s">
        <v>26</v>
      </c>
      <c r="E5" s="16">
        <v>192</v>
      </c>
      <c r="F5" s="16">
        <v>197</v>
      </c>
      <c r="G5" s="16">
        <v>196</v>
      </c>
      <c r="H5" s="16">
        <v>198</v>
      </c>
      <c r="I5" s="16"/>
      <c r="J5" s="16"/>
      <c r="K5" s="19">
        <v>4</v>
      </c>
      <c r="L5" s="19">
        <v>783</v>
      </c>
      <c r="M5" s="20">
        <v>195.75</v>
      </c>
      <c r="N5" s="21">
        <v>2</v>
      </c>
      <c r="O5" s="22">
        <v>197.75</v>
      </c>
    </row>
    <row r="6" spans="1:17" x14ac:dyDescent="0.25">
      <c r="A6" s="12" t="s">
        <v>25</v>
      </c>
      <c r="B6" s="13" t="s">
        <v>79</v>
      </c>
      <c r="C6" s="14">
        <v>45416</v>
      </c>
      <c r="D6" s="15" t="s">
        <v>107</v>
      </c>
      <c r="E6" s="16">
        <v>190</v>
      </c>
      <c r="F6" s="16">
        <v>191</v>
      </c>
      <c r="G6" s="16">
        <v>195</v>
      </c>
      <c r="H6" s="16">
        <v>199</v>
      </c>
      <c r="I6" s="16"/>
      <c r="J6" s="16"/>
      <c r="K6" s="19">
        <v>4</v>
      </c>
      <c r="L6" s="19">
        <v>775</v>
      </c>
      <c r="M6" s="20">
        <v>193.75</v>
      </c>
      <c r="N6" s="21">
        <v>3</v>
      </c>
      <c r="O6" s="22">
        <v>196.75</v>
      </c>
    </row>
    <row r="7" spans="1:17" x14ac:dyDescent="0.25">
      <c r="A7" s="12" t="s">
        <v>25</v>
      </c>
      <c r="B7" s="13" t="s">
        <v>79</v>
      </c>
      <c r="C7" s="14">
        <v>45444</v>
      </c>
      <c r="D7" s="15" t="s">
        <v>107</v>
      </c>
      <c r="E7" s="16">
        <v>194</v>
      </c>
      <c r="F7" s="16">
        <v>197</v>
      </c>
      <c r="G7" s="16">
        <v>198</v>
      </c>
      <c r="H7" s="16">
        <v>196</v>
      </c>
      <c r="I7" s="16"/>
      <c r="J7" s="16"/>
      <c r="K7" s="19">
        <v>4</v>
      </c>
      <c r="L7" s="19">
        <v>785</v>
      </c>
      <c r="M7" s="20">
        <v>196.25</v>
      </c>
      <c r="N7" s="21">
        <v>2</v>
      </c>
      <c r="O7" s="22">
        <v>198.25</v>
      </c>
    </row>
    <row r="8" spans="1:17" x14ac:dyDescent="0.25">
      <c r="A8" s="12" t="s">
        <v>22</v>
      </c>
      <c r="B8" s="13" t="s">
        <v>214</v>
      </c>
      <c r="C8" s="14">
        <v>45483</v>
      </c>
      <c r="D8" s="15" t="s">
        <v>26</v>
      </c>
      <c r="E8" s="16">
        <v>197</v>
      </c>
      <c r="F8" s="16">
        <v>197</v>
      </c>
      <c r="G8" s="16">
        <v>195</v>
      </c>
      <c r="H8" s="16">
        <v>198</v>
      </c>
      <c r="I8" s="16"/>
      <c r="J8" s="16"/>
      <c r="K8" s="19">
        <v>4</v>
      </c>
      <c r="L8" s="19">
        <v>787</v>
      </c>
      <c r="M8" s="20">
        <v>196.75</v>
      </c>
      <c r="N8" s="21">
        <v>2</v>
      </c>
      <c r="O8" s="22">
        <v>198.75</v>
      </c>
    </row>
    <row r="9" spans="1:17" x14ac:dyDescent="0.25">
      <c r="A9" s="12" t="s">
        <v>22</v>
      </c>
      <c r="B9" s="13" t="s">
        <v>79</v>
      </c>
      <c r="C9" s="14">
        <v>45486</v>
      </c>
      <c r="D9" s="15" t="s">
        <v>107</v>
      </c>
      <c r="E9" s="16">
        <v>196</v>
      </c>
      <c r="F9" s="16">
        <v>195</v>
      </c>
      <c r="G9" s="16">
        <v>199.001</v>
      </c>
      <c r="H9" s="16">
        <v>198</v>
      </c>
      <c r="I9" s="16"/>
      <c r="J9" s="16"/>
      <c r="K9" s="19">
        <v>4</v>
      </c>
      <c r="L9" s="19">
        <v>788.00099999999998</v>
      </c>
      <c r="M9" s="20">
        <v>197.00024999999999</v>
      </c>
      <c r="N9" s="21">
        <v>5</v>
      </c>
      <c r="O9" s="22">
        <v>202.00024999999999</v>
      </c>
    </row>
    <row r="10" spans="1:17" x14ac:dyDescent="0.25">
      <c r="A10" s="12" t="s">
        <v>25</v>
      </c>
      <c r="B10" s="13" t="s">
        <v>79</v>
      </c>
      <c r="C10" s="14">
        <v>45507</v>
      </c>
      <c r="D10" s="15" t="s">
        <v>107</v>
      </c>
      <c r="E10" s="16">
        <v>197</v>
      </c>
      <c r="F10" s="16">
        <v>196</v>
      </c>
      <c r="G10" s="16">
        <v>191</v>
      </c>
      <c r="H10" s="16">
        <v>195</v>
      </c>
      <c r="I10" s="16"/>
      <c r="J10" s="16"/>
      <c r="K10" s="19">
        <v>4</v>
      </c>
      <c r="L10" s="19">
        <v>779</v>
      </c>
      <c r="M10" s="20">
        <v>194.75</v>
      </c>
      <c r="N10" s="21">
        <v>2</v>
      </c>
      <c r="O10" s="22">
        <v>196.75</v>
      </c>
    </row>
    <row r="11" spans="1:17" x14ac:dyDescent="0.25">
      <c r="A11" s="12" t="s">
        <v>25</v>
      </c>
      <c r="B11" s="13" t="s">
        <v>79</v>
      </c>
      <c r="C11" s="14">
        <v>45556</v>
      </c>
      <c r="D11" s="15" t="s">
        <v>107</v>
      </c>
      <c r="E11" s="16">
        <v>198</v>
      </c>
      <c r="F11" s="16">
        <v>196</v>
      </c>
      <c r="G11" s="16">
        <v>197</v>
      </c>
      <c r="H11" s="16">
        <v>195</v>
      </c>
      <c r="I11" s="16"/>
      <c r="J11" s="16"/>
      <c r="K11" s="19">
        <v>4</v>
      </c>
      <c r="L11" s="19">
        <v>786</v>
      </c>
      <c r="M11" s="20">
        <v>196.5</v>
      </c>
      <c r="N11" s="21">
        <v>2</v>
      </c>
      <c r="O11" s="22">
        <v>198.5</v>
      </c>
    </row>
    <row r="12" spans="1:17" x14ac:dyDescent="0.25">
      <c r="A12" s="12" t="s">
        <v>25</v>
      </c>
      <c r="B12" s="13" t="s">
        <v>79</v>
      </c>
      <c r="C12" s="14">
        <v>45570</v>
      </c>
      <c r="D12" s="15" t="s">
        <v>107</v>
      </c>
      <c r="E12" s="16">
        <v>196</v>
      </c>
      <c r="F12" s="16">
        <v>198</v>
      </c>
      <c r="G12" s="16">
        <v>197</v>
      </c>
      <c r="H12" s="16">
        <v>197</v>
      </c>
      <c r="I12" s="16">
        <v>198</v>
      </c>
      <c r="J12" s="16">
        <v>197</v>
      </c>
      <c r="K12" s="19">
        <v>6</v>
      </c>
      <c r="L12" s="19">
        <v>1183</v>
      </c>
      <c r="M12" s="20">
        <v>197.16666666666666</v>
      </c>
      <c r="N12" s="21">
        <v>4</v>
      </c>
      <c r="O12" s="22">
        <v>201.16666666666666</v>
      </c>
    </row>
    <row r="14" spans="1:17" x14ac:dyDescent="0.25">
      <c r="K14" s="8">
        <f>SUM(K2:K13)</f>
        <v>46</v>
      </c>
      <c r="L14" s="8">
        <f>SUM(L2:L13)</f>
        <v>9022.0030000000006</v>
      </c>
      <c r="M14" s="7">
        <f>SUM(L14/K14)</f>
        <v>196.13050000000001</v>
      </c>
      <c r="N14" s="8">
        <f>SUM(N2:N13)</f>
        <v>42</v>
      </c>
      <c r="O14" s="11">
        <f>SUM(M14+N14)</f>
        <v>238.13050000000001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B4:C4" name="Range1_1_1"/>
    <protectedRange algorithmName="SHA-512" hashValue="ON39YdpmFHfN9f47KpiRvqrKx0V9+erV1CNkpWzYhW/Qyc6aT8rEyCrvauWSYGZK2ia3o7vd3akF07acHAFpOA==" saltValue="yVW9XmDwTqEnmpSGai0KYg==" spinCount="100000" sqref="E3:J3 E4:J4" name="Range1_3"/>
    <protectedRange algorithmName="SHA-512" hashValue="ON39YdpmFHfN9f47KpiRvqrKx0V9+erV1CNkpWzYhW/Qyc6aT8rEyCrvauWSYGZK2ia3o7vd3akF07acHAFpOA==" saltValue="yVW9XmDwTqEnmpSGai0KYg==" spinCount="100000" sqref="B5:C6" name="Range1_1"/>
    <protectedRange algorithmName="SHA-512" hashValue="ON39YdpmFHfN9f47KpiRvqrKx0V9+erV1CNkpWzYhW/Qyc6aT8rEyCrvauWSYGZK2ia3o7vd3akF07acHAFpOA==" saltValue="yVW9XmDwTqEnmpSGai0KYg==" spinCount="100000" sqref="D5:D6" name="Range1_1_1_1"/>
    <protectedRange algorithmName="SHA-512" hashValue="ON39YdpmFHfN9f47KpiRvqrKx0V9+erV1CNkpWzYhW/Qyc6aT8rEyCrvauWSYGZK2ia3o7vd3akF07acHAFpOA==" saltValue="yVW9XmDwTqEnmpSGai0KYg==" spinCount="100000" sqref="E5:J6" name="Range1_3_1"/>
    <protectedRange algorithmName="SHA-512" hashValue="ON39YdpmFHfN9f47KpiRvqrKx0V9+erV1CNkpWzYhW/Qyc6aT8rEyCrvauWSYGZK2ia3o7vd3akF07acHAFpOA==" saltValue="yVW9XmDwTqEnmpSGai0KYg==" spinCount="100000" sqref="I10:J10 B10:C10" name="Range1"/>
    <protectedRange algorithmName="SHA-512" hashValue="ON39YdpmFHfN9f47KpiRvqrKx0V9+erV1CNkpWzYhW/Qyc6aT8rEyCrvauWSYGZK2ia3o7vd3akF07acHAFpOA==" saltValue="yVW9XmDwTqEnmpSGai0KYg==" spinCount="100000" sqref="D10" name="Range1_1_2"/>
    <protectedRange algorithmName="SHA-512" hashValue="ON39YdpmFHfN9f47KpiRvqrKx0V9+erV1CNkpWzYhW/Qyc6aT8rEyCrvauWSYGZK2ia3o7vd3akF07acHAFpOA==" saltValue="yVW9XmDwTqEnmpSGai0KYg==" spinCount="100000" sqref="E10:H10" name="Range1_3_6"/>
    <protectedRange algorithmName="SHA-512" hashValue="ON39YdpmFHfN9f47KpiRvqrKx0V9+erV1CNkpWzYhW/Qyc6aT8rEyCrvauWSYGZK2ia3o7vd3akF07acHAFpOA==" saltValue="yVW9XmDwTqEnmpSGai0KYg==" spinCount="100000" sqref="B11:C11" name="Range1_3_2"/>
    <protectedRange algorithmName="SHA-512" hashValue="ON39YdpmFHfN9f47KpiRvqrKx0V9+erV1CNkpWzYhW/Qyc6aT8rEyCrvauWSYGZK2ia3o7vd3akF07acHAFpOA==" saltValue="yVW9XmDwTqEnmpSGai0KYg==" spinCount="100000" sqref="D11" name="Range1_1_3_1"/>
    <protectedRange algorithmName="SHA-512" hashValue="ON39YdpmFHfN9f47KpiRvqrKx0V9+erV1CNkpWzYhW/Qyc6aT8rEyCrvauWSYGZK2ia3o7vd3akF07acHAFpOA==" saltValue="yVW9XmDwTqEnmpSGai0KYg==" spinCount="100000" sqref="E11:J11" name="Range1_3_1_1"/>
  </protectedRanges>
  <hyperlinks>
    <hyperlink ref="Q1" location="'National Rankings'!A1" display="Back to Ranking" xr:uid="{0368B8A2-3023-47FE-AEF7-A3F3FB92244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BCB136-1D0B-49B8-AB21-629B1097340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7442-A323-4A6D-852C-8B98AB9428E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235</v>
      </c>
      <c r="C2" s="14">
        <v>45514</v>
      </c>
      <c r="D2" s="15" t="s">
        <v>26</v>
      </c>
      <c r="E2" s="16">
        <v>199</v>
      </c>
      <c r="F2" s="39">
        <v>200.001</v>
      </c>
      <c r="G2" s="16">
        <v>196</v>
      </c>
      <c r="H2" s="16">
        <v>198</v>
      </c>
      <c r="I2" s="39">
        <v>200</v>
      </c>
      <c r="J2" s="16">
        <v>196</v>
      </c>
      <c r="K2" s="19">
        <v>6</v>
      </c>
      <c r="L2" s="19">
        <v>1189.001</v>
      </c>
      <c r="M2" s="20">
        <v>198.16683333333333</v>
      </c>
      <c r="N2" s="21">
        <v>8</v>
      </c>
      <c r="O2" s="22">
        <v>206.16683333333333</v>
      </c>
    </row>
    <row r="4" spans="1:17" x14ac:dyDescent="0.25">
      <c r="K4" s="8">
        <f>SUM(K2:K3)</f>
        <v>6</v>
      </c>
      <c r="L4" s="8">
        <f>SUM(L2:L3)</f>
        <v>1189.001</v>
      </c>
      <c r="M4" s="7">
        <f>SUM(L4/K4)</f>
        <v>198.16683333333333</v>
      </c>
      <c r="N4" s="8">
        <f>SUM(N2:N3)</f>
        <v>8</v>
      </c>
      <c r="O4" s="11">
        <f>SUM(M4+N4)</f>
        <v>206.16683333333333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F70433F-F5FE-433F-B77E-6FA39543464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ECEB39-E86D-47FC-8E58-56363347D7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B0981-483F-40B8-82D2-C3A4169D9548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91</v>
      </c>
      <c r="C2" s="14">
        <v>45375</v>
      </c>
      <c r="D2" s="15" t="s">
        <v>70</v>
      </c>
      <c r="E2" s="16">
        <v>193</v>
      </c>
      <c r="F2" s="16">
        <v>196.001</v>
      </c>
      <c r="G2" s="16">
        <v>193</v>
      </c>
      <c r="H2" s="16">
        <v>196</v>
      </c>
      <c r="I2" s="16"/>
      <c r="J2" s="16"/>
      <c r="K2" s="19">
        <v>4</v>
      </c>
      <c r="L2" s="19">
        <v>778.00099999999998</v>
      </c>
      <c r="M2" s="20">
        <v>194.50024999999999</v>
      </c>
      <c r="N2" s="21">
        <v>6</v>
      </c>
      <c r="O2" s="22">
        <v>200.50024999999999</v>
      </c>
    </row>
    <row r="3" spans="1:17" x14ac:dyDescent="0.25">
      <c r="A3" s="12" t="s">
        <v>25</v>
      </c>
      <c r="B3" s="13" t="s">
        <v>91</v>
      </c>
      <c r="C3" s="14">
        <v>45564</v>
      </c>
      <c r="D3" s="15" t="s">
        <v>70</v>
      </c>
      <c r="E3" s="16">
        <v>194</v>
      </c>
      <c r="F3" s="16">
        <v>193</v>
      </c>
      <c r="G3" s="16">
        <v>189</v>
      </c>
      <c r="H3" s="16">
        <v>193</v>
      </c>
      <c r="I3" s="16"/>
      <c r="J3" s="16"/>
      <c r="K3" s="19">
        <v>4</v>
      </c>
      <c r="L3" s="19">
        <v>769</v>
      </c>
      <c r="M3" s="20">
        <v>192.25</v>
      </c>
      <c r="N3" s="21">
        <v>2</v>
      </c>
      <c r="O3" s="22">
        <v>194.25</v>
      </c>
    </row>
    <row r="5" spans="1:17" x14ac:dyDescent="0.25">
      <c r="K5" s="8">
        <f>SUM(K2:K4)</f>
        <v>8</v>
      </c>
      <c r="L5" s="8">
        <f>SUM(L2:L4)</f>
        <v>1547.001</v>
      </c>
      <c r="M5" s="7">
        <f>SUM(L5/K5)</f>
        <v>193.375125</v>
      </c>
      <c r="N5" s="8">
        <f>SUM(N2:N4)</f>
        <v>8</v>
      </c>
      <c r="O5" s="11">
        <f>SUM(M5+N5)</f>
        <v>201.375125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7CE8DC4B-5EB6-4F8C-8280-06A5C2FB344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3D6848-8D45-432F-8EF2-D701A119074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DA13-704A-4E8A-A52E-02F2D62A2AF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176</v>
      </c>
      <c r="C2" s="14">
        <v>45433</v>
      </c>
      <c r="D2" s="15" t="s">
        <v>121</v>
      </c>
      <c r="E2" s="16">
        <v>198</v>
      </c>
      <c r="F2" s="16">
        <v>195</v>
      </c>
      <c r="G2" s="16">
        <v>196</v>
      </c>
      <c r="H2" s="16"/>
      <c r="I2" s="16"/>
      <c r="J2" s="16"/>
      <c r="K2" s="19">
        <v>3</v>
      </c>
      <c r="L2" s="19">
        <v>589</v>
      </c>
      <c r="M2" s="20">
        <v>196.33333333333334</v>
      </c>
      <c r="N2" s="21">
        <v>2</v>
      </c>
      <c r="O2" s="22">
        <v>198.33333333333334</v>
      </c>
    </row>
    <row r="4" spans="1:17" x14ac:dyDescent="0.25">
      <c r="K4" s="8">
        <f>SUM(K2:K3)</f>
        <v>3</v>
      </c>
      <c r="L4" s="8">
        <f>SUM(L2:L3)</f>
        <v>589</v>
      </c>
      <c r="M4" s="7">
        <f>SUM(L4/K4)</f>
        <v>196.33333333333334</v>
      </c>
      <c r="N4" s="8">
        <f>SUM(N2:N3)</f>
        <v>2</v>
      </c>
      <c r="O4" s="11">
        <f>SUM(M4+N4)</f>
        <v>198.33333333333334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64CA3F2-406D-43F9-BEBA-F46F50BB1E5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5E1FBA-2DD9-4CDD-8F86-8794B2D6B1D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E0A9-5541-4875-A4BF-20FE170EEEB0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80</v>
      </c>
      <c r="C2" s="14">
        <v>45367</v>
      </c>
      <c r="D2" s="15" t="s">
        <v>85</v>
      </c>
      <c r="E2" s="16">
        <v>195</v>
      </c>
      <c r="F2" s="16">
        <v>198</v>
      </c>
      <c r="G2" s="16">
        <v>197</v>
      </c>
      <c r="H2" s="16">
        <v>196</v>
      </c>
      <c r="I2" s="16"/>
      <c r="J2" s="16"/>
      <c r="K2" s="19">
        <v>4</v>
      </c>
      <c r="L2" s="19">
        <v>786</v>
      </c>
      <c r="M2" s="20">
        <v>196.5</v>
      </c>
      <c r="N2" s="21">
        <v>7</v>
      </c>
      <c r="O2" s="22">
        <v>203.5</v>
      </c>
    </row>
    <row r="3" spans="1:17" x14ac:dyDescent="0.25">
      <c r="A3" s="12" t="s">
        <v>25</v>
      </c>
      <c r="B3" s="13" t="s">
        <v>80</v>
      </c>
      <c r="C3" s="14">
        <v>45402</v>
      </c>
      <c r="D3" s="15" t="s">
        <v>85</v>
      </c>
      <c r="E3" s="16">
        <v>195</v>
      </c>
      <c r="F3" s="16">
        <v>193</v>
      </c>
      <c r="G3" s="16">
        <v>195</v>
      </c>
      <c r="H3" s="16">
        <v>194</v>
      </c>
      <c r="I3" s="16"/>
      <c r="J3" s="16"/>
      <c r="K3" s="19">
        <v>4</v>
      </c>
      <c r="L3" s="19">
        <v>777</v>
      </c>
      <c r="M3" s="20">
        <v>194.25</v>
      </c>
      <c r="N3" s="21">
        <v>6</v>
      </c>
      <c r="O3" s="22">
        <v>200.25</v>
      </c>
    </row>
    <row r="4" spans="1:17" x14ac:dyDescent="0.25">
      <c r="A4" s="12" t="s">
        <v>25</v>
      </c>
      <c r="B4" s="13" t="s">
        <v>80</v>
      </c>
      <c r="C4" s="14">
        <v>45430</v>
      </c>
      <c r="D4" s="15" t="s">
        <v>85</v>
      </c>
      <c r="E4" s="16">
        <v>194</v>
      </c>
      <c r="F4" s="16">
        <v>195</v>
      </c>
      <c r="G4" s="16">
        <v>193</v>
      </c>
      <c r="H4" s="16">
        <v>194</v>
      </c>
      <c r="I4" s="16"/>
      <c r="J4" s="16"/>
      <c r="K4" s="19">
        <v>4</v>
      </c>
      <c r="L4" s="19">
        <v>776</v>
      </c>
      <c r="M4" s="20">
        <v>194</v>
      </c>
      <c r="N4" s="21">
        <v>2</v>
      </c>
      <c r="O4" s="22">
        <v>196</v>
      </c>
    </row>
    <row r="5" spans="1:17" x14ac:dyDescent="0.25">
      <c r="A5" s="12" t="s">
        <v>25</v>
      </c>
      <c r="B5" s="13" t="s">
        <v>80</v>
      </c>
      <c r="C5" s="14">
        <v>45458</v>
      </c>
      <c r="D5" s="15" t="s">
        <v>85</v>
      </c>
      <c r="E5" s="16">
        <v>198</v>
      </c>
      <c r="F5" s="16">
        <v>197</v>
      </c>
      <c r="G5" s="16">
        <v>195</v>
      </c>
      <c r="H5" s="16">
        <v>195</v>
      </c>
      <c r="I5" s="16">
        <v>196</v>
      </c>
      <c r="J5" s="16">
        <v>198</v>
      </c>
      <c r="K5" s="19">
        <v>6</v>
      </c>
      <c r="L5" s="19">
        <v>1179</v>
      </c>
      <c r="M5" s="20">
        <v>196.5</v>
      </c>
      <c r="N5" s="21">
        <v>18</v>
      </c>
      <c r="O5" s="22">
        <v>214.5</v>
      </c>
    </row>
    <row r="6" spans="1:17" x14ac:dyDescent="0.25">
      <c r="A6" s="12" t="s">
        <v>25</v>
      </c>
      <c r="B6" s="13" t="s">
        <v>80</v>
      </c>
      <c r="C6" s="14">
        <v>45493</v>
      </c>
      <c r="D6" s="15" t="s">
        <v>85</v>
      </c>
      <c r="E6" s="16">
        <v>193.00200000000001</v>
      </c>
      <c r="F6" s="16">
        <v>192</v>
      </c>
      <c r="G6" s="39">
        <v>200</v>
      </c>
      <c r="H6" s="16">
        <v>194</v>
      </c>
      <c r="I6" s="16"/>
      <c r="J6" s="16"/>
      <c r="K6" s="19">
        <v>4</v>
      </c>
      <c r="L6" s="19">
        <v>779.00199999999995</v>
      </c>
      <c r="M6" s="20">
        <v>194.75049999999999</v>
      </c>
      <c r="N6" s="21">
        <v>4</v>
      </c>
      <c r="O6" s="22">
        <v>198.75049999999999</v>
      </c>
    </row>
    <row r="7" spans="1:17" x14ac:dyDescent="0.25">
      <c r="A7" s="12" t="s">
        <v>25</v>
      </c>
      <c r="B7" s="13" t="s">
        <v>80</v>
      </c>
      <c r="C7" s="14">
        <v>45521</v>
      </c>
      <c r="D7" s="15" t="s">
        <v>85</v>
      </c>
      <c r="E7" s="16">
        <v>193</v>
      </c>
      <c r="F7" s="16">
        <v>195</v>
      </c>
      <c r="G7" s="16">
        <v>193</v>
      </c>
      <c r="H7" s="16">
        <v>196</v>
      </c>
      <c r="I7" s="16"/>
      <c r="J7" s="16"/>
      <c r="K7" s="19">
        <v>4</v>
      </c>
      <c r="L7" s="19">
        <v>777</v>
      </c>
      <c r="M7" s="20">
        <v>194.25</v>
      </c>
      <c r="N7" s="21">
        <v>2</v>
      </c>
      <c r="O7" s="22">
        <v>196.25</v>
      </c>
    </row>
    <row r="8" spans="1:17" x14ac:dyDescent="0.25">
      <c r="A8" s="12" t="s">
        <v>25</v>
      </c>
      <c r="B8" s="13" t="s">
        <v>80</v>
      </c>
      <c r="C8" s="14">
        <v>45541</v>
      </c>
      <c r="D8" s="15" t="s">
        <v>85</v>
      </c>
      <c r="E8" s="16">
        <v>198</v>
      </c>
      <c r="F8" s="16">
        <v>196.01</v>
      </c>
      <c r="G8" s="16">
        <v>192</v>
      </c>
      <c r="H8" s="39">
        <v>200</v>
      </c>
      <c r="I8" s="16"/>
      <c r="J8" s="16"/>
      <c r="K8" s="19">
        <v>4</v>
      </c>
      <c r="L8" s="19">
        <v>786.01</v>
      </c>
      <c r="M8" s="20">
        <v>196.5025</v>
      </c>
      <c r="N8" s="21">
        <v>7</v>
      </c>
      <c r="O8" s="22">
        <v>203.5025</v>
      </c>
    </row>
    <row r="9" spans="1:17" x14ac:dyDescent="0.25">
      <c r="A9" s="12" t="s">
        <v>25</v>
      </c>
      <c r="B9" s="13" t="s">
        <v>80</v>
      </c>
      <c r="C9" s="14">
        <v>45556</v>
      </c>
      <c r="D9" s="15" t="s">
        <v>85</v>
      </c>
      <c r="E9" s="16">
        <v>194</v>
      </c>
      <c r="F9" s="16">
        <v>196</v>
      </c>
      <c r="G9" s="16">
        <v>198</v>
      </c>
      <c r="H9" s="16">
        <v>197</v>
      </c>
      <c r="I9" s="16"/>
      <c r="J9" s="16"/>
      <c r="K9" s="19">
        <v>4</v>
      </c>
      <c r="L9" s="19">
        <v>785</v>
      </c>
      <c r="M9" s="20">
        <v>196.25</v>
      </c>
      <c r="N9" s="21">
        <v>2</v>
      </c>
      <c r="O9" s="22">
        <v>198.25</v>
      </c>
    </row>
    <row r="10" spans="1:17" x14ac:dyDescent="0.25">
      <c r="A10" s="12" t="s">
        <v>25</v>
      </c>
      <c r="B10" s="13" t="s">
        <v>80</v>
      </c>
      <c r="C10" s="14">
        <v>45584</v>
      </c>
      <c r="D10" s="15" t="s">
        <v>85</v>
      </c>
      <c r="E10" s="16">
        <v>195.01</v>
      </c>
      <c r="F10" s="16">
        <v>197</v>
      </c>
      <c r="G10" s="16">
        <v>196</v>
      </c>
      <c r="H10" s="16">
        <v>197</v>
      </c>
      <c r="I10" s="39">
        <v>200</v>
      </c>
      <c r="J10" s="16">
        <v>196</v>
      </c>
      <c r="K10" s="19">
        <v>6</v>
      </c>
      <c r="L10" s="19">
        <v>1181.01</v>
      </c>
      <c r="M10" s="20">
        <v>196.83500000000001</v>
      </c>
      <c r="N10" s="21">
        <v>18</v>
      </c>
      <c r="O10" s="22">
        <v>214.83500000000001</v>
      </c>
    </row>
    <row r="12" spans="1:17" x14ac:dyDescent="0.25">
      <c r="K12" s="8">
        <f>SUM(K2:K11)</f>
        <v>40</v>
      </c>
      <c r="L12" s="8">
        <f>SUM(L2:L11)</f>
        <v>7826.0220000000008</v>
      </c>
      <c r="M12" s="7">
        <f>SUM(L12/K12)</f>
        <v>195.65055000000001</v>
      </c>
      <c r="N12" s="8">
        <f>SUM(N2:N11)</f>
        <v>66</v>
      </c>
      <c r="O12" s="11">
        <f>SUM(M12+N12)</f>
        <v>261.65055000000001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1"/>
    <protectedRange algorithmName="SHA-512" hashValue="ON39YdpmFHfN9f47KpiRvqrKx0V9+erV1CNkpWzYhW/Qyc6aT8rEyCrvauWSYGZK2ia3o7vd3akF07acHAFpOA==" saltValue="yVW9XmDwTqEnmpSGai0KYg==" spinCount="100000" sqref="D4" name="Range1_1_1_1"/>
    <protectedRange algorithmName="SHA-512" hashValue="ON39YdpmFHfN9f47KpiRvqrKx0V9+erV1CNkpWzYhW/Qyc6aT8rEyCrvauWSYGZK2ia3o7vd3akF07acHAFpOA==" saltValue="yVW9XmDwTqEnmpSGai0KYg==" spinCount="100000" sqref="E4:J4" name="Range1_3_4"/>
    <protectedRange algorithmName="SHA-512" hashValue="ON39YdpmFHfN9f47KpiRvqrKx0V9+erV1CNkpWzYhW/Qyc6aT8rEyCrvauWSYGZK2ia3o7vd3akF07acHAFpOA==" saltValue="yVW9XmDwTqEnmpSGai0KYg==" spinCount="100000" sqref="B7:C7" name="Range1_31"/>
    <protectedRange algorithmName="SHA-512" hashValue="ON39YdpmFHfN9f47KpiRvqrKx0V9+erV1CNkpWzYhW/Qyc6aT8rEyCrvauWSYGZK2ia3o7vd3akF07acHAFpOA==" saltValue="yVW9XmDwTqEnmpSGai0KYg==" spinCount="100000" sqref="D7" name="Range1_1_24"/>
    <protectedRange algorithmName="SHA-512" hashValue="ON39YdpmFHfN9f47KpiRvqrKx0V9+erV1CNkpWzYhW/Qyc6aT8rEyCrvauWSYGZK2ia3o7vd3akF07acHAFpOA==" saltValue="yVW9XmDwTqEnmpSGai0KYg==" spinCount="100000" sqref="E7:J7" name="Range1_3_10"/>
    <protectedRange algorithmName="SHA-512" hashValue="ON39YdpmFHfN9f47KpiRvqrKx0V9+erV1CNkpWzYhW/Qyc6aT8rEyCrvauWSYGZK2ia3o7vd3akF07acHAFpOA==" saltValue="yVW9XmDwTqEnmpSGai0KYg==" spinCount="100000" sqref="B9:C9" name="Range1_3_2"/>
    <protectedRange algorithmName="SHA-512" hashValue="ON39YdpmFHfN9f47KpiRvqrKx0V9+erV1CNkpWzYhW/Qyc6aT8rEyCrvauWSYGZK2ia3o7vd3akF07acHAFpOA==" saltValue="yVW9XmDwTqEnmpSGai0KYg==" spinCount="100000" sqref="D9" name="Range1_1_3_1"/>
    <protectedRange algorithmName="SHA-512" hashValue="ON39YdpmFHfN9f47KpiRvqrKx0V9+erV1CNkpWzYhW/Qyc6aT8rEyCrvauWSYGZK2ia3o7vd3akF07acHAFpOA==" saltValue="yVW9XmDwTqEnmpSGai0KYg==" spinCount="100000" sqref="E9:J9" name="Range1_3_1_1"/>
  </protectedRanges>
  <hyperlinks>
    <hyperlink ref="Q1" location="'National Rankings'!A1" display="Back to Ranking" xr:uid="{017BB68E-E019-458A-A79A-A3C55478132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84879C-D3C5-42D5-A5AD-6CEC599FEEB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A4BB-468A-45E4-A6CC-98E8D95BED9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226</v>
      </c>
      <c r="C2" s="14">
        <v>45493</v>
      </c>
      <c r="D2" s="15" t="s">
        <v>102</v>
      </c>
      <c r="E2" s="16">
        <v>181</v>
      </c>
      <c r="F2" s="16">
        <v>167</v>
      </c>
      <c r="G2" s="16"/>
      <c r="H2" s="16"/>
      <c r="I2" s="16"/>
      <c r="J2" s="16"/>
      <c r="K2" s="19">
        <v>2</v>
      </c>
      <c r="L2" s="19">
        <v>348</v>
      </c>
      <c r="M2" s="20">
        <v>174</v>
      </c>
      <c r="N2" s="21">
        <v>4</v>
      </c>
      <c r="O2" s="22">
        <v>178</v>
      </c>
    </row>
    <row r="4" spans="1:17" x14ac:dyDescent="0.25">
      <c r="K4" s="8">
        <f>SUM(K2:K3)</f>
        <v>2</v>
      </c>
      <c r="L4" s="8">
        <f>SUM(L2:L3)</f>
        <v>348</v>
      </c>
      <c r="M4" s="7">
        <f>SUM(L4/K4)</f>
        <v>174</v>
      </c>
      <c r="N4" s="8">
        <f>SUM(N2:N3)</f>
        <v>4</v>
      </c>
      <c r="O4" s="11">
        <f>SUM(M4+N4)</f>
        <v>178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02B5E64-0296-4DC3-ACEF-D7EBAD47EEF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AB14AA-DE9D-4274-B5C6-5536DEC9FA2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1959-F606-4E30-9AA4-E6CE5399F38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61</v>
      </c>
      <c r="C2" s="14">
        <v>45360</v>
      </c>
      <c r="D2" s="15" t="s">
        <v>23</v>
      </c>
      <c r="E2" s="16">
        <v>186</v>
      </c>
      <c r="F2" s="16">
        <v>190</v>
      </c>
      <c r="G2" s="16">
        <v>173</v>
      </c>
      <c r="H2" s="16">
        <v>187</v>
      </c>
      <c r="I2" s="16"/>
      <c r="J2" s="16"/>
      <c r="K2" s="19">
        <v>4</v>
      </c>
      <c r="L2" s="19">
        <v>736</v>
      </c>
      <c r="M2" s="20">
        <v>184</v>
      </c>
      <c r="N2" s="21">
        <v>11</v>
      </c>
      <c r="O2" s="22">
        <v>195</v>
      </c>
    </row>
    <row r="4" spans="1:17" x14ac:dyDescent="0.25">
      <c r="K4" s="8">
        <f>SUM(K2:K3)</f>
        <v>4</v>
      </c>
      <c r="L4" s="8">
        <f>SUM(L2:L3)</f>
        <v>736</v>
      </c>
      <c r="M4" s="7">
        <f>SUM(L4/K4)</f>
        <v>184</v>
      </c>
      <c r="N4" s="8">
        <f>SUM(N2:N3)</f>
        <v>11</v>
      </c>
      <c r="O4" s="11">
        <f>SUM(M4+N4)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95B2288-A703-4C47-9563-4060024BEA9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27E09F-7AA9-4403-BD75-0E8DF6A028E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967B-90F5-45B1-B598-4196D25D2D1C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127</v>
      </c>
      <c r="C2" s="14">
        <v>45391</v>
      </c>
      <c r="D2" s="15" t="s">
        <v>100</v>
      </c>
      <c r="E2" s="16">
        <v>193</v>
      </c>
      <c r="F2" s="16">
        <v>196</v>
      </c>
      <c r="G2" s="16">
        <v>198</v>
      </c>
      <c r="H2" s="16"/>
      <c r="I2" s="16"/>
      <c r="J2" s="16"/>
      <c r="K2" s="19">
        <v>3</v>
      </c>
      <c r="L2" s="19">
        <v>587</v>
      </c>
      <c r="M2" s="20">
        <v>195.66666666666666</v>
      </c>
      <c r="N2" s="21">
        <v>4</v>
      </c>
      <c r="O2" s="22">
        <v>199.66666666666666</v>
      </c>
    </row>
    <row r="3" spans="1:17" x14ac:dyDescent="0.25">
      <c r="A3" s="12" t="s">
        <v>25</v>
      </c>
      <c r="B3" s="13" t="s">
        <v>127</v>
      </c>
      <c r="C3" s="14">
        <v>45402</v>
      </c>
      <c r="D3" s="15" t="s">
        <v>100</v>
      </c>
      <c r="E3" s="16">
        <v>195</v>
      </c>
      <c r="F3" s="16">
        <v>188</v>
      </c>
      <c r="G3" s="16">
        <v>189</v>
      </c>
      <c r="H3" s="16">
        <v>191</v>
      </c>
      <c r="I3" s="16"/>
      <c r="J3" s="16"/>
      <c r="K3" s="19">
        <v>4</v>
      </c>
      <c r="L3" s="19">
        <v>763</v>
      </c>
      <c r="M3" s="20">
        <v>190.75</v>
      </c>
      <c r="N3" s="21">
        <v>2</v>
      </c>
      <c r="O3" s="22">
        <v>192.75</v>
      </c>
    </row>
    <row r="4" spans="1:17" x14ac:dyDescent="0.25">
      <c r="A4" s="12" t="s">
        <v>25</v>
      </c>
      <c r="B4" s="13" t="s">
        <v>127</v>
      </c>
      <c r="C4" s="14">
        <v>45412</v>
      </c>
      <c r="D4" s="15" t="s">
        <v>101</v>
      </c>
      <c r="E4" s="16">
        <v>190</v>
      </c>
      <c r="F4" s="16">
        <v>194</v>
      </c>
      <c r="G4" s="16">
        <v>197.001</v>
      </c>
      <c r="H4" s="16"/>
      <c r="I4" s="16"/>
      <c r="J4" s="16"/>
      <c r="K4" s="19">
        <v>3</v>
      </c>
      <c r="L4" s="19">
        <v>581.00099999999998</v>
      </c>
      <c r="M4" s="20">
        <v>193.667</v>
      </c>
      <c r="N4" s="21">
        <v>5</v>
      </c>
      <c r="O4" s="22">
        <v>198.667</v>
      </c>
    </row>
    <row r="5" spans="1:17" x14ac:dyDescent="0.25">
      <c r="A5" s="12" t="s">
        <v>25</v>
      </c>
      <c r="B5" s="13" t="s">
        <v>127</v>
      </c>
      <c r="C5" s="14">
        <v>45430</v>
      </c>
      <c r="D5" s="15" t="s">
        <v>100</v>
      </c>
      <c r="E5" s="16">
        <v>194</v>
      </c>
      <c r="F5" s="16">
        <v>199</v>
      </c>
      <c r="G5" s="16">
        <v>197</v>
      </c>
      <c r="H5" s="16">
        <v>199</v>
      </c>
      <c r="I5" s="16"/>
      <c r="J5" s="16"/>
      <c r="K5" s="19">
        <v>4</v>
      </c>
      <c r="L5" s="19">
        <v>789</v>
      </c>
      <c r="M5" s="20">
        <v>197.25</v>
      </c>
      <c r="N5" s="21">
        <v>6</v>
      </c>
      <c r="O5" s="22">
        <v>203.25</v>
      </c>
    </row>
    <row r="6" spans="1:17" x14ac:dyDescent="0.25">
      <c r="A6" s="12" t="s">
        <v>25</v>
      </c>
      <c r="B6" s="13" t="s">
        <v>127</v>
      </c>
      <c r="C6" s="14">
        <v>45431</v>
      </c>
      <c r="D6" s="15" t="s">
        <v>101</v>
      </c>
      <c r="E6" s="16">
        <v>199</v>
      </c>
      <c r="F6" s="16">
        <v>199</v>
      </c>
      <c r="G6" s="16">
        <v>198</v>
      </c>
      <c r="H6" s="16">
        <v>198</v>
      </c>
      <c r="I6" s="16"/>
      <c r="J6" s="16"/>
      <c r="K6" s="19">
        <v>4</v>
      </c>
      <c r="L6" s="19">
        <v>794</v>
      </c>
      <c r="M6" s="20">
        <v>198.5</v>
      </c>
      <c r="N6" s="21">
        <v>9</v>
      </c>
      <c r="O6" s="22">
        <v>207.5</v>
      </c>
    </row>
    <row r="7" spans="1:17" x14ac:dyDescent="0.25">
      <c r="A7" s="12" t="s">
        <v>25</v>
      </c>
      <c r="B7" s="13" t="s">
        <v>127</v>
      </c>
      <c r="C7" s="14">
        <v>45440</v>
      </c>
      <c r="D7" s="15" t="s">
        <v>101</v>
      </c>
      <c r="E7" s="16">
        <v>194.00200000000001</v>
      </c>
      <c r="F7" s="16">
        <v>188</v>
      </c>
      <c r="G7" s="16">
        <v>197</v>
      </c>
      <c r="H7" s="16"/>
      <c r="I7" s="16"/>
      <c r="J7" s="16"/>
      <c r="K7" s="19">
        <v>3</v>
      </c>
      <c r="L7" s="19">
        <v>579.00199999999995</v>
      </c>
      <c r="M7" s="20">
        <v>193.00066666666666</v>
      </c>
      <c r="N7" s="21">
        <v>4</v>
      </c>
      <c r="O7" s="22">
        <v>197.00066666666666</v>
      </c>
    </row>
    <row r="8" spans="1:17" x14ac:dyDescent="0.25">
      <c r="A8" s="12" t="s">
        <v>25</v>
      </c>
      <c r="B8" s="13" t="s">
        <v>127</v>
      </c>
      <c r="C8" s="14">
        <v>45517</v>
      </c>
      <c r="D8" s="15" t="s">
        <v>100</v>
      </c>
      <c r="E8" s="16">
        <v>197</v>
      </c>
      <c r="F8" s="16">
        <v>196</v>
      </c>
      <c r="G8" s="39">
        <v>200</v>
      </c>
      <c r="H8" s="16"/>
      <c r="I8" s="16"/>
      <c r="J8" s="16"/>
      <c r="K8" s="19">
        <v>3</v>
      </c>
      <c r="L8" s="19">
        <v>593</v>
      </c>
      <c r="M8" s="20">
        <v>197.66666666666666</v>
      </c>
      <c r="N8" s="21">
        <v>6</v>
      </c>
      <c r="O8" s="22">
        <v>203.66666666666666</v>
      </c>
    </row>
    <row r="9" spans="1:17" x14ac:dyDescent="0.25">
      <c r="A9" s="12" t="s">
        <v>25</v>
      </c>
      <c r="B9" s="13" t="s">
        <v>127</v>
      </c>
      <c r="C9" s="14">
        <v>45521</v>
      </c>
      <c r="D9" s="15" t="s">
        <v>100</v>
      </c>
      <c r="E9" s="16">
        <v>198</v>
      </c>
      <c r="F9" s="16">
        <v>198</v>
      </c>
      <c r="G9" s="16">
        <v>198</v>
      </c>
      <c r="H9" s="16">
        <v>198.001</v>
      </c>
      <c r="I9" s="16">
        <v>198</v>
      </c>
      <c r="J9" s="16">
        <v>193</v>
      </c>
      <c r="K9" s="19">
        <v>6</v>
      </c>
      <c r="L9" s="19">
        <v>1183.001</v>
      </c>
      <c r="M9" s="20">
        <v>197.16683333333333</v>
      </c>
      <c r="N9" s="21">
        <v>12</v>
      </c>
      <c r="O9" s="22">
        <v>209.16683333333333</v>
      </c>
    </row>
    <row r="10" spans="1:17" x14ac:dyDescent="0.25">
      <c r="A10" s="12" t="s">
        <v>25</v>
      </c>
      <c r="B10" s="13" t="s">
        <v>127</v>
      </c>
      <c r="C10" s="14">
        <v>45535</v>
      </c>
      <c r="D10" s="15" t="s">
        <v>121</v>
      </c>
      <c r="E10" s="16">
        <v>198</v>
      </c>
      <c r="F10" s="16">
        <v>187</v>
      </c>
      <c r="G10" s="16">
        <v>189</v>
      </c>
      <c r="H10" s="16">
        <v>196</v>
      </c>
      <c r="I10" s="16">
        <v>195</v>
      </c>
      <c r="J10" s="16">
        <v>193</v>
      </c>
      <c r="K10" s="19">
        <v>6</v>
      </c>
      <c r="L10" s="19">
        <v>1158</v>
      </c>
      <c r="M10" s="20">
        <v>193</v>
      </c>
      <c r="N10" s="21">
        <v>8</v>
      </c>
      <c r="O10" s="22">
        <v>201</v>
      </c>
    </row>
    <row r="11" spans="1:17" x14ac:dyDescent="0.25">
      <c r="A11" s="12" t="s">
        <v>22</v>
      </c>
      <c r="B11" s="13" t="s">
        <v>127</v>
      </c>
      <c r="C11" s="14">
        <v>45545</v>
      </c>
      <c r="D11" s="15" t="s">
        <v>100</v>
      </c>
      <c r="E11" s="16">
        <v>199</v>
      </c>
      <c r="F11" s="16">
        <v>197</v>
      </c>
      <c r="G11" s="39">
        <v>200</v>
      </c>
      <c r="H11" s="16"/>
      <c r="I11" s="16"/>
      <c r="J11" s="16"/>
      <c r="K11" s="19">
        <v>3</v>
      </c>
      <c r="L11" s="19">
        <v>596</v>
      </c>
      <c r="M11" s="20">
        <v>198.66666666666666</v>
      </c>
      <c r="N11" s="21">
        <v>9</v>
      </c>
      <c r="O11" s="22">
        <v>207.66666666666666</v>
      </c>
    </row>
    <row r="12" spans="1:17" x14ac:dyDescent="0.25">
      <c r="A12" s="12" t="s">
        <v>25</v>
      </c>
      <c r="B12" s="13" t="s">
        <v>127</v>
      </c>
      <c r="C12" s="14">
        <v>45556</v>
      </c>
      <c r="D12" s="15" t="s">
        <v>100</v>
      </c>
      <c r="E12" s="16">
        <v>192</v>
      </c>
      <c r="F12" s="16">
        <v>192</v>
      </c>
      <c r="G12" s="16">
        <v>191</v>
      </c>
      <c r="H12" s="16">
        <v>192</v>
      </c>
      <c r="I12" s="16"/>
      <c r="J12" s="16"/>
      <c r="K12" s="19">
        <v>4</v>
      </c>
      <c r="L12" s="19">
        <v>767</v>
      </c>
      <c r="M12" s="20">
        <v>191.75</v>
      </c>
      <c r="N12" s="21">
        <v>3</v>
      </c>
      <c r="O12" s="22">
        <v>194.75</v>
      </c>
    </row>
    <row r="13" spans="1:17" x14ac:dyDescent="0.25">
      <c r="A13" s="12" t="s">
        <v>25</v>
      </c>
      <c r="B13" s="13" t="s">
        <v>127</v>
      </c>
      <c r="C13" s="14">
        <v>45557</v>
      </c>
      <c r="D13" s="15" t="s">
        <v>101</v>
      </c>
      <c r="E13" s="16">
        <v>194</v>
      </c>
      <c r="F13" s="16">
        <v>194</v>
      </c>
      <c r="G13" s="16">
        <v>196</v>
      </c>
      <c r="H13" s="16">
        <v>197</v>
      </c>
      <c r="I13" s="16">
        <v>197</v>
      </c>
      <c r="J13" s="16">
        <v>195</v>
      </c>
      <c r="K13" s="19">
        <v>6</v>
      </c>
      <c r="L13" s="19">
        <v>1173</v>
      </c>
      <c r="M13" s="20">
        <v>195.5</v>
      </c>
      <c r="N13" s="21">
        <v>4</v>
      </c>
      <c r="O13" s="22">
        <v>199.5</v>
      </c>
    </row>
    <row r="14" spans="1:17" x14ac:dyDescent="0.25">
      <c r="A14" s="12" t="s">
        <v>25</v>
      </c>
      <c r="B14" s="13" t="s">
        <v>127</v>
      </c>
      <c r="C14" s="14">
        <v>45577</v>
      </c>
      <c r="D14" s="15" t="s">
        <v>100</v>
      </c>
      <c r="E14" s="16">
        <v>197</v>
      </c>
      <c r="F14" s="16">
        <v>198</v>
      </c>
      <c r="G14" s="16">
        <v>194</v>
      </c>
      <c r="H14" s="16">
        <v>197</v>
      </c>
      <c r="I14" s="16"/>
      <c r="J14" s="16"/>
      <c r="K14" s="19">
        <v>4</v>
      </c>
      <c r="L14" s="19">
        <v>786</v>
      </c>
      <c r="M14" s="20">
        <v>196.5</v>
      </c>
      <c r="N14" s="21">
        <v>8</v>
      </c>
      <c r="O14" s="22">
        <v>204.5</v>
      </c>
    </row>
    <row r="15" spans="1:17" x14ac:dyDescent="0.25">
      <c r="A15" s="12" t="s">
        <v>25</v>
      </c>
      <c r="B15" s="13" t="s">
        <v>127</v>
      </c>
      <c r="C15" s="14">
        <v>45613</v>
      </c>
      <c r="D15" s="15" t="s">
        <v>101</v>
      </c>
      <c r="E15" s="16">
        <v>193</v>
      </c>
      <c r="F15" s="16">
        <v>197.001</v>
      </c>
      <c r="G15" s="16">
        <v>194</v>
      </c>
      <c r="H15" s="16">
        <v>192</v>
      </c>
      <c r="I15" s="16"/>
      <c r="J15" s="16"/>
      <c r="K15" s="19">
        <v>4</v>
      </c>
      <c r="L15" s="19">
        <v>776.00099999999998</v>
      </c>
      <c r="M15" s="20">
        <v>194.00024999999999</v>
      </c>
      <c r="N15" s="21">
        <v>5</v>
      </c>
      <c r="O15" s="22">
        <v>199.00024999999999</v>
      </c>
    </row>
    <row r="17" spans="11:15" x14ac:dyDescent="0.25">
      <c r="K17" s="8">
        <f>SUM(K2:K16)</f>
        <v>57</v>
      </c>
      <c r="L17" s="8">
        <f>SUM(L2:L16)</f>
        <v>11125.005000000001</v>
      </c>
      <c r="M17" s="7">
        <f>SUM(L17/K17)</f>
        <v>195.17552631578948</v>
      </c>
      <c r="N17" s="8">
        <f>SUM(N2:N16)</f>
        <v>85</v>
      </c>
      <c r="O17" s="11">
        <f>SUM(M17+N17)</f>
        <v>280.17552631578951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 E3 B3:C3" name="Range1_6"/>
    <protectedRange algorithmName="SHA-512" hashValue="ON39YdpmFHfN9f47KpiRvqrKx0V9+erV1CNkpWzYhW/Qyc6aT8rEyCrvauWSYGZK2ia3o7vd3akF07acHAFpOA==" saltValue="yVW9XmDwTqEnmpSGai0KYg==" spinCount="100000" sqref="D2 D3" name="Range1_1_4"/>
    <protectedRange algorithmName="SHA-512" hashValue="ON39YdpmFHfN9f47KpiRvqrKx0V9+erV1CNkpWzYhW/Qyc6aT8rEyCrvauWSYGZK2ia3o7vd3akF07acHAFpOA==" saltValue="yVW9XmDwTqEnmpSGai0KYg==" spinCount="100000" sqref="F2:J2 F3:J3" name="Range1_3_1"/>
    <protectedRange algorithmName="SHA-512" hashValue="ON39YdpmFHfN9f47KpiRvqrKx0V9+erV1CNkpWzYhW/Qyc6aT8rEyCrvauWSYGZK2ia3o7vd3akF07acHAFpOA==" saltValue="yVW9XmDwTqEnmpSGai0KYg==" spinCount="100000" sqref="B4:C4" name="Range1_1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E4:J4" name="Range1_3_1_1"/>
    <protectedRange algorithmName="SHA-512" hashValue="ON39YdpmFHfN9f47KpiRvqrKx0V9+erV1CNkpWzYhW/Qyc6aT8rEyCrvauWSYGZK2ia3o7vd3akF07acHAFpOA==" saltValue="yVW9XmDwTqEnmpSGai0KYg==" spinCount="100000" sqref="B5:C6" name="Range1"/>
    <protectedRange algorithmName="SHA-512" hashValue="ON39YdpmFHfN9f47KpiRvqrKx0V9+erV1CNkpWzYhW/Qyc6aT8rEyCrvauWSYGZK2ia3o7vd3akF07acHAFpOA==" saltValue="yVW9XmDwTqEnmpSGai0KYg==" spinCount="100000" sqref="D5:D6" name="Range1_1_2"/>
    <protectedRange algorithmName="SHA-512" hashValue="ON39YdpmFHfN9f47KpiRvqrKx0V9+erV1CNkpWzYhW/Qyc6aT8rEyCrvauWSYGZK2ia3o7vd3akF07acHAFpOA==" saltValue="yVW9XmDwTqEnmpSGai0KYg==" spinCount="100000" sqref="E5:J6" name="Range1_3"/>
    <protectedRange algorithmName="SHA-512" hashValue="ON39YdpmFHfN9f47KpiRvqrKx0V9+erV1CNkpWzYhW/Qyc6aT8rEyCrvauWSYGZK2ia3o7vd3akF07acHAFpOA==" saltValue="yVW9XmDwTqEnmpSGai0KYg==" spinCount="100000" sqref="B10:C10 B11:C11" name="Range1_2_3"/>
    <protectedRange algorithmName="SHA-512" hashValue="ON39YdpmFHfN9f47KpiRvqrKx0V9+erV1CNkpWzYhW/Qyc6aT8rEyCrvauWSYGZK2ia3o7vd3akF07acHAFpOA==" saltValue="yVW9XmDwTqEnmpSGai0KYg==" spinCount="100000" sqref="D10 D11" name="Range1_1_1_2"/>
    <protectedRange algorithmName="SHA-512" hashValue="ON39YdpmFHfN9f47KpiRvqrKx0V9+erV1CNkpWzYhW/Qyc6aT8rEyCrvauWSYGZK2ia3o7vd3akF07acHAFpOA==" saltValue="yVW9XmDwTqEnmpSGai0KYg==" spinCount="100000" sqref="E10:J10 E11:J11" name="Range1_3_5_1_1"/>
    <protectedRange algorithmName="SHA-512" hashValue="ON39YdpmFHfN9f47KpiRvqrKx0V9+erV1CNkpWzYhW/Qyc6aT8rEyCrvauWSYGZK2ia3o7vd3akF07acHAFpOA==" saltValue="yVW9XmDwTqEnmpSGai0KYg==" spinCount="100000" sqref="B12:C13" name="Range1_3_2"/>
    <protectedRange algorithmName="SHA-512" hashValue="ON39YdpmFHfN9f47KpiRvqrKx0V9+erV1CNkpWzYhW/Qyc6aT8rEyCrvauWSYGZK2ia3o7vd3akF07acHAFpOA==" saltValue="yVW9XmDwTqEnmpSGai0KYg==" spinCount="100000" sqref="D12:D13" name="Range1_1_3_1"/>
    <protectedRange algorithmName="SHA-512" hashValue="ON39YdpmFHfN9f47KpiRvqrKx0V9+erV1CNkpWzYhW/Qyc6aT8rEyCrvauWSYGZK2ia3o7vd3akF07acHAFpOA==" saltValue="yVW9XmDwTqEnmpSGai0KYg==" spinCount="100000" sqref="E12:J13" name="Range1_3_1_1_1"/>
  </protectedRanges>
  <hyperlinks>
    <hyperlink ref="Q1" location="'National Rankings'!A1" display="Back to Ranking" xr:uid="{AE39F7D0-A400-45F5-A324-83C9AB5B201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8FD4CD-CB22-44A4-8B7C-82AB87F86E8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ACD8-FE5D-4A07-8D6E-6D0C86F6DFF4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25</v>
      </c>
      <c r="B2" s="13" t="s">
        <v>34</v>
      </c>
      <c r="C2" s="14">
        <v>45329</v>
      </c>
      <c r="D2" s="15" t="s">
        <v>26</v>
      </c>
      <c r="E2" s="16">
        <v>198</v>
      </c>
      <c r="F2" s="39">
        <v>200</v>
      </c>
      <c r="G2" s="16">
        <v>198</v>
      </c>
      <c r="H2" s="39">
        <v>200.001</v>
      </c>
      <c r="I2" s="16"/>
      <c r="J2" s="16"/>
      <c r="K2" s="19">
        <v>4</v>
      </c>
      <c r="L2" s="19">
        <v>796.00099999999998</v>
      </c>
      <c r="M2" s="20">
        <v>199.00024999999999</v>
      </c>
      <c r="N2" s="21">
        <v>7</v>
      </c>
      <c r="O2" s="22">
        <v>206.00024999999999</v>
      </c>
    </row>
    <row r="3" spans="1:17" x14ac:dyDescent="0.25">
      <c r="A3" s="12" t="s">
        <v>22</v>
      </c>
      <c r="B3" s="13" t="s">
        <v>34</v>
      </c>
      <c r="C3" s="14">
        <v>45336</v>
      </c>
      <c r="D3" s="15" t="s">
        <v>26</v>
      </c>
      <c r="E3" s="16">
        <v>199.00200000000001</v>
      </c>
      <c r="F3" s="16">
        <v>197</v>
      </c>
      <c r="G3" s="39">
        <v>200</v>
      </c>
      <c r="H3" s="16">
        <v>197</v>
      </c>
      <c r="I3" s="16"/>
      <c r="J3" s="16"/>
      <c r="K3" s="19">
        <v>4</v>
      </c>
      <c r="L3" s="19">
        <v>793.00199999999995</v>
      </c>
      <c r="M3" s="20">
        <v>198.25049999999999</v>
      </c>
      <c r="N3" s="21">
        <v>6</v>
      </c>
      <c r="O3" s="22">
        <v>204.25049999999999</v>
      </c>
    </row>
    <row r="4" spans="1:17" x14ac:dyDescent="0.25">
      <c r="A4" s="12" t="s">
        <v>22</v>
      </c>
      <c r="B4" s="13" t="s">
        <v>34</v>
      </c>
      <c r="C4" s="14">
        <v>45343</v>
      </c>
      <c r="D4" s="15" t="s">
        <v>26</v>
      </c>
      <c r="E4" s="16">
        <v>196</v>
      </c>
      <c r="F4" s="16">
        <v>199.001</v>
      </c>
      <c r="G4" s="16">
        <v>194</v>
      </c>
      <c r="H4" s="16">
        <v>198</v>
      </c>
      <c r="I4" s="16"/>
      <c r="J4" s="16"/>
      <c r="K4" s="19">
        <v>4</v>
      </c>
      <c r="L4" s="19">
        <v>787.00099999999998</v>
      </c>
      <c r="M4" s="20">
        <v>196.75024999999999</v>
      </c>
      <c r="N4" s="21">
        <v>7</v>
      </c>
      <c r="O4" s="22">
        <v>203.75024999999999</v>
      </c>
    </row>
    <row r="5" spans="1:17" x14ac:dyDescent="0.25">
      <c r="A5" s="12" t="s">
        <v>25</v>
      </c>
      <c r="B5" s="13" t="s">
        <v>34</v>
      </c>
      <c r="C5" s="14">
        <v>45413</v>
      </c>
      <c r="D5" s="15" t="s">
        <v>26</v>
      </c>
      <c r="E5" s="39">
        <v>200</v>
      </c>
      <c r="F5" s="39">
        <v>200</v>
      </c>
      <c r="G5" s="39">
        <v>200</v>
      </c>
      <c r="H5" s="39">
        <v>200</v>
      </c>
      <c r="I5" s="16"/>
      <c r="J5" s="16"/>
      <c r="K5" s="19">
        <v>4</v>
      </c>
      <c r="L5" s="19">
        <v>800</v>
      </c>
      <c r="M5" s="20">
        <v>200</v>
      </c>
      <c r="N5" s="21">
        <v>9</v>
      </c>
      <c r="O5" s="22">
        <v>209</v>
      </c>
    </row>
    <row r="6" spans="1:17" x14ac:dyDescent="0.25">
      <c r="A6" s="12" t="s">
        <v>25</v>
      </c>
      <c r="B6" s="13" t="s">
        <v>34</v>
      </c>
      <c r="C6" s="14">
        <v>45476</v>
      </c>
      <c r="D6" s="15" t="s">
        <v>26</v>
      </c>
      <c r="E6" s="16">
        <v>199.001</v>
      </c>
      <c r="F6" s="16">
        <v>197</v>
      </c>
      <c r="G6" s="39">
        <v>200</v>
      </c>
      <c r="H6" s="16">
        <v>198</v>
      </c>
      <c r="I6" s="16"/>
      <c r="J6" s="16"/>
      <c r="K6" s="19">
        <v>4</v>
      </c>
      <c r="L6" s="19">
        <v>794.00099999999998</v>
      </c>
      <c r="M6" s="20">
        <v>198.50024999999999</v>
      </c>
      <c r="N6" s="21">
        <v>5</v>
      </c>
      <c r="O6" s="22">
        <v>203.50024999999999</v>
      </c>
    </row>
    <row r="7" spans="1:17" x14ac:dyDescent="0.25">
      <c r="A7" s="12" t="s">
        <v>22</v>
      </c>
      <c r="B7" s="13" t="s">
        <v>34</v>
      </c>
      <c r="C7" s="14">
        <v>45514</v>
      </c>
      <c r="D7" s="15" t="s">
        <v>26</v>
      </c>
      <c r="E7" s="16">
        <v>199.001</v>
      </c>
      <c r="F7" s="39">
        <v>200</v>
      </c>
      <c r="G7" s="16">
        <v>198</v>
      </c>
      <c r="H7" s="16">
        <v>199</v>
      </c>
      <c r="I7" s="39">
        <v>200.001</v>
      </c>
      <c r="J7" s="39">
        <v>200</v>
      </c>
      <c r="K7" s="19">
        <v>6</v>
      </c>
      <c r="L7" s="19">
        <v>1196.002</v>
      </c>
      <c r="M7" s="20">
        <v>199.33366666666666</v>
      </c>
      <c r="N7" s="21">
        <v>18</v>
      </c>
      <c r="O7" s="22">
        <v>217.33366666666666</v>
      </c>
    </row>
    <row r="9" spans="1:17" x14ac:dyDescent="0.25">
      <c r="K9" s="8">
        <f>SUM(K2:K8)</f>
        <v>26</v>
      </c>
      <c r="L9" s="8">
        <f>SUM(L2:L8)</f>
        <v>5166.0069999999996</v>
      </c>
      <c r="M9" s="7">
        <f>SUM(L9/K9)</f>
        <v>198.6925769230769</v>
      </c>
      <c r="N9" s="8">
        <f>SUM(N2:N8)</f>
        <v>52</v>
      </c>
      <c r="O9" s="11">
        <f>SUM(M9+N9)</f>
        <v>250.6925769230769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3"/>
    <protectedRange sqref="D2" name="Range1_1_1"/>
    <protectedRange sqref="E2:J2" name="Range1_3_1_3_1"/>
    <protectedRange algorithmName="SHA-512" hashValue="ON39YdpmFHfN9f47KpiRvqrKx0V9+erV1CNkpWzYhW/Qyc6aT8rEyCrvauWSYGZK2ia3o7vd3akF07acHAFpOA==" saltValue="yVW9XmDwTqEnmpSGai0KYg==" spinCount="100000" sqref="I3:J3 D3" name="Range1_24"/>
    <protectedRange algorithmName="SHA-512" hashValue="ON39YdpmFHfN9f47KpiRvqrKx0V9+erV1CNkpWzYhW/Qyc6aT8rEyCrvauWSYGZK2ia3o7vd3akF07acHAFpOA==" saltValue="yVW9XmDwTqEnmpSGai0KYg==" spinCount="100000" sqref="E3:H3" name="Range1_3_8"/>
    <protectedRange algorithmName="SHA-512" hashValue="ON39YdpmFHfN9f47KpiRvqrKx0V9+erV1CNkpWzYhW/Qyc6aT8rEyCrvauWSYGZK2ia3o7vd3akF07acHAFpOA==" saltValue="yVW9XmDwTqEnmpSGai0KYg==" spinCount="100000" sqref="D4" name="Range1_24_1"/>
    <protectedRange algorithmName="SHA-512" hashValue="ON39YdpmFHfN9f47KpiRvqrKx0V9+erV1CNkpWzYhW/Qyc6aT8rEyCrvauWSYGZK2ia3o7vd3akF07acHAFpOA==" saltValue="yVW9XmDwTqEnmpSGai0KYg==" spinCount="100000" sqref="I4:J4" name="Range1_2_1"/>
    <protectedRange algorithmName="SHA-512" hashValue="ON39YdpmFHfN9f47KpiRvqrKx0V9+erV1CNkpWzYhW/Qyc6aT8rEyCrvauWSYGZK2ia3o7vd3akF07acHAFpOA==" saltValue="yVW9XmDwTqEnmpSGai0KYg==" spinCount="100000" sqref="E4:H4" name="Range1_3_1"/>
    <protectedRange algorithmName="SHA-512" hashValue="ON39YdpmFHfN9f47KpiRvqrKx0V9+erV1CNkpWzYhW/Qyc6aT8rEyCrvauWSYGZK2ia3o7vd3akF07acHAFpOA==" saltValue="yVW9XmDwTqEnmpSGai0KYg==" spinCount="100000" sqref="C4" name="Range1_5"/>
    <protectedRange sqref="C5" name="Range1_6"/>
    <protectedRange sqref="D5" name="Range1_1_1_1"/>
    <protectedRange sqref="F5:J5" name="Range1_3_3"/>
    <protectedRange sqref="B5" name="Range1_2_1_1"/>
    <protectedRange sqref="E5" name="Range1_3_1_1"/>
  </protectedRanges>
  <hyperlinks>
    <hyperlink ref="Q1" location="'National Rankings'!A1" display="Back to Ranking" xr:uid="{FAC5B4E9-EB82-44A1-9D71-DCC0F3FE7AB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12139C-6511-4C05-AE23-C17CC05A83F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E46E3-60D6-4FDD-9ABF-57BE0AAC5C9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156</v>
      </c>
      <c r="C2" s="14">
        <v>45430</v>
      </c>
      <c r="D2" s="15" t="s">
        <v>162</v>
      </c>
      <c r="E2" s="16">
        <v>199.01</v>
      </c>
      <c r="F2" s="16">
        <v>198</v>
      </c>
      <c r="G2" s="16">
        <v>195</v>
      </c>
      <c r="H2" s="16">
        <v>196</v>
      </c>
      <c r="I2" s="16"/>
      <c r="J2" s="16"/>
      <c r="K2" s="19">
        <v>4</v>
      </c>
      <c r="L2" s="19">
        <v>788.01</v>
      </c>
      <c r="M2" s="20">
        <v>197.0025</v>
      </c>
      <c r="N2" s="21">
        <v>6</v>
      </c>
      <c r="O2" s="22">
        <v>203.0025</v>
      </c>
    </row>
    <row r="3" spans="1:17" x14ac:dyDescent="0.25">
      <c r="A3" s="12" t="s">
        <v>25</v>
      </c>
      <c r="B3" s="13" t="s">
        <v>156</v>
      </c>
      <c r="C3" s="14">
        <v>45458</v>
      </c>
      <c r="D3" s="15" t="s">
        <v>162</v>
      </c>
      <c r="E3" s="16">
        <v>195</v>
      </c>
      <c r="F3" s="16">
        <v>195</v>
      </c>
      <c r="G3" s="16">
        <v>196</v>
      </c>
      <c r="H3" s="16">
        <v>194</v>
      </c>
      <c r="I3" s="16"/>
      <c r="J3" s="16"/>
      <c r="K3" s="19">
        <v>4</v>
      </c>
      <c r="L3" s="19">
        <v>780</v>
      </c>
      <c r="M3" s="20">
        <v>195</v>
      </c>
      <c r="N3" s="21">
        <v>5</v>
      </c>
      <c r="O3" s="22">
        <v>200</v>
      </c>
    </row>
    <row r="5" spans="1:17" x14ac:dyDescent="0.25">
      <c r="K5" s="8">
        <f>SUM(K2:K4)</f>
        <v>8</v>
      </c>
      <c r="L5" s="8">
        <f>SUM(L2:L4)</f>
        <v>1568.01</v>
      </c>
      <c r="M5" s="7">
        <f>SUM(L5/K5)</f>
        <v>196.00125</v>
      </c>
      <c r="N5" s="8">
        <f>SUM(N2:N4)</f>
        <v>11</v>
      </c>
      <c r="O5" s="11">
        <f>SUM(M5+N5)</f>
        <v>207.00125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3"/>
  </protectedRanges>
  <hyperlinks>
    <hyperlink ref="Q1" location="'National Rankings'!A1" display="Back to Ranking" xr:uid="{306775A5-392F-4344-8B05-EAAEFB62406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264246-9B5A-4928-B61E-07408B1F4ED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3A16-613F-4ACC-B335-B589C9AC33E7}">
  <dimension ref="A1:Q20"/>
  <sheetViews>
    <sheetView workbookViewId="0">
      <selection activeCell="K21" sqref="K2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134</v>
      </c>
      <c r="C2" s="14">
        <v>45407</v>
      </c>
      <c r="D2" s="15" t="s">
        <v>23</v>
      </c>
      <c r="E2" s="16">
        <v>181</v>
      </c>
      <c r="F2" s="16">
        <v>186</v>
      </c>
      <c r="G2" s="16">
        <v>183</v>
      </c>
      <c r="H2" s="16"/>
      <c r="I2" s="16"/>
      <c r="J2" s="16"/>
      <c r="K2" s="19">
        <v>3</v>
      </c>
      <c r="L2" s="19">
        <v>550</v>
      </c>
      <c r="M2" s="20">
        <v>183.33333333333334</v>
      </c>
      <c r="N2" s="21">
        <v>5</v>
      </c>
      <c r="O2" s="22">
        <v>188.33333333333334</v>
      </c>
    </row>
    <row r="3" spans="1:17" x14ac:dyDescent="0.25">
      <c r="A3" s="12" t="s">
        <v>22</v>
      </c>
      <c r="B3" s="13" t="s">
        <v>134</v>
      </c>
      <c r="C3" s="14">
        <v>45409</v>
      </c>
      <c r="D3" s="15" t="s">
        <v>23</v>
      </c>
      <c r="E3" s="16">
        <v>180</v>
      </c>
      <c r="F3" s="16">
        <v>183</v>
      </c>
      <c r="G3" s="16">
        <v>175</v>
      </c>
      <c r="H3" s="16">
        <v>181</v>
      </c>
      <c r="I3" s="16"/>
      <c r="J3" s="16"/>
      <c r="K3" s="19">
        <v>4</v>
      </c>
      <c r="L3" s="19">
        <v>719</v>
      </c>
      <c r="M3" s="20">
        <v>179.75</v>
      </c>
      <c r="N3" s="21">
        <v>9</v>
      </c>
      <c r="O3" s="22">
        <v>188.75</v>
      </c>
    </row>
    <row r="4" spans="1:17" x14ac:dyDescent="0.25">
      <c r="A4" s="12" t="s">
        <v>25</v>
      </c>
      <c r="B4" s="13" t="s">
        <v>134</v>
      </c>
      <c r="C4" s="14">
        <v>45423</v>
      </c>
      <c r="D4" s="15" t="s">
        <v>23</v>
      </c>
      <c r="E4" s="16">
        <v>182</v>
      </c>
      <c r="F4" s="16">
        <v>190</v>
      </c>
      <c r="G4" s="16">
        <v>186</v>
      </c>
      <c r="H4" s="16">
        <v>185</v>
      </c>
      <c r="I4" s="16"/>
      <c r="J4" s="16"/>
      <c r="K4" s="19">
        <v>4</v>
      </c>
      <c r="L4" s="19">
        <v>743</v>
      </c>
      <c r="M4" s="20">
        <v>185.75</v>
      </c>
      <c r="N4" s="21">
        <v>2</v>
      </c>
      <c r="O4" s="22">
        <v>187.75</v>
      </c>
    </row>
    <row r="5" spans="1:17" x14ac:dyDescent="0.25">
      <c r="A5" s="12" t="s">
        <v>25</v>
      </c>
      <c r="B5" s="13" t="s">
        <v>134</v>
      </c>
      <c r="C5" s="14">
        <v>45435</v>
      </c>
      <c r="D5" s="15" t="s">
        <v>23</v>
      </c>
      <c r="E5" s="16">
        <v>182</v>
      </c>
      <c r="F5" s="16">
        <v>184</v>
      </c>
      <c r="G5" s="16">
        <v>182</v>
      </c>
      <c r="H5" s="16"/>
      <c r="I5" s="16"/>
      <c r="J5" s="16"/>
      <c r="K5" s="19">
        <v>3</v>
      </c>
      <c r="L5" s="19">
        <v>548</v>
      </c>
      <c r="M5" s="20">
        <v>182.66666666666666</v>
      </c>
      <c r="N5" s="21">
        <v>6</v>
      </c>
      <c r="O5" s="22">
        <v>188.666666666667</v>
      </c>
    </row>
    <row r="6" spans="1:17" x14ac:dyDescent="0.25">
      <c r="A6" s="12" t="s">
        <v>25</v>
      </c>
      <c r="B6" s="13" t="s">
        <v>134</v>
      </c>
      <c r="C6" s="14">
        <v>45437</v>
      </c>
      <c r="D6" s="15" t="s">
        <v>23</v>
      </c>
      <c r="E6" s="16">
        <v>186</v>
      </c>
      <c r="F6" s="16">
        <v>183</v>
      </c>
      <c r="G6" s="16">
        <v>177</v>
      </c>
      <c r="H6" s="16">
        <v>184</v>
      </c>
      <c r="I6" s="16"/>
      <c r="J6" s="16"/>
      <c r="K6" s="19">
        <v>4</v>
      </c>
      <c r="L6" s="19">
        <v>730</v>
      </c>
      <c r="M6" s="20">
        <v>182.5</v>
      </c>
      <c r="N6" s="21">
        <v>2</v>
      </c>
      <c r="O6" s="22">
        <v>184.5</v>
      </c>
    </row>
    <row r="7" spans="1:17" x14ac:dyDescent="0.25">
      <c r="A7" s="12" t="s">
        <v>25</v>
      </c>
      <c r="B7" s="13" t="s">
        <v>134</v>
      </c>
      <c r="C7" s="14">
        <v>45451</v>
      </c>
      <c r="D7" s="15" t="s">
        <v>23</v>
      </c>
      <c r="E7" s="16">
        <v>181.001</v>
      </c>
      <c r="F7" s="16">
        <v>177</v>
      </c>
      <c r="G7" s="16">
        <v>165</v>
      </c>
      <c r="H7" s="16">
        <v>176</v>
      </c>
      <c r="I7" s="16"/>
      <c r="J7" s="16"/>
      <c r="K7" s="19">
        <v>4</v>
      </c>
      <c r="L7" s="19">
        <v>699.00099999999998</v>
      </c>
      <c r="M7" s="20">
        <v>174.75024999999999</v>
      </c>
      <c r="N7" s="21">
        <v>2</v>
      </c>
      <c r="O7" s="22">
        <v>176.75024999999999</v>
      </c>
    </row>
    <row r="8" spans="1:17" x14ac:dyDescent="0.25">
      <c r="A8" s="12" t="s">
        <v>25</v>
      </c>
      <c r="B8" s="13" t="s">
        <v>134</v>
      </c>
      <c r="C8" s="14">
        <v>45465</v>
      </c>
      <c r="D8" s="15" t="s">
        <v>23</v>
      </c>
      <c r="E8" s="16">
        <v>186</v>
      </c>
      <c r="F8" s="16">
        <v>183</v>
      </c>
      <c r="G8" s="16">
        <v>181</v>
      </c>
      <c r="H8" s="16">
        <v>181</v>
      </c>
      <c r="I8" s="16"/>
      <c r="J8" s="16"/>
      <c r="K8" s="19">
        <v>4</v>
      </c>
      <c r="L8" s="19">
        <v>731</v>
      </c>
      <c r="M8" s="20">
        <v>182.75</v>
      </c>
      <c r="N8" s="21">
        <v>2</v>
      </c>
      <c r="O8" s="22">
        <v>184.75</v>
      </c>
    </row>
    <row r="9" spans="1:17" x14ac:dyDescent="0.25">
      <c r="A9" s="12" t="s">
        <v>25</v>
      </c>
      <c r="B9" s="13" t="s">
        <v>134</v>
      </c>
      <c r="C9" s="14">
        <v>45470</v>
      </c>
      <c r="D9" s="15" t="s">
        <v>23</v>
      </c>
      <c r="E9" s="16">
        <v>183</v>
      </c>
      <c r="F9" s="16">
        <v>181</v>
      </c>
      <c r="G9" s="16">
        <v>183</v>
      </c>
      <c r="H9" s="16"/>
      <c r="I9" s="16"/>
      <c r="J9" s="16"/>
      <c r="K9" s="19">
        <v>3</v>
      </c>
      <c r="L9" s="19">
        <v>547</v>
      </c>
      <c r="M9" s="20">
        <v>182.33333333333334</v>
      </c>
      <c r="N9" s="21">
        <v>4</v>
      </c>
      <c r="O9" s="22">
        <v>186.33333333333334</v>
      </c>
    </row>
    <row r="10" spans="1:17" x14ac:dyDescent="0.25">
      <c r="A10" s="12" t="s">
        <v>25</v>
      </c>
      <c r="B10" s="13" t="s">
        <v>134</v>
      </c>
      <c r="C10" s="14">
        <v>45475</v>
      </c>
      <c r="D10" s="15" t="s">
        <v>23</v>
      </c>
      <c r="E10" s="16">
        <v>187</v>
      </c>
      <c r="F10" s="16">
        <v>185</v>
      </c>
      <c r="G10" s="16">
        <v>181</v>
      </c>
      <c r="H10" s="16">
        <v>184</v>
      </c>
      <c r="I10" s="16"/>
      <c r="J10" s="16"/>
      <c r="K10" s="19">
        <v>4</v>
      </c>
      <c r="L10" s="19">
        <v>737</v>
      </c>
      <c r="M10" s="20">
        <v>184.25</v>
      </c>
      <c r="N10" s="21">
        <v>9</v>
      </c>
      <c r="O10" s="22">
        <v>193.25</v>
      </c>
    </row>
    <row r="11" spans="1:17" x14ac:dyDescent="0.25">
      <c r="A11" s="12" t="s">
        <v>22</v>
      </c>
      <c r="B11" s="13" t="s">
        <v>134</v>
      </c>
      <c r="C11" s="14">
        <v>45486</v>
      </c>
      <c r="D11" s="15" t="s">
        <v>23</v>
      </c>
      <c r="E11" s="16">
        <v>183</v>
      </c>
      <c r="F11" s="16">
        <v>184</v>
      </c>
      <c r="G11" s="16">
        <v>173</v>
      </c>
      <c r="H11" s="16">
        <v>172</v>
      </c>
      <c r="I11" s="16"/>
      <c r="J11" s="16"/>
      <c r="K11" s="19">
        <v>4</v>
      </c>
      <c r="L11" s="19">
        <v>712</v>
      </c>
      <c r="M11" s="20">
        <v>178</v>
      </c>
      <c r="N11" s="21">
        <v>4</v>
      </c>
      <c r="O11" s="22">
        <v>182</v>
      </c>
    </row>
    <row r="12" spans="1:17" x14ac:dyDescent="0.25">
      <c r="A12" s="12" t="s">
        <v>25</v>
      </c>
      <c r="B12" s="13" t="s">
        <v>134</v>
      </c>
      <c r="C12" s="14">
        <v>45528</v>
      </c>
      <c r="D12" s="15" t="s">
        <v>23</v>
      </c>
      <c r="E12" s="16">
        <v>183</v>
      </c>
      <c r="F12" s="16">
        <v>184</v>
      </c>
      <c r="G12" s="16">
        <v>191</v>
      </c>
      <c r="H12" s="16">
        <v>193.001</v>
      </c>
      <c r="I12" s="16"/>
      <c r="J12" s="16"/>
      <c r="K12" s="19">
        <v>4</v>
      </c>
      <c r="L12" s="19">
        <v>751.00099999999998</v>
      </c>
      <c r="M12" s="20">
        <v>187.75024999999999</v>
      </c>
      <c r="N12" s="21">
        <v>3</v>
      </c>
      <c r="O12" s="22">
        <v>190.75024999999999</v>
      </c>
    </row>
    <row r="13" spans="1:17" x14ac:dyDescent="0.25">
      <c r="A13" s="12" t="s">
        <v>22</v>
      </c>
      <c r="B13" s="13" t="s">
        <v>134</v>
      </c>
      <c r="C13" s="14">
        <v>45549</v>
      </c>
      <c r="D13" s="15" t="s">
        <v>23</v>
      </c>
      <c r="E13" s="16">
        <v>188.001</v>
      </c>
      <c r="F13" s="16">
        <v>184.001</v>
      </c>
      <c r="G13" s="16">
        <v>191.001</v>
      </c>
      <c r="H13" s="16">
        <v>186</v>
      </c>
      <c r="I13" s="16"/>
      <c r="J13" s="16"/>
      <c r="K13" s="19">
        <v>4</v>
      </c>
      <c r="L13" s="19">
        <v>749.00300000000004</v>
      </c>
      <c r="M13" s="20">
        <v>187.25075000000001</v>
      </c>
      <c r="N13" s="21">
        <v>4</v>
      </c>
      <c r="O13" s="22">
        <v>191.25075000000001</v>
      </c>
    </row>
    <row r="14" spans="1:17" x14ac:dyDescent="0.25">
      <c r="A14" s="12" t="s">
        <v>25</v>
      </c>
      <c r="B14" s="13" t="s">
        <v>134</v>
      </c>
      <c r="C14" s="14">
        <v>45561</v>
      </c>
      <c r="D14" s="15" t="s">
        <v>23</v>
      </c>
      <c r="E14" s="16">
        <v>192</v>
      </c>
      <c r="F14" s="16">
        <v>189</v>
      </c>
      <c r="G14" s="16">
        <v>189</v>
      </c>
      <c r="H14" s="16"/>
      <c r="I14" s="16"/>
      <c r="J14" s="16"/>
      <c r="K14" s="19">
        <v>3</v>
      </c>
      <c r="L14" s="19">
        <v>570</v>
      </c>
      <c r="M14" s="20">
        <v>190</v>
      </c>
      <c r="N14" s="21">
        <v>5</v>
      </c>
      <c r="O14" s="22">
        <v>195</v>
      </c>
    </row>
    <row r="15" spans="1:17" x14ac:dyDescent="0.25">
      <c r="A15" s="12" t="s">
        <v>25</v>
      </c>
      <c r="B15" s="13" t="s">
        <v>134</v>
      </c>
      <c r="C15" s="14">
        <v>45566</v>
      </c>
      <c r="D15" s="15" t="s">
        <v>23</v>
      </c>
      <c r="E15" s="16">
        <v>188</v>
      </c>
      <c r="F15" s="16">
        <v>185</v>
      </c>
      <c r="G15" s="16">
        <v>193</v>
      </c>
      <c r="H15" s="16">
        <v>192</v>
      </c>
      <c r="I15" s="16"/>
      <c r="J15" s="16"/>
      <c r="K15" s="19">
        <v>4</v>
      </c>
      <c r="L15" s="19">
        <v>758</v>
      </c>
      <c r="M15" s="20">
        <v>189.5</v>
      </c>
      <c r="N15" s="21">
        <v>5</v>
      </c>
      <c r="O15" s="22">
        <v>194.5</v>
      </c>
    </row>
    <row r="16" spans="1:17" x14ac:dyDescent="0.25">
      <c r="A16" s="12" t="s">
        <v>25</v>
      </c>
      <c r="B16" s="13" t="s">
        <v>134</v>
      </c>
      <c r="C16" s="14">
        <v>45575</v>
      </c>
      <c r="D16" s="15" t="s">
        <v>23</v>
      </c>
      <c r="E16" s="16">
        <v>189</v>
      </c>
      <c r="F16" s="16">
        <v>190</v>
      </c>
      <c r="G16" s="16">
        <v>187</v>
      </c>
      <c r="H16" s="16"/>
      <c r="I16" s="16"/>
      <c r="J16" s="16"/>
      <c r="K16" s="19">
        <v>3</v>
      </c>
      <c r="L16" s="19">
        <v>566</v>
      </c>
      <c r="M16" s="20">
        <v>188.66666666666666</v>
      </c>
      <c r="N16" s="21">
        <v>11</v>
      </c>
      <c r="O16" s="22">
        <v>199.66666666666666</v>
      </c>
    </row>
    <row r="17" spans="1:15" x14ac:dyDescent="0.25">
      <c r="A17" s="12" t="s">
        <v>25</v>
      </c>
      <c r="B17" s="13" t="s">
        <v>134</v>
      </c>
      <c r="C17" s="14">
        <v>45577</v>
      </c>
      <c r="D17" s="15" t="s">
        <v>23</v>
      </c>
      <c r="E17" s="16">
        <v>179</v>
      </c>
      <c r="F17" s="16">
        <v>192</v>
      </c>
      <c r="G17" s="16">
        <v>188</v>
      </c>
      <c r="H17" s="16">
        <v>182</v>
      </c>
      <c r="I17" s="16"/>
      <c r="J17" s="16"/>
      <c r="K17" s="19">
        <v>4</v>
      </c>
      <c r="L17" s="19">
        <v>741</v>
      </c>
      <c r="M17" s="20">
        <v>185.25</v>
      </c>
      <c r="N17" s="21">
        <v>8</v>
      </c>
      <c r="O17" s="22">
        <v>193.25</v>
      </c>
    </row>
    <row r="18" spans="1:15" x14ac:dyDescent="0.25">
      <c r="A18" s="12" t="s">
        <v>25</v>
      </c>
      <c r="B18" s="13" t="s">
        <v>134</v>
      </c>
      <c r="C18" s="14">
        <v>45585</v>
      </c>
      <c r="D18" s="15" t="s">
        <v>23</v>
      </c>
      <c r="E18" s="16">
        <v>184</v>
      </c>
      <c r="F18" s="16">
        <v>177</v>
      </c>
      <c r="G18" s="16">
        <v>183</v>
      </c>
      <c r="H18" s="16">
        <v>189</v>
      </c>
      <c r="I18" s="16">
        <v>186.001</v>
      </c>
      <c r="J18" s="16">
        <v>183</v>
      </c>
      <c r="K18" s="19">
        <v>6</v>
      </c>
      <c r="L18" s="19">
        <v>1102.001</v>
      </c>
      <c r="M18" s="20">
        <v>183.66683333333333</v>
      </c>
      <c r="N18" s="21">
        <v>4</v>
      </c>
      <c r="O18" s="22">
        <v>187.66683333333333</v>
      </c>
    </row>
    <row r="20" spans="1:15" x14ac:dyDescent="0.25">
      <c r="K20" s="8">
        <f>SUM(K2:K19)</f>
        <v>65</v>
      </c>
      <c r="L20" s="8">
        <f>SUM(L2:L19)</f>
        <v>11953.006000000001</v>
      </c>
      <c r="M20" s="7">
        <f>SUM(L20/K20)</f>
        <v>183.89240000000001</v>
      </c>
      <c r="N20" s="8">
        <f>SUM(N2:N19)</f>
        <v>85</v>
      </c>
      <c r="O20" s="11">
        <f>SUM(M20+N20)</f>
        <v>268.89240000000001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7" name="Range1_10"/>
    <protectedRange algorithmName="SHA-512" hashValue="ON39YdpmFHfN9f47KpiRvqrKx0V9+erV1CNkpWzYhW/Qyc6aT8rEyCrvauWSYGZK2ia3o7vd3akF07acHAFpOA==" saltValue="yVW9XmDwTqEnmpSGai0KYg==" spinCount="100000" sqref="D7" name="Range1_1_5"/>
    <protectedRange algorithmName="SHA-512" hashValue="ON39YdpmFHfN9f47KpiRvqrKx0V9+erV1CNkpWzYhW/Qyc6aT8rEyCrvauWSYGZK2ia3o7vd3akF07acHAFpOA==" saltValue="yVW9XmDwTqEnmpSGai0KYg==" spinCount="100000" sqref="E7:J7" name="Range1_3_4_1"/>
  </protectedRanges>
  <hyperlinks>
    <hyperlink ref="Q1" location="'National Rankings'!A1" display="Back to Ranking" xr:uid="{01253C96-480E-4599-9B6E-CCA05937969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8FDFFE-86D7-492F-A936-C6A0DA6C9DE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6146A-E267-4070-9328-318B74E22A3B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195</v>
      </c>
      <c r="C2" s="14" t="s">
        <v>186</v>
      </c>
      <c r="D2" s="15" t="s">
        <v>153</v>
      </c>
      <c r="E2" s="16">
        <v>195</v>
      </c>
      <c r="F2" s="16">
        <v>191</v>
      </c>
      <c r="G2" s="16">
        <v>191</v>
      </c>
      <c r="H2" s="16">
        <v>190</v>
      </c>
      <c r="I2" s="16"/>
      <c r="J2" s="16"/>
      <c r="K2" s="19">
        <v>4</v>
      </c>
      <c r="L2" s="19">
        <v>767</v>
      </c>
      <c r="M2" s="20">
        <v>191.75</v>
      </c>
      <c r="N2" s="21">
        <v>2</v>
      </c>
      <c r="O2" s="22">
        <f>SUM(M2:N2)</f>
        <v>193.75</v>
      </c>
    </row>
    <row r="3" spans="1:17" x14ac:dyDescent="0.25">
      <c r="A3" s="12" t="s">
        <v>25</v>
      </c>
      <c r="B3" s="13" t="s">
        <v>195</v>
      </c>
      <c r="C3" s="14">
        <v>45457</v>
      </c>
      <c r="D3" s="15" t="s">
        <v>153</v>
      </c>
      <c r="E3" s="16">
        <v>187</v>
      </c>
      <c r="F3" s="16">
        <v>189</v>
      </c>
      <c r="G3" s="16">
        <v>191</v>
      </c>
      <c r="H3" s="16">
        <v>190</v>
      </c>
      <c r="I3" s="16"/>
      <c r="J3" s="16"/>
      <c r="K3" s="19">
        <v>4</v>
      </c>
      <c r="L3" s="19">
        <v>757</v>
      </c>
      <c r="M3" s="20">
        <v>189.25</v>
      </c>
      <c r="N3" s="21">
        <v>2</v>
      </c>
      <c r="O3" s="22">
        <f>SUM(M3+N3)</f>
        <v>191.25</v>
      </c>
    </row>
    <row r="5" spans="1:17" x14ac:dyDescent="0.25">
      <c r="K5" s="8">
        <f>SUM(K2:K4)</f>
        <v>8</v>
      </c>
      <c r="L5" s="8">
        <f>SUM(L2:L4)</f>
        <v>1524</v>
      </c>
      <c r="M5" s="7">
        <f>SUM(L5/K5)</f>
        <v>190.5</v>
      </c>
      <c r="N5" s="8">
        <f>SUM(N2:N4)</f>
        <v>4</v>
      </c>
      <c r="O5" s="11">
        <f>SUM(M5+N5)</f>
        <v>194.5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B92BCA5-3EF3-4FE4-B285-F765CF51BFAE}"/>
  </hyperlinks>
  <pageMargins left="0.7" right="0.7" top="0.75" bottom="0.75" header="0.3" footer="0.3"/>
  <ignoredErrors>
    <ignoredError sqref="O2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210EBC-4BF5-4464-A06D-99915C1EA26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AF86-D0D3-4C33-92DE-E0D68814541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202</v>
      </c>
      <c r="C2" s="14">
        <v>45458</v>
      </c>
      <c r="D2" s="15" t="s">
        <v>26</v>
      </c>
      <c r="E2" s="16">
        <v>193</v>
      </c>
      <c r="F2" s="16">
        <v>190</v>
      </c>
      <c r="G2" s="16">
        <v>193</v>
      </c>
      <c r="H2" s="16">
        <v>193</v>
      </c>
      <c r="I2" s="16"/>
      <c r="J2" s="16"/>
      <c r="K2" s="19">
        <v>4</v>
      </c>
      <c r="L2" s="19">
        <v>769</v>
      </c>
      <c r="M2" s="20">
        <v>192.25</v>
      </c>
      <c r="N2" s="21">
        <v>2</v>
      </c>
      <c r="O2" s="22">
        <v>194.25</v>
      </c>
    </row>
    <row r="4" spans="1:17" x14ac:dyDescent="0.25">
      <c r="K4" s="8">
        <f>SUM(K2:K3)</f>
        <v>4</v>
      </c>
      <c r="L4" s="8">
        <f>SUM(L2:L3)</f>
        <v>769</v>
      </c>
      <c r="M4" s="7">
        <f>SUM(L4/K4)</f>
        <v>192.25</v>
      </c>
      <c r="N4" s="8">
        <f>SUM(N2:N3)</f>
        <v>2</v>
      </c>
      <c r="O4" s="11">
        <f>SUM(M4+N4)</f>
        <v>194.25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2B71ACA-9430-4FD2-A695-3315ECF773B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B2A6AE-5F98-44D1-8E17-55C147F9DBB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1D9F-493C-46D3-A720-0F074B41B3F4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143</v>
      </c>
      <c r="C2" s="14">
        <v>45417</v>
      </c>
      <c r="D2" s="15" t="s">
        <v>148</v>
      </c>
      <c r="E2" s="16">
        <v>188</v>
      </c>
      <c r="F2" s="16">
        <v>194</v>
      </c>
      <c r="G2" s="16">
        <v>189</v>
      </c>
      <c r="H2" s="16">
        <v>184</v>
      </c>
      <c r="I2" s="16"/>
      <c r="J2" s="16"/>
      <c r="K2" s="19">
        <v>4</v>
      </c>
      <c r="L2" s="19">
        <v>755</v>
      </c>
      <c r="M2" s="20">
        <v>188.75</v>
      </c>
      <c r="N2" s="21">
        <v>5</v>
      </c>
      <c r="O2" s="22">
        <v>193.75</v>
      </c>
    </row>
    <row r="3" spans="1:17" x14ac:dyDescent="0.25">
      <c r="A3" s="12" t="s">
        <v>25</v>
      </c>
      <c r="B3" s="13" t="s">
        <v>143</v>
      </c>
      <c r="C3" s="14">
        <v>45452</v>
      </c>
      <c r="D3" s="15" t="s">
        <v>148</v>
      </c>
      <c r="E3" s="16">
        <v>194</v>
      </c>
      <c r="F3" s="16">
        <v>195</v>
      </c>
      <c r="G3" s="16">
        <v>191</v>
      </c>
      <c r="H3" s="16">
        <v>192</v>
      </c>
      <c r="I3" s="16">
        <v>188</v>
      </c>
      <c r="J3" s="16">
        <v>187</v>
      </c>
      <c r="K3" s="19">
        <v>6</v>
      </c>
      <c r="L3" s="19">
        <v>1147</v>
      </c>
      <c r="M3" s="20">
        <v>191.16666666666666</v>
      </c>
      <c r="N3" s="21">
        <v>34</v>
      </c>
      <c r="O3" s="22">
        <v>225.16666666666666</v>
      </c>
    </row>
    <row r="4" spans="1:17" x14ac:dyDescent="0.25">
      <c r="A4" s="12" t="s">
        <v>25</v>
      </c>
      <c r="B4" s="13" t="s">
        <v>143</v>
      </c>
      <c r="C4" s="14">
        <v>45494</v>
      </c>
      <c r="D4" s="15" t="s">
        <v>148</v>
      </c>
      <c r="E4" s="16">
        <v>193</v>
      </c>
      <c r="F4" s="16">
        <v>199</v>
      </c>
      <c r="G4" s="16">
        <v>194</v>
      </c>
      <c r="H4" s="16">
        <v>195</v>
      </c>
      <c r="I4" s="16"/>
      <c r="J4" s="16"/>
      <c r="K4" s="19">
        <v>4</v>
      </c>
      <c r="L4" s="19">
        <v>781</v>
      </c>
      <c r="M4" s="20">
        <v>195.25</v>
      </c>
      <c r="N4" s="21">
        <v>11</v>
      </c>
      <c r="O4" s="22">
        <v>206.25</v>
      </c>
    </row>
    <row r="5" spans="1:17" x14ac:dyDescent="0.25">
      <c r="A5" s="12" t="s">
        <v>25</v>
      </c>
      <c r="B5" s="13" t="s">
        <v>143</v>
      </c>
      <c r="C5" s="14">
        <v>45508</v>
      </c>
      <c r="D5" s="15" t="s">
        <v>148</v>
      </c>
      <c r="E5" s="16">
        <v>197</v>
      </c>
      <c r="F5" s="16">
        <v>192</v>
      </c>
      <c r="G5" s="16">
        <v>193.001</v>
      </c>
      <c r="H5" s="16">
        <v>196</v>
      </c>
      <c r="I5" s="16"/>
      <c r="J5" s="16"/>
      <c r="K5" s="19">
        <v>4</v>
      </c>
      <c r="L5" s="19">
        <v>778.00099999999998</v>
      </c>
      <c r="M5" s="20">
        <v>194.50024999999999</v>
      </c>
      <c r="N5" s="21">
        <v>6</v>
      </c>
      <c r="O5" s="22">
        <v>200.50024999999999</v>
      </c>
    </row>
    <row r="6" spans="1:17" x14ac:dyDescent="0.25">
      <c r="A6" s="12" t="s">
        <v>25</v>
      </c>
      <c r="B6" s="13" t="s">
        <v>143</v>
      </c>
      <c r="C6" s="14">
        <v>45543</v>
      </c>
      <c r="D6" s="15" t="s">
        <v>148</v>
      </c>
      <c r="E6" s="16">
        <v>197</v>
      </c>
      <c r="F6" s="16">
        <v>194</v>
      </c>
      <c r="G6" s="16">
        <v>192</v>
      </c>
      <c r="H6" s="16">
        <v>187</v>
      </c>
      <c r="I6" s="16"/>
      <c r="J6" s="16"/>
      <c r="K6" s="19">
        <v>4</v>
      </c>
      <c r="L6" s="19">
        <v>770</v>
      </c>
      <c r="M6" s="20">
        <v>192.5</v>
      </c>
      <c r="N6" s="21">
        <v>13</v>
      </c>
      <c r="O6" s="22">
        <v>205.5</v>
      </c>
    </row>
    <row r="7" spans="1:17" x14ac:dyDescent="0.25">
      <c r="A7" s="12" t="s">
        <v>25</v>
      </c>
      <c r="B7" s="13" t="s">
        <v>143</v>
      </c>
      <c r="C7" s="14">
        <v>45564</v>
      </c>
      <c r="D7" s="15" t="s">
        <v>148</v>
      </c>
      <c r="E7" s="16">
        <v>197</v>
      </c>
      <c r="F7" s="16">
        <v>199</v>
      </c>
      <c r="G7" s="16">
        <v>195</v>
      </c>
      <c r="H7" s="16">
        <v>197</v>
      </c>
      <c r="I7" s="16"/>
      <c r="J7" s="16"/>
      <c r="K7" s="19">
        <v>4</v>
      </c>
      <c r="L7" s="19">
        <v>788</v>
      </c>
      <c r="M7" s="20">
        <v>197</v>
      </c>
      <c r="N7" s="21">
        <v>13</v>
      </c>
      <c r="O7" s="22">
        <v>210</v>
      </c>
    </row>
    <row r="9" spans="1:17" x14ac:dyDescent="0.25">
      <c r="K9" s="8">
        <f>SUM(K2:K8)</f>
        <v>26</v>
      </c>
      <c r="L9" s="8">
        <f>SUM(L2:L8)</f>
        <v>5019.0010000000002</v>
      </c>
      <c r="M9" s="7">
        <f>SUM(L9/K9)</f>
        <v>193.0385</v>
      </c>
      <c r="N9" s="8">
        <f>SUM(N2:N8)</f>
        <v>82</v>
      </c>
      <c r="O9" s="11">
        <f>SUM(M9+N9)</f>
        <v>275.0385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6"/>
    <protectedRange sqref="D2" name="Range1_1_1_1"/>
    <protectedRange sqref="F2:J2" name="Range1_3_3"/>
    <protectedRange sqref="B2" name="Range1_2_1"/>
    <protectedRange sqref="E2" name="Range1_3_1_1"/>
    <protectedRange algorithmName="SHA-512" hashValue="ON39YdpmFHfN9f47KpiRvqrKx0V9+erV1CNkpWzYhW/Qyc6aT8rEyCrvauWSYGZK2ia3o7vd3akF07acHAFpOA==" saltValue="yVW9XmDwTqEnmpSGai0KYg==" spinCount="100000" sqref="B3:C3" name="Range1_10"/>
    <protectedRange algorithmName="SHA-512" hashValue="ON39YdpmFHfN9f47KpiRvqrKx0V9+erV1CNkpWzYhW/Qyc6aT8rEyCrvauWSYGZK2ia3o7vd3akF07acHAFpOA==" saltValue="yVW9XmDwTqEnmpSGai0KYg==" spinCount="100000" sqref="D3" name="Range1_1_5"/>
    <protectedRange algorithmName="SHA-512" hashValue="ON39YdpmFHfN9f47KpiRvqrKx0V9+erV1CNkpWzYhW/Qyc6aT8rEyCrvauWSYGZK2ia3o7vd3akF07acHAFpOA==" saltValue="yVW9XmDwTqEnmpSGai0KYg==" spinCount="100000" sqref="E3:J3" name="Range1_3_4_1"/>
    <protectedRange algorithmName="SHA-512" hashValue="ON39YdpmFHfN9f47KpiRvqrKx0V9+erV1CNkpWzYhW/Qyc6aT8rEyCrvauWSYGZK2ia3o7vd3akF07acHAFpOA==" saltValue="yVW9XmDwTqEnmpSGai0KYg==" spinCount="100000" sqref="I5:J5 B5:C5" name="Range1"/>
    <protectedRange algorithmName="SHA-512" hashValue="ON39YdpmFHfN9f47KpiRvqrKx0V9+erV1CNkpWzYhW/Qyc6aT8rEyCrvauWSYGZK2ia3o7vd3akF07acHAFpOA==" saltValue="yVW9XmDwTqEnmpSGai0KYg==" spinCount="100000" sqref="D5" name="Range1_1"/>
    <protectedRange algorithmName="SHA-512" hashValue="ON39YdpmFHfN9f47KpiRvqrKx0V9+erV1CNkpWzYhW/Qyc6aT8rEyCrvauWSYGZK2ia3o7vd3akF07acHAFpOA==" saltValue="yVW9XmDwTqEnmpSGai0KYg==" spinCount="100000" sqref="E5:H5" name="Range1_3_6"/>
  </protectedRanges>
  <hyperlinks>
    <hyperlink ref="Q1" location="'National Rankings'!A1" display="Back to Ranking" xr:uid="{FD5E4F97-6725-488D-91FC-37B10E1E808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56D2C8-C30C-4595-B0C3-1FA7714428E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50C3-524C-4164-BBA4-F1C74612E669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144</v>
      </c>
      <c r="C2" s="14">
        <v>45409</v>
      </c>
      <c r="D2" s="15" t="s">
        <v>136</v>
      </c>
      <c r="E2" s="16">
        <v>197</v>
      </c>
      <c r="F2" s="16">
        <v>196</v>
      </c>
      <c r="G2" s="16">
        <v>195</v>
      </c>
      <c r="H2" s="39">
        <v>200</v>
      </c>
      <c r="I2" s="16"/>
      <c r="J2" s="16"/>
      <c r="K2" s="19">
        <v>4</v>
      </c>
      <c r="L2" s="19">
        <v>788</v>
      </c>
      <c r="M2" s="20">
        <v>197</v>
      </c>
      <c r="N2" s="21">
        <v>9</v>
      </c>
      <c r="O2" s="22">
        <v>206</v>
      </c>
    </row>
    <row r="3" spans="1:17" x14ac:dyDescent="0.25">
      <c r="A3" s="12" t="s">
        <v>25</v>
      </c>
      <c r="B3" s="13" t="s">
        <v>144</v>
      </c>
      <c r="C3" s="14">
        <v>45437</v>
      </c>
      <c r="D3" s="15" t="s">
        <v>136</v>
      </c>
      <c r="E3" s="16">
        <v>196</v>
      </c>
      <c r="F3" s="16">
        <v>195.001</v>
      </c>
      <c r="G3" s="16">
        <v>196</v>
      </c>
      <c r="H3" s="16">
        <v>191</v>
      </c>
      <c r="I3" s="16"/>
      <c r="J3" s="16"/>
      <c r="K3" s="19">
        <v>4</v>
      </c>
      <c r="L3" s="19">
        <v>778.00099999999998</v>
      </c>
      <c r="M3" s="20">
        <v>194.50024999999999</v>
      </c>
      <c r="N3" s="21">
        <v>5</v>
      </c>
      <c r="O3" s="22">
        <v>199.50024999999999</v>
      </c>
    </row>
    <row r="4" spans="1:17" x14ac:dyDescent="0.25">
      <c r="A4" s="12" t="s">
        <v>25</v>
      </c>
      <c r="B4" s="13" t="s">
        <v>144</v>
      </c>
      <c r="C4" s="14">
        <v>45500</v>
      </c>
      <c r="D4" s="15" t="s">
        <v>136</v>
      </c>
      <c r="E4" s="16">
        <v>199</v>
      </c>
      <c r="F4" s="16">
        <v>194</v>
      </c>
      <c r="G4" s="39">
        <v>200</v>
      </c>
      <c r="H4" s="39">
        <v>200</v>
      </c>
      <c r="I4" s="16"/>
      <c r="J4" s="16"/>
      <c r="K4" s="19">
        <v>4</v>
      </c>
      <c r="L4" s="19">
        <v>793</v>
      </c>
      <c r="M4" s="20">
        <v>198.25</v>
      </c>
      <c r="N4" s="21">
        <v>11</v>
      </c>
      <c r="O4" s="22">
        <v>209.25</v>
      </c>
    </row>
    <row r="5" spans="1:17" x14ac:dyDescent="0.25">
      <c r="A5" s="12" t="s">
        <v>25</v>
      </c>
      <c r="B5" s="13" t="s">
        <v>144</v>
      </c>
      <c r="C5" s="14">
        <v>45591</v>
      </c>
      <c r="D5" s="15" t="s">
        <v>136</v>
      </c>
      <c r="E5" s="16">
        <v>193</v>
      </c>
      <c r="F5" s="16">
        <v>188</v>
      </c>
      <c r="G5" s="16">
        <v>197</v>
      </c>
      <c r="H5" s="16">
        <v>198</v>
      </c>
      <c r="I5" s="16">
        <v>198</v>
      </c>
      <c r="J5" s="16">
        <v>199</v>
      </c>
      <c r="K5" s="19">
        <v>6</v>
      </c>
      <c r="L5" s="19">
        <v>1173</v>
      </c>
      <c r="M5" s="20">
        <v>195.5</v>
      </c>
      <c r="N5" s="21">
        <v>30</v>
      </c>
      <c r="O5" s="22">
        <v>225.5</v>
      </c>
    </row>
    <row r="7" spans="1:17" x14ac:dyDescent="0.25">
      <c r="K7" s="8">
        <f>SUM(K2:K6)</f>
        <v>18</v>
      </c>
      <c r="L7" s="8">
        <f>SUM(L2:L6)</f>
        <v>3532.0010000000002</v>
      </c>
      <c r="M7" s="7">
        <f>SUM(L7/K7)</f>
        <v>196.22227777777778</v>
      </c>
      <c r="N7" s="8">
        <f>SUM(N2:N6)</f>
        <v>55</v>
      </c>
      <c r="O7" s="11">
        <f>SUM(M7+N7)</f>
        <v>251.22227777777778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6"/>
    <protectedRange sqref="D2" name="Range1_1_1_1"/>
    <protectedRange sqref="F2:J2" name="Range1_3_3"/>
    <protectedRange sqref="B2" name="Range1_2_1"/>
    <protectedRange sqref="E2" name="Range1_3_1_1"/>
    <protectedRange algorithmName="SHA-512" hashValue="ON39YdpmFHfN9f47KpiRvqrKx0V9+erV1CNkpWzYhW/Qyc6aT8rEyCrvauWSYGZK2ia3o7vd3akF07acHAFpOA==" saltValue="yVW9XmDwTqEnmpSGai0KYg==" spinCount="100000" sqref="I4:J4 B4:C4 B5:C5 I5:J5" name="Range1"/>
    <protectedRange algorithmName="SHA-512" hashValue="ON39YdpmFHfN9f47KpiRvqrKx0V9+erV1CNkpWzYhW/Qyc6aT8rEyCrvauWSYGZK2ia3o7vd3akF07acHAFpOA==" saltValue="yVW9XmDwTqEnmpSGai0KYg==" spinCount="100000" sqref="D4 D5" name="Range1_1"/>
    <protectedRange algorithmName="SHA-512" hashValue="ON39YdpmFHfN9f47KpiRvqrKx0V9+erV1CNkpWzYhW/Qyc6aT8rEyCrvauWSYGZK2ia3o7vd3akF07acHAFpOA==" saltValue="yVW9XmDwTqEnmpSGai0KYg==" spinCount="100000" sqref="E4:H4 E5:H5" name="Range1_3_6"/>
  </protectedRanges>
  <hyperlinks>
    <hyperlink ref="Q1" location="'National Rankings'!A1" display="Back to Ranking" xr:uid="{CB9D1E54-0FD7-46E9-8E9D-E64FE6485FA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20B255-35D0-4042-87EA-C8774D42699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D9D7-62D3-4A28-8B6C-B6896C629E92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203</v>
      </c>
      <c r="C2" s="14">
        <v>45458</v>
      </c>
      <c r="D2" s="15" t="s">
        <v>85</v>
      </c>
      <c r="E2" s="16">
        <v>188</v>
      </c>
      <c r="F2" s="16">
        <v>188</v>
      </c>
      <c r="G2" s="16">
        <v>188</v>
      </c>
      <c r="H2" s="16">
        <v>0</v>
      </c>
      <c r="I2" s="16">
        <v>0</v>
      </c>
      <c r="J2" s="16">
        <v>0</v>
      </c>
      <c r="K2" s="19">
        <v>6</v>
      </c>
      <c r="L2" s="19">
        <v>564</v>
      </c>
      <c r="M2" s="20">
        <v>94</v>
      </c>
      <c r="N2" s="21">
        <v>4</v>
      </c>
      <c r="O2" s="22">
        <v>98</v>
      </c>
    </row>
    <row r="4" spans="1:17" x14ac:dyDescent="0.25">
      <c r="K4" s="8">
        <f>SUM(K2:K3)</f>
        <v>6</v>
      </c>
      <c r="L4" s="8">
        <f>SUM(L2:L3)</f>
        <v>564</v>
      </c>
      <c r="M4" s="7">
        <f>SUM(L4/K4)</f>
        <v>94</v>
      </c>
      <c r="N4" s="8">
        <f>SUM(N2:N3)</f>
        <v>4</v>
      </c>
      <c r="O4" s="11">
        <f>SUM(M4+N4)</f>
        <v>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76090E6-7060-47C3-82A1-D06FFEBF9F2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9E7163-F149-4084-A1B3-A13DF3A9EC6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FDAE5-2747-4D50-BC58-C98B6FF57D0A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157</v>
      </c>
      <c r="C2" s="14">
        <v>45430</v>
      </c>
      <c r="D2" s="15" t="s">
        <v>162</v>
      </c>
      <c r="E2" s="16">
        <v>199</v>
      </c>
      <c r="F2" s="16">
        <v>199</v>
      </c>
      <c r="G2" s="16">
        <v>199</v>
      </c>
      <c r="H2" s="16">
        <v>197</v>
      </c>
      <c r="I2" s="16"/>
      <c r="J2" s="16"/>
      <c r="K2" s="19">
        <v>4</v>
      </c>
      <c r="L2" s="19">
        <v>794</v>
      </c>
      <c r="M2" s="20">
        <v>198.5</v>
      </c>
      <c r="N2" s="21">
        <v>11</v>
      </c>
      <c r="O2" s="22">
        <v>209.5</v>
      </c>
    </row>
    <row r="3" spans="1:17" x14ac:dyDescent="0.25">
      <c r="A3" s="12" t="s">
        <v>25</v>
      </c>
      <c r="B3" s="13" t="s">
        <v>157</v>
      </c>
      <c r="C3" s="14">
        <v>45437</v>
      </c>
      <c r="D3" s="15" t="s">
        <v>187</v>
      </c>
      <c r="E3" s="16">
        <v>196</v>
      </c>
      <c r="F3" s="16">
        <v>194</v>
      </c>
      <c r="G3" s="16">
        <v>196</v>
      </c>
      <c r="H3" s="16">
        <v>199</v>
      </c>
      <c r="I3" s="16"/>
      <c r="J3" s="16"/>
      <c r="K3" s="19">
        <v>4</v>
      </c>
      <c r="L3" s="19">
        <v>785</v>
      </c>
      <c r="M3" s="20">
        <v>196.25</v>
      </c>
      <c r="N3" s="21">
        <v>11</v>
      </c>
      <c r="O3" s="22">
        <v>207.25</v>
      </c>
    </row>
    <row r="4" spans="1:17" x14ac:dyDescent="0.25">
      <c r="A4" s="12" t="s">
        <v>22</v>
      </c>
      <c r="B4" s="13" t="s">
        <v>157</v>
      </c>
      <c r="C4" s="14">
        <v>45486</v>
      </c>
      <c r="D4" s="15" t="s">
        <v>187</v>
      </c>
      <c r="E4" s="16">
        <v>197</v>
      </c>
      <c r="F4" s="16">
        <v>198</v>
      </c>
      <c r="G4" s="16">
        <v>198</v>
      </c>
      <c r="H4" s="16">
        <v>196</v>
      </c>
      <c r="I4" s="16"/>
      <c r="J4" s="16"/>
      <c r="K4" s="19">
        <v>4</v>
      </c>
      <c r="L4" s="19">
        <v>789</v>
      </c>
      <c r="M4" s="20">
        <v>197.25</v>
      </c>
      <c r="N4" s="21">
        <v>11</v>
      </c>
      <c r="O4" s="22">
        <v>208.25</v>
      </c>
    </row>
    <row r="5" spans="1:17" x14ac:dyDescent="0.25">
      <c r="A5" s="12" t="s">
        <v>25</v>
      </c>
      <c r="B5" s="13" t="s">
        <v>157</v>
      </c>
      <c r="C5" s="14">
        <v>45493</v>
      </c>
      <c r="D5" s="15" t="s">
        <v>162</v>
      </c>
      <c r="E5" s="16">
        <v>196</v>
      </c>
      <c r="F5" s="16">
        <v>196</v>
      </c>
      <c r="G5" s="16">
        <v>198</v>
      </c>
      <c r="H5" s="39">
        <v>200</v>
      </c>
      <c r="I5" s="16"/>
      <c r="J5" s="16"/>
      <c r="K5" s="19">
        <v>4</v>
      </c>
      <c r="L5" s="19">
        <v>790</v>
      </c>
      <c r="M5" s="20">
        <v>197.5</v>
      </c>
      <c r="N5" s="21">
        <v>7</v>
      </c>
      <c r="O5" s="22">
        <v>204.5</v>
      </c>
    </row>
    <row r="6" spans="1:17" x14ac:dyDescent="0.25">
      <c r="A6" s="12" t="s">
        <v>25</v>
      </c>
      <c r="B6" s="13" t="s">
        <v>157</v>
      </c>
      <c r="C6" s="14">
        <v>45521</v>
      </c>
      <c r="D6" s="15" t="s">
        <v>162</v>
      </c>
      <c r="E6" s="16">
        <v>198</v>
      </c>
      <c r="F6" s="16">
        <v>197</v>
      </c>
      <c r="G6" s="16">
        <v>195</v>
      </c>
      <c r="H6" s="16">
        <v>194</v>
      </c>
      <c r="I6" s="16">
        <v>194</v>
      </c>
      <c r="J6" s="16">
        <v>194</v>
      </c>
      <c r="K6" s="19">
        <v>6</v>
      </c>
      <c r="L6" s="19">
        <v>1172</v>
      </c>
      <c r="M6" s="20">
        <v>195.33333333333334</v>
      </c>
      <c r="N6" s="21">
        <v>22</v>
      </c>
      <c r="O6" s="22">
        <v>217.33333333333334</v>
      </c>
    </row>
    <row r="7" spans="1:17" x14ac:dyDescent="0.25">
      <c r="A7" s="12" t="s">
        <v>25</v>
      </c>
      <c r="B7" s="13" t="s">
        <v>157</v>
      </c>
      <c r="C7" s="14">
        <v>45556</v>
      </c>
      <c r="D7" s="15" t="s">
        <v>162</v>
      </c>
      <c r="E7" s="16">
        <v>199</v>
      </c>
      <c r="F7" s="16">
        <v>199</v>
      </c>
      <c r="G7" s="16">
        <v>199</v>
      </c>
      <c r="H7" s="39">
        <v>200</v>
      </c>
      <c r="I7" s="16">
        <v>195</v>
      </c>
      <c r="J7" s="16">
        <v>199</v>
      </c>
      <c r="K7" s="19">
        <v>6</v>
      </c>
      <c r="L7" s="19">
        <v>1191</v>
      </c>
      <c r="M7" s="20">
        <v>198.5</v>
      </c>
      <c r="N7" s="21">
        <v>34</v>
      </c>
      <c r="O7" s="22">
        <v>232.5</v>
      </c>
    </row>
    <row r="8" spans="1:17" x14ac:dyDescent="0.25">
      <c r="A8" s="12" t="s">
        <v>25</v>
      </c>
      <c r="B8" s="52" t="s">
        <v>157</v>
      </c>
      <c r="C8" s="14">
        <v>45563</v>
      </c>
      <c r="D8" s="15" t="s">
        <v>187</v>
      </c>
      <c r="E8" s="16">
        <v>199</v>
      </c>
      <c r="F8" s="16">
        <v>197</v>
      </c>
      <c r="G8" s="16">
        <v>195</v>
      </c>
      <c r="H8" s="16">
        <v>199</v>
      </c>
      <c r="I8" s="16"/>
      <c r="J8" s="16"/>
      <c r="K8" s="19">
        <v>4</v>
      </c>
      <c r="L8" s="19">
        <v>790</v>
      </c>
      <c r="M8" s="20">
        <v>197.5</v>
      </c>
      <c r="N8" s="21">
        <v>13</v>
      </c>
      <c r="O8" s="22">
        <v>210.5</v>
      </c>
    </row>
    <row r="10" spans="1:17" x14ac:dyDescent="0.25">
      <c r="K10" s="8">
        <f>SUM(K2:K9)</f>
        <v>32</v>
      </c>
      <c r="L10" s="8">
        <f>SUM(L2:L9)</f>
        <v>6311</v>
      </c>
      <c r="M10" s="7">
        <f>SUM(L10/K10)</f>
        <v>197.21875</v>
      </c>
      <c r="N10" s="8">
        <f>SUM(N2:N9)</f>
        <v>109</v>
      </c>
      <c r="O10" s="11">
        <f>SUM(M10+N10)</f>
        <v>306.21875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3"/>
    <protectedRange algorithmName="SHA-512" hashValue="ON39YdpmFHfN9f47KpiRvqrKx0V9+erV1CNkpWzYhW/Qyc6aT8rEyCrvauWSYGZK2ia3o7vd3akF07acHAFpOA==" saltValue="yVW9XmDwTqEnmpSGai0KYg==" spinCount="100000" sqref="B7:C7" name="Range1_3_2"/>
    <protectedRange algorithmName="SHA-512" hashValue="ON39YdpmFHfN9f47KpiRvqrKx0V9+erV1CNkpWzYhW/Qyc6aT8rEyCrvauWSYGZK2ia3o7vd3akF07acHAFpOA==" saltValue="yVW9XmDwTqEnmpSGai0KYg==" spinCount="100000" sqref="D7" name="Range1_1_3_1"/>
    <protectedRange algorithmName="SHA-512" hashValue="ON39YdpmFHfN9f47KpiRvqrKx0V9+erV1CNkpWzYhW/Qyc6aT8rEyCrvauWSYGZK2ia3o7vd3akF07acHAFpOA==" saltValue="yVW9XmDwTqEnmpSGai0KYg==" spinCount="100000" sqref="E7:J7" name="Range1_3_1_1"/>
  </protectedRanges>
  <hyperlinks>
    <hyperlink ref="Q1" location="'National Rankings'!A1" display="Back to Ranking" xr:uid="{B56F6EE0-391A-4818-8D8E-919072282C5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13B753-B07B-4843-938A-563564B432E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0BFC-58A7-4DD4-89C1-BFDFD152097A}">
  <dimension ref="A1:Q31"/>
  <sheetViews>
    <sheetView workbookViewId="0">
      <selection activeCell="K32" sqref="K3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86</v>
      </c>
      <c r="C2" s="14">
        <v>45367</v>
      </c>
      <c r="D2" s="15" t="s">
        <v>100</v>
      </c>
      <c r="E2" s="16">
        <v>192</v>
      </c>
      <c r="F2" s="16">
        <v>197</v>
      </c>
      <c r="G2" s="16">
        <v>195.001</v>
      </c>
      <c r="H2" s="16">
        <v>190</v>
      </c>
      <c r="I2" s="16"/>
      <c r="J2" s="16"/>
      <c r="K2" s="19">
        <v>4</v>
      </c>
      <c r="L2" s="19">
        <v>774.00099999999998</v>
      </c>
      <c r="M2" s="20">
        <v>193.50024999999999</v>
      </c>
      <c r="N2" s="21">
        <v>6</v>
      </c>
      <c r="O2" s="22">
        <v>199.50024999999999</v>
      </c>
    </row>
    <row r="3" spans="1:17" x14ac:dyDescent="0.25">
      <c r="A3" s="12" t="s">
        <v>22</v>
      </c>
      <c r="B3" s="13" t="s">
        <v>86</v>
      </c>
      <c r="C3" s="14">
        <v>45368</v>
      </c>
      <c r="D3" s="15" t="s">
        <v>101</v>
      </c>
      <c r="E3" s="16">
        <v>195.001</v>
      </c>
      <c r="F3" s="16">
        <v>197</v>
      </c>
      <c r="G3" s="16">
        <v>189</v>
      </c>
      <c r="H3" s="16">
        <v>181</v>
      </c>
      <c r="I3" s="16"/>
      <c r="J3" s="16"/>
      <c r="K3" s="19">
        <v>4</v>
      </c>
      <c r="L3" s="19">
        <v>762.00099999999998</v>
      </c>
      <c r="M3" s="20">
        <v>190.50024999999999</v>
      </c>
      <c r="N3" s="21">
        <v>8</v>
      </c>
      <c r="O3" s="22">
        <v>198.50024999999999</v>
      </c>
    </row>
    <row r="4" spans="1:17" x14ac:dyDescent="0.25">
      <c r="A4" s="12" t="s">
        <v>25</v>
      </c>
      <c r="B4" s="13" t="s">
        <v>86</v>
      </c>
      <c r="C4" s="14">
        <v>45391</v>
      </c>
      <c r="D4" s="15" t="s">
        <v>100</v>
      </c>
      <c r="E4" s="16">
        <v>193</v>
      </c>
      <c r="F4" s="16">
        <v>196</v>
      </c>
      <c r="G4" s="16">
        <v>197</v>
      </c>
      <c r="H4" s="16"/>
      <c r="I4" s="16"/>
      <c r="J4" s="16"/>
      <c r="K4" s="19">
        <v>3</v>
      </c>
      <c r="L4" s="19">
        <v>586</v>
      </c>
      <c r="M4" s="20">
        <v>195.33333333333334</v>
      </c>
      <c r="N4" s="21">
        <v>2</v>
      </c>
      <c r="O4" s="22">
        <v>197.33333333333334</v>
      </c>
    </row>
    <row r="5" spans="1:17" x14ac:dyDescent="0.25">
      <c r="A5" s="12" t="s">
        <v>25</v>
      </c>
      <c r="B5" s="13" t="s">
        <v>86</v>
      </c>
      <c r="C5" s="14">
        <v>45402</v>
      </c>
      <c r="D5" s="15" t="s">
        <v>100</v>
      </c>
      <c r="E5" s="16">
        <v>192</v>
      </c>
      <c r="F5" s="16">
        <v>196</v>
      </c>
      <c r="G5" s="16">
        <v>191</v>
      </c>
      <c r="H5" s="16">
        <v>194</v>
      </c>
      <c r="I5" s="16"/>
      <c r="J5" s="16"/>
      <c r="K5" s="19">
        <v>4</v>
      </c>
      <c r="L5" s="19">
        <v>773</v>
      </c>
      <c r="M5" s="20">
        <v>193.25</v>
      </c>
      <c r="N5" s="21">
        <v>3</v>
      </c>
      <c r="O5" s="22">
        <v>196.25</v>
      </c>
    </row>
    <row r="6" spans="1:17" x14ac:dyDescent="0.25">
      <c r="A6" s="12" t="s">
        <v>25</v>
      </c>
      <c r="B6" s="13" t="s">
        <v>86</v>
      </c>
      <c r="C6" s="14">
        <v>45417</v>
      </c>
      <c r="D6" s="15" t="s">
        <v>59</v>
      </c>
      <c r="E6" s="16">
        <v>194</v>
      </c>
      <c r="F6" s="16">
        <v>194</v>
      </c>
      <c r="G6" s="16">
        <v>197</v>
      </c>
      <c r="H6" s="16">
        <v>195</v>
      </c>
      <c r="I6" s="16"/>
      <c r="J6" s="16"/>
      <c r="K6" s="19">
        <v>4</v>
      </c>
      <c r="L6" s="19">
        <v>780</v>
      </c>
      <c r="M6" s="20">
        <v>195</v>
      </c>
      <c r="N6" s="21">
        <v>2</v>
      </c>
      <c r="O6" s="22">
        <v>197</v>
      </c>
    </row>
    <row r="7" spans="1:17" x14ac:dyDescent="0.25">
      <c r="A7" s="12" t="s">
        <v>25</v>
      </c>
      <c r="B7" s="13" t="s">
        <v>86</v>
      </c>
      <c r="C7" s="14">
        <v>45426</v>
      </c>
      <c r="D7" s="15" t="s">
        <v>100</v>
      </c>
      <c r="E7" s="16">
        <v>197</v>
      </c>
      <c r="F7" s="16">
        <v>194</v>
      </c>
      <c r="G7" s="16">
        <v>196</v>
      </c>
      <c r="H7" s="16"/>
      <c r="I7" s="16"/>
      <c r="J7" s="16"/>
      <c r="K7" s="19">
        <v>3</v>
      </c>
      <c r="L7" s="19">
        <v>587</v>
      </c>
      <c r="M7" s="20">
        <v>195.66666666666666</v>
      </c>
      <c r="N7" s="21">
        <v>4</v>
      </c>
      <c r="O7" s="22">
        <v>199.66666666666666</v>
      </c>
    </row>
    <row r="8" spans="1:17" x14ac:dyDescent="0.25">
      <c r="A8" s="12" t="s">
        <v>25</v>
      </c>
      <c r="B8" s="13" t="s">
        <v>86</v>
      </c>
      <c r="C8" s="14">
        <v>45430</v>
      </c>
      <c r="D8" s="15" t="s">
        <v>100</v>
      </c>
      <c r="E8" s="16">
        <v>196</v>
      </c>
      <c r="F8" s="39">
        <v>200</v>
      </c>
      <c r="G8" s="16">
        <v>197.001</v>
      </c>
      <c r="H8" s="16">
        <v>193</v>
      </c>
      <c r="I8" s="16"/>
      <c r="J8" s="16"/>
      <c r="K8" s="19">
        <v>4</v>
      </c>
      <c r="L8" s="19">
        <v>786.00099999999998</v>
      </c>
      <c r="M8" s="20">
        <v>196.50024999999999</v>
      </c>
      <c r="N8" s="21">
        <v>7</v>
      </c>
      <c r="O8" s="22">
        <v>203.50024999999999</v>
      </c>
    </row>
    <row r="9" spans="1:17" x14ac:dyDescent="0.25">
      <c r="A9" s="12" t="s">
        <v>25</v>
      </c>
      <c r="B9" s="13" t="s">
        <v>86</v>
      </c>
      <c r="C9" s="14">
        <v>45431</v>
      </c>
      <c r="D9" s="15" t="s">
        <v>101</v>
      </c>
      <c r="E9" s="16">
        <v>198</v>
      </c>
      <c r="F9" s="16">
        <v>195</v>
      </c>
      <c r="G9" s="16">
        <v>198</v>
      </c>
      <c r="H9" s="16">
        <v>197</v>
      </c>
      <c r="I9" s="16"/>
      <c r="J9" s="16"/>
      <c r="K9" s="19">
        <v>4</v>
      </c>
      <c r="L9" s="19">
        <v>788</v>
      </c>
      <c r="M9" s="20">
        <v>197</v>
      </c>
      <c r="N9" s="21">
        <v>2</v>
      </c>
      <c r="O9" s="22">
        <v>199</v>
      </c>
    </row>
    <row r="10" spans="1:17" x14ac:dyDescent="0.25">
      <c r="A10" s="12" t="s">
        <v>25</v>
      </c>
      <c r="B10" s="13" t="s">
        <v>86</v>
      </c>
      <c r="C10" s="14">
        <v>45440</v>
      </c>
      <c r="D10" s="15" t="s">
        <v>101</v>
      </c>
      <c r="E10" s="16">
        <v>193.001</v>
      </c>
      <c r="F10" s="16">
        <v>193</v>
      </c>
      <c r="G10" s="16">
        <v>193</v>
      </c>
      <c r="H10" s="16"/>
      <c r="I10" s="16"/>
      <c r="J10" s="16"/>
      <c r="K10" s="19">
        <v>3</v>
      </c>
      <c r="L10" s="19">
        <v>579.00099999999998</v>
      </c>
      <c r="M10" s="20">
        <v>193.00033333333332</v>
      </c>
      <c r="N10" s="21">
        <v>3</v>
      </c>
      <c r="O10" s="22">
        <v>196.00033333333332</v>
      </c>
    </row>
    <row r="11" spans="1:17" x14ac:dyDescent="0.25">
      <c r="A11" s="12" t="s">
        <v>25</v>
      </c>
      <c r="B11" s="13" t="s">
        <v>86</v>
      </c>
      <c r="C11" s="14">
        <v>45444</v>
      </c>
      <c r="D11" s="15" t="s">
        <v>59</v>
      </c>
      <c r="E11" s="16">
        <v>195</v>
      </c>
      <c r="F11" s="16">
        <v>194</v>
      </c>
      <c r="G11" s="16">
        <v>194</v>
      </c>
      <c r="H11" s="16">
        <v>158</v>
      </c>
      <c r="I11" s="16">
        <v>195</v>
      </c>
      <c r="J11" s="16">
        <v>197</v>
      </c>
      <c r="K11" s="19">
        <v>6</v>
      </c>
      <c r="L11" s="19">
        <v>1133</v>
      </c>
      <c r="M11" s="20">
        <v>188.83333333333334</v>
      </c>
      <c r="N11" s="21">
        <v>4</v>
      </c>
      <c r="O11" s="22">
        <v>192.83333333333334</v>
      </c>
    </row>
    <row r="12" spans="1:17" x14ac:dyDescent="0.25">
      <c r="A12" s="12" t="s">
        <v>22</v>
      </c>
      <c r="B12" s="13" t="s">
        <v>86</v>
      </c>
      <c r="C12" s="14">
        <v>45465</v>
      </c>
      <c r="D12" s="15" t="s">
        <v>103</v>
      </c>
      <c r="E12" s="16">
        <v>199</v>
      </c>
      <c r="F12" s="16">
        <v>194</v>
      </c>
      <c r="G12" s="16">
        <v>199</v>
      </c>
      <c r="H12" s="16">
        <v>199</v>
      </c>
      <c r="I12" s="16">
        <v>197</v>
      </c>
      <c r="J12" s="16">
        <v>196</v>
      </c>
      <c r="K12" s="19">
        <v>6</v>
      </c>
      <c r="L12" s="19">
        <v>1184</v>
      </c>
      <c r="M12" s="20">
        <v>197.33333333333334</v>
      </c>
      <c r="N12" s="21">
        <v>4</v>
      </c>
      <c r="O12" s="22">
        <v>201.33333333333334</v>
      </c>
    </row>
    <row r="13" spans="1:17" x14ac:dyDescent="0.25">
      <c r="A13" s="12" t="s">
        <v>25</v>
      </c>
      <c r="B13" s="13" t="s">
        <v>86</v>
      </c>
      <c r="C13" s="14">
        <v>45466</v>
      </c>
      <c r="D13" s="15" t="s">
        <v>103</v>
      </c>
      <c r="E13" s="16">
        <v>192</v>
      </c>
      <c r="F13" s="16">
        <v>191</v>
      </c>
      <c r="G13" s="16">
        <v>197</v>
      </c>
      <c r="H13" s="16">
        <v>194</v>
      </c>
      <c r="I13" s="16"/>
      <c r="J13" s="16"/>
      <c r="K13" s="19">
        <v>4</v>
      </c>
      <c r="L13" s="19">
        <v>774</v>
      </c>
      <c r="M13" s="20">
        <v>193.5</v>
      </c>
      <c r="N13" s="21">
        <v>4</v>
      </c>
      <c r="O13" s="22">
        <v>197.5</v>
      </c>
    </row>
    <row r="14" spans="1:17" x14ac:dyDescent="0.25">
      <c r="A14" s="12" t="s">
        <v>22</v>
      </c>
      <c r="B14" s="13" t="s">
        <v>86</v>
      </c>
      <c r="C14" s="14">
        <v>45493</v>
      </c>
      <c r="D14" s="15" t="s">
        <v>100</v>
      </c>
      <c r="E14" s="16">
        <v>193</v>
      </c>
      <c r="F14" s="16">
        <v>195</v>
      </c>
      <c r="G14" s="16">
        <v>199.001</v>
      </c>
      <c r="H14" s="16">
        <v>195</v>
      </c>
      <c r="I14" s="16">
        <v>196</v>
      </c>
      <c r="J14" s="16">
        <v>195</v>
      </c>
      <c r="K14" s="19">
        <v>6</v>
      </c>
      <c r="L14" s="19">
        <v>1173.001</v>
      </c>
      <c r="M14" s="20">
        <v>195.50016666666667</v>
      </c>
      <c r="N14" s="21">
        <v>10</v>
      </c>
      <c r="O14" s="22">
        <v>205.50016666666667</v>
      </c>
    </row>
    <row r="15" spans="1:17" x14ac:dyDescent="0.25">
      <c r="A15" s="12" t="s">
        <v>22</v>
      </c>
      <c r="B15" s="13" t="s">
        <v>86</v>
      </c>
      <c r="C15" s="14">
        <v>45494</v>
      </c>
      <c r="D15" s="15" t="s">
        <v>101</v>
      </c>
      <c r="E15" s="16">
        <v>191</v>
      </c>
      <c r="F15" s="16">
        <v>195</v>
      </c>
      <c r="G15" s="16">
        <v>195</v>
      </c>
      <c r="H15" s="16">
        <v>194</v>
      </c>
      <c r="I15" s="16"/>
      <c r="J15" s="16"/>
      <c r="K15" s="19">
        <v>4</v>
      </c>
      <c r="L15" s="19">
        <v>775</v>
      </c>
      <c r="M15" s="20">
        <v>193.75</v>
      </c>
      <c r="N15" s="21">
        <v>3</v>
      </c>
      <c r="O15" s="22">
        <v>196.75</v>
      </c>
    </row>
    <row r="16" spans="1:17" x14ac:dyDescent="0.25">
      <c r="A16" s="12" t="s">
        <v>25</v>
      </c>
      <c r="B16" s="13" t="s">
        <v>86</v>
      </c>
      <c r="C16" s="14">
        <v>45503</v>
      </c>
      <c r="D16" s="15" t="s">
        <v>101</v>
      </c>
      <c r="E16" s="16">
        <v>195</v>
      </c>
      <c r="F16" s="16">
        <v>197</v>
      </c>
      <c r="G16" s="16">
        <v>198</v>
      </c>
      <c r="H16" s="16"/>
      <c r="I16" s="16"/>
      <c r="J16" s="16"/>
      <c r="K16" s="19">
        <v>3</v>
      </c>
      <c r="L16" s="19">
        <v>590</v>
      </c>
      <c r="M16" s="20">
        <v>196.66666666666666</v>
      </c>
      <c r="N16" s="21">
        <v>4</v>
      </c>
      <c r="O16" s="22">
        <v>200.66666666666666</v>
      </c>
    </row>
    <row r="17" spans="1:15" x14ac:dyDescent="0.25">
      <c r="A17" s="12" t="s">
        <v>25</v>
      </c>
      <c r="B17" s="13" t="s">
        <v>86</v>
      </c>
      <c r="C17" s="14">
        <v>45507</v>
      </c>
      <c r="D17" s="15" t="s">
        <v>59</v>
      </c>
      <c r="E17" s="16">
        <v>190</v>
      </c>
      <c r="F17" s="16">
        <v>192</v>
      </c>
      <c r="G17" s="16">
        <v>197</v>
      </c>
      <c r="H17" s="16">
        <v>194</v>
      </c>
      <c r="I17" s="16"/>
      <c r="J17" s="16"/>
      <c r="K17" s="19">
        <v>4</v>
      </c>
      <c r="L17" s="19">
        <v>773</v>
      </c>
      <c r="M17" s="20">
        <v>193.25</v>
      </c>
      <c r="N17" s="21">
        <v>7</v>
      </c>
      <c r="O17" s="22">
        <v>200.25</v>
      </c>
    </row>
    <row r="18" spans="1:15" x14ac:dyDescent="0.25">
      <c r="A18" s="12" t="s">
        <v>25</v>
      </c>
      <c r="B18" s="13" t="s">
        <v>86</v>
      </c>
      <c r="C18" s="14">
        <v>45521</v>
      </c>
      <c r="D18" s="15" t="s">
        <v>100</v>
      </c>
      <c r="E18" s="16">
        <v>192</v>
      </c>
      <c r="F18" s="16">
        <v>192</v>
      </c>
      <c r="G18" s="16">
        <v>196</v>
      </c>
      <c r="H18" s="16">
        <v>193</v>
      </c>
      <c r="I18" s="16">
        <v>195</v>
      </c>
      <c r="J18" s="16">
        <v>191</v>
      </c>
      <c r="K18" s="19">
        <v>6</v>
      </c>
      <c r="L18" s="19">
        <v>1159</v>
      </c>
      <c r="M18" s="20">
        <v>193.16666666666666</v>
      </c>
      <c r="N18" s="21">
        <v>4</v>
      </c>
      <c r="O18" s="22">
        <v>197.16666666666666</v>
      </c>
    </row>
    <row r="19" spans="1:15" x14ac:dyDescent="0.25">
      <c r="A19" s="12" t="s">
        <v>25</v>
      </c>
      <c r="B19" s="13" t="s">
        <v>86</v>
      </c>
      <c r="C19" s="14">
        <v>45522</v>
      </c>
      <c r="D19" s="15" t="s">
        <v>101</v>
      </c>
      <c r="E19" s="16">
        <v>194</v>
      </c>
      <c r="F19" s="16">
        <v>196.001</v>
      </c>
      <c r="G19" s="16">
        <v>194</v>
      </c>
      <c r="H19" s="16">
        <v>192</v>
      </c>
      <c r="I19" s="16"/>
      <c r="J19" s="16"/>
      <c r="K19" s="19">
        <v>4</v>
      </c>
      <c r="L19" s="19">
        <v>776.00099999999998</v>
      </c>
      <c r="M19" s="20">
        <v>194.00024999999999</v>
      </c>
      <c r="N19" s="21">
        <v>5</v>
      </c>
      <c r="O19" s="22">
        <v>199.00024999999999</v>
      </c>
    </row>
    <row r="20" spans="1:15" x14ac:dyDescent="0.25">
      <c r="A20" s="12" t="s">
        <v>25</v>
      </c>
      <c r="B20" s="13" t="s">
        <v>86</v>
      </c>
      <c r="C20" s="14">
        <v>45531</v>
      </c>
      <c r="D20" s="15" t="s">
        <v>101</v>
      </c>
      <c r="E20" s="16">
        <v>188</v>
      </c>
      <c r="F20" s="16">
        <v>192</v>
      </c>
      <c r="G20" s="16">
        <v>184</v>
      </c>
      <c r="H20" s="16"/>
      <c r="I20" s="16"/>
      <c r="J20" s="16"/>
      <c r="K20" s="19">
        <v>3</v>
      </c>
      <c r="L20" s="19">
        <v>564</v>
      </c>
      <c r="M20" s="20">
        <v>188</v>
      </c>
      <c r="N20" s="21">
        <v>3</v>
      </c>
      <c r="O20" s="22">
        <v>191</v>
      </c>
    </row>
    <row r="21" spans="1:15" x14ac:dyDescent="0.25">
      <c r="A21" s="12" t="s">
        <v>25</v>
      </c>
      <c r="B21" s="13" t="s">
        <v>86</v>
      </c>
      <c r="C21" s="14">
        <v>45535</v>
      </c>
      <c r="D21" s="15" t="s">
        <v>121</v>
      </c>
      <c r="E21" s="16">
        <v>196</v>
      </c>
      <c r="F21" s="16">
        <v>196</v>
      </c>
      <c r="G21" s="16">
        <v>196</v>
      </c>
      <c r="H21" s="16">
        <v>194</v>
      </c>
      <c r="I21" s="16">
        <v>193</v>
      </c>
      <c r="J21" s="16">
        <v>187</v>
      </c>
      <c r="K21" s="19">
        <v>6</v>
      </c>
      <c r="L21" s="19">
        <v>1162</v>
      </c>
      <c r="M21" s="20">
        <v>193.66666666666666</v>
      </c>
      <c r="N21" s="21">
        <v>8</v>
      </c>
      <c r="O21" s="22">
        <v>201.66666666666666</v>
      </c>
    </row>
    <row r="22" spans="1:15" x14ac:dyDescent="0.25">
      <c r="A22" s="12" t="s">
        <v>25</v>
      </c>
      <c r="B22" s="13" t="s">
        <v>86</v>
      </c>
      <c r="C22" s="14">
        <v>45545</v>
      </c>
      <c r="D22" s="15" t="s">
        <v>100</v>
      </c>
      <c r="E22" s="16">
        <v>192</v>
      </c>
      <c r="F22" s="16">
        <v>193</v>
      </c>
      <c r="G22" s="16">
        <v>190</v>
      </c>
      <c r="H22" s="16"/>
      <c r="I22" s="16"/>
      <c r="J22" s="16"/>
      <c r="K22" s="19">
        <v>3</v>
      </c>
      <c r="L22" s="19">
        <v>575</v>
      </c>
      <c r="M22" s="20">
        <v>191.66666666666666</v>
      </c>
      <c r="N22" s="21">
        <v>2</v>
      </c>
      <c r="O22" s="22">
        <v>193.66666666666666</v>
      </c>
    </row>
    <row r="23" spans="1:15" x14ac:dyDescent="0.25">
      <c r="A23" s="12" t="s">
        <v>25</v>
      </c>
      <c r="B23" s="13" t="s">
        <v>86</v>
      </c>
      <c r="C23" s="14">
        <v>45556</v>
      </c>
      <c r="D23" s="15" t="s">
        <v>100</v>
      </c>
      <c r="E23" s="16">
        <v>195</v>
      </c>
      <c r="F23" s="16">
        <v>189</v>
      </c>
      <c r="G23" s="16">
        <v>182</v>
      </c>
      <c r="H23" s="16">
        <v>189</v>
      </c>
      <c r="I23" s="16"/>
      <c r="J23" s="16"/>
      <c r="K23" s="19">
        <v>4</v>
      </c>
      <c r="L23" s="19">
        <v>755</v>
      </c>
      <c r="M23" s="20">
        <v>188.75</v>
      </c>
      <c r="N23" s="21">
        <v>2</v>
      </c>
      <c r="O23" s="22">
        <v>190.75</v>
      </c>
    </row>
    <row r="24" spans="1:15" x14ac:dyDescent="0.25">
      <c r="A24" s="12" t="s">
        <v>25</v>
      </c>
      <c r="B24" s="13" t="s">
        <v>86</v>
      </c>
      <c r="C24" s="14">
        <v>45557</v>
      </c>
      <c r="D24" s="15" t="s">
        <v>101</v>
      </c>
      <c r="E24" s="16">
        <v>190</v>
      </c>
      <c r="F24" s="16">
        <v>195</v>
      </c>
      <c r="G24" s="16">
        <v>194</v>
      </c>
      <c r="H24" s="16">
        <v>187</v>
      </c>
      <c r="I24" s="16">
        <v>174</v>
      </c>
      <c r="J24" s="16">
        <v>194</v>
      </c>
      <c r="K24" s="19">
        <v>6</v>
      </c>
      <c r="L24" s="19">
        <v>1134</v>
      </c>
      <c r="M24" s="20">
        <v>189</v>
      </c>
      <c r="N24" s="21">
        <v>4</v>
      </c>
      <c r="O24" s="22">
        <v>193</v>
      </c>
    </row>
    <row r="25" spans="1:15" x14ac:dyDescent="0.25">
      <c r="A25" s="12" t="s">
        <v>25</v>
      </c>
      <c r="B25" s="13" t="s">
        <v>86</v>
      </c>
      <c r="C25" s="14">
        <v>45577</v>
      </c>
      <c r="D25" s="15" t="s">
        <v>100</v>
      </c>
      <c r="E25" s="16">
        <v>192</v>
      </c>
      <c r="F25" s="16">
        <v>194</v>
      </c>
      <c r="G25" s="16">
        <v>192</v>
      </c>
      <c r="H25" s="16">
        <v>192</v>
      </c>
      <c r="I25" s="16"/>
      <c r="J25" s="16"/>
      <c r="K25" s="19">
        <v>4</v>
      </c>
      <c r="L25" s="19">
        <v>770</v>
      </c>
      <c r="M25" s="20">
        <v>192.5</v>
      </c>
      <c r="N25" s="21">
        <v>2</v>
      </c>
      <c r="O25" s="22">
        <v>194.5</v>
      </c>
    </row>
    <row r="26" spans="1:15" x14ac:dyDescent="0.25">
      <c r="A26" s="12" t="s">
        <v>25</v>
      </c>
      <c r="B26" s="13" t="s">
        <v>86</v>
      </c>
      <c r="C26" s="14">
        <v>45578</v>
      </c>
      <c r="D26" s="15" t="s">
        <v>101</v>
      </c>
      <c r="E26" s="16">
        <v>187</v>
      </c>
      <c r="F26" s="16">
        <v>191</v>
      </c>
      <c r="G26" s="16">
        <v>187</v>
      </c>
      <c r="H26" s="16">
        <v>168</v>
      </c>
      <c r="I26" s="16"/>
      <c r="J26" s="16"/>
      <c r="K26" s="19">
        <v>4</v>
      </c>
      <c r="L26" s="19">
        <v>733</v>
      </c>
      <c r="M26" s="20">
        <v>183.25</v>
      </c>
      <c r="N26" s="21">
        <v>3</v>
      </c>
      <c r="O26" s="22">
        <v>186.25</v>
      </c>
    </row>
    <row r="27" spans="1:15" x14ac:dyDescent="0.25">
      <c r="A27" s="12" t="s">
        <v>25</v>
      </c>
      <c r="B27" s="13" t="s">
        <v>86</v>
      </c>
      <c r="C27" s="14">
        <v>45598</v>
      </c>
      <c r="D27" s="15" t="s">
        <v>59</v>
      </c>
      <c r="E27" s="16">
        <v>196</v>
      </c>
      <c r="F27" s="16">
        <v>192</v>
      </c>
      <c r="G27" s="16">
        <v>194</v>
      </c>
      <c r="H27" s="16">
        <v>190</v>
      </c>
      <c r="I27" s="16"/>
      <c r="J27" s="16"/>
      <c r="K27" s="19">
        <v>4</v>
      </c>
      <c r="L27" s="19">
        <v>772</v>
      </c>
      <c r="M27" s="20">
        <v>193</v>
      </c>
      <c r="N27" s="21">
        <v>3</v>
      </c>
      <c r="O27" s="22">
        <v>196</v>
      </c>
    </row>
    <row r="28" spans="1:15" x14ac:dyDescent="0.25">
      <c r="A28" s="12" t="s">
        <v>25</v>
      </c>
      <c r="B28" s="13" t="s">
        <v>86</v>
      </c>
      <c r="C28" s="14">
        <v>45612</v>
      </c>
      <c r="D28" s="15" t="s">
        <v>100</v>
      </c>
      <c r="E28" s="16">
        <v>193</v>
      </c>
      <c r="F28" s="16">
        <v>190</v>
      </c>
      <c r="G28" s="16">
        <v>185</v>
      </c>
      <c r="H28" s="16">
        <v>191</v>
      </c>
      <c r="I28" s="16"/>
      <c r="J28" s="16"/>
      <c r="K28" s="19">
        <v>4</v>
      </c>
      <c r="L28" s="19">
        <v>759</v>
      </c>
      <c r="M28" s="20">
        <v>189.75</v>
      </c>
      <c r="N28" s="21">
        <v>2</v>
      </c>
      <c r="O28" s="22">
        <v>191.75</v>
      </c>
    </row>
    <row r="29" spans="1:15" x14ac:dyDescent="0.25">
      <c r="A29" s="12" t="s">
        <v>25</v>
      </c>
      <c r="B29" s="13" t="s">
        <v>86</v>
      </c>
      <c r="C29" s="14">
        <v>45613</v>
      </c>
      <c r="D29" s="15" t="s">
        <v>101</v>
      </c>
      <c r="E29" s="16">
        <v>194</v>
      </c>
      <c r="F29" s="16">
        <v>191</v>
      </c>
      <c r="G29" s="16">
        <v>189</v>
      </c>
      <c r="H29" s="16">
        <v>191</v>
      </c>
      <c r="I29" s="16"/>
      <c r="J29" s="16"/>
      <c r="K29" s="19">
        <v>4</v>
      </c>
      <c r="L29" s="19">
        <v>765</v>
      </c>
      <c r="M29" s="20">
        <v>191.25</v>
      </c>
      <c r="N29" s="21">
        <v>2</v>
      </c>
      <c r="O29" s="22">
        <v>193.25</v>
      </c>
    </row>
    <row r="31" spans="1:15" x14ac:dyDescent="0.25">
      <c r="K31" s="8">
        <f>SUM(K2:K30)</f>
        <v>118</v>
      </c>
      <c r="L31" s="8">
        <f>SUM(L2:L30)</f>
        <v>22741.006000000001</v>
      </c>
      <c r="M31" s="7">
        <f>SUM(L31/K31)</f>
        <v>192.72038983050848</v>
      </c>
      <c r="N31" s="8">
        <f>SUM(N2:N30)</f>
        <v>113</v>
      </c>
      <c r="O31" s="11">
        <f>SUM(M31+N31)</f>
        <v>305.72038983050845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9" name="Range1_6_1"/>
    <protectedRange algorithmName="SHA-512" hashValue="ON39YdpmFHfN9f47KpiRvqrKx0V9+erV1CNkpWzYhW/Qyc6aT8rEyCrvauWSYGZK2ia3o7vd3akF07acHAFpOA==" saltValue="yVW9XmDwTqEnmpSGai0KYg==" spinCount="100000" sqref="D7:D9" name="Range1_1_6_1"/>
    <protectedRange algorithmName="SHA-512" hashValue="ON39YdpmFHfN9f47KpiRvqrKx0V9+erV1CNkpWzYhW/Qyc6aT8rEyCrvauWSYGZK2ia3o7vd3akF07acHAFpOA==" saltValue="yVW9XmDwTqEnmpSGai0KYg==" spinCount="100000" sqref="H7:J9" name="Range1_3_3_1"/>
    <protectedRange algorithmName="SHA-512" hashValue="ON39YdpmFHfN9f47KpiRvqrKx0V9+erV1CNkpWzYhW/Qyc6aT8rEyCrvauWSYGZK2ia3o7vd3akF07acHAFpOA==" saltValue="yVW9XmDwTqEnmpSGai0KYg==" spinCount="100000" sqref="E7:G9" name="Range1_3_1_1_1"/>
    <protectedRange algorithmName="SHA-512" hashValue="ON39YdpmFHfN9f47KpiRvqrKx0V9+erV1CNkpWzYhW/Qyc6aT8rEyCrvauWSYGZK2ia3o7vd3akF07acHAFpOA==" saltValue="yVW9XmDwTqEnmpSGai0KYg==" spinCount="100000" sqref="B10:C11 B12:B13" name="Range1_7_1"/>
    <protectedRange algorithmName="SHA-512" hashValue="ON39YdpmFHfN9f47KpiRvqrKx0V9+erV1CNkpWzYhW/Qyc6aT8rEyCrvauWSYGZK2ia3o7vd3akF07acHAFpOA==" saltValue="yVW9XmDwTqEnmpSGai0KYg==" spinCount="100000" sqref="D10:D11" name="Range1_1_5_1"/>
    <protectedRange algorithmName="SHA-512" hashValue="ON39YdpmFHfN9f47KpiRvqrKx0V9+erV1CNkpWzYhW/Qyc6aT8rEyCrvauWSYGZK2ia3o7vd3akF07acHAFpOA==" saltValue="yVW9XmDwTqEnmpSGai0KYg==" spinCount="100000" sqref="E10:J11" name="Range1_3_2_1"/>
    <protectedRange algorithmName="SHA-512" hashValue="ON39YdpmFHfN9f47KpiRvqrKx0V9+erV1CNkpWzYhW/Qyc6aT8rEyCrvauWSYGZK2ia3o7vd3akF07acHAFpOA==" saltValue="yVW9XmDwTqEnmpSGai0KYg==" spinCount="100000" sqref="B20:C21 B22:C22" name="Range1_2_1"/>
    <protectedRange algorithmName="SHA-512" hashValue="ON39YdpmFHfN9f47KpiRvqrKx0V9+erV1CNkpWzYhW/Qyc6aT8rEyCrvauWSYGZK2ia3o7vd3akF07acHAFpOA==" saltValue="yVW9XmDwTqEnmpSGai0KYg==" spinCount="100000" sqref="D20:D21 D22" name="Range1_1_1"/>
    <protectedRange algorithmName="SHA-512" hashValue="ON39YdpmFHfN9f47KpiRvqrKx0V9+erV1CNkpWzYhW/Qyc6aT8rEyCrvauWSYGZK2ia3o7vd3akF07acHAFpOA==" saltValue="yVW9XmDwTqEnmpSGai0KYg==" spinCount="100000" sqref="E20:J21 E22:J22" name="Range1_3_1"/>
    <protectedRange algorithmName="SHA-512" hashValue="ON39YdpmFHfN9f47KpiRvqrKx0V9+erV1CNkpWzYhW/Qyc6aT8rEyCrvauWSYGZK2ia3o7vd3akF07acHAFpOA==" saltValue="yVW9XmDwTqEnmpSGai0KYg==" spinCount="100000" sqref="B23:C23" name="Range1_2_2"/>
    <protectedRange algorithmName="SHA-512" hashValue="ON39YdpmFHfN9f47KpiRvqrKx0V9+erV1CNkpWzYhW/Qyc6aT8rEyCrvauWSYGZK2ia3o7vd3akF07acHAFpOA==" saltValue="yVW9XmDwTqEnmpSGai0KYg==" spinCount="100000" sqref="D23" name="Range1_1_2"/>
    <protectedRange algorithmName="SHA-512" hashValue="ON39YdpmFHfN9f47KpiRvqrKx0V9+erV1CNkpWzYhW/Qyc6aT8rEyCrvauWSYGZK2ia3o7vd3akF07acHAFpOA==" saltValue="yVW9XmDwTqEnmpSGai0KYg==" spinCount="100000" sqref="E23:J23" name="Range1_3"/>
    <protectedRange algorithmName="SHA-512" hashValue="ON39YdpmFHfN9f47KpiRvqrKx0V9+erV1CNkpWzYhW/Qyc6aT8rEyCrvauWSYGZK2ia3o7vd3akF07acHAFpOA==" saltValue="yVW9XmDwTqEnmpSGai0KYg==" spinCount="100000" sqref="E26:J26 B25:D25 B26:C26" name="Range1_34_1"/>
    <protectedRange algorithmName="SHA-512" hashValue="ON39YdpmFHfN9f47KpiRvqrKx0V9+erV1CNkpWzYhW/Qyc6aT8rEyCrvauWSYGZK2ia3o7vd3akF07acHAFpOA==" saltValue="yVW9XmDwTqEnmpSGai0KYg==" spinCount="100000" sqref="D26" name="Range1_1_20_1"/>
  </protectedRanges>
  <hyperlinks>
    <hyperlink ref="Q1" location="'National Rankings'!A1" display="Back to Ranking" xr:uid="{97E542DD-2FB8-42E8-A3ED-F7BA64B33EC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4B5352-C11F-4D7B-8805-6107A2EE326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5969-2365-4566-BE17-3E0D4A8B3DC1}">
  <dimension ref="A1:Q26"/>
  <sheetViews>
    <sheetView workbookViewId="0">
      <selection activeCell="K27" sqref="K2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41</v>
      </c>
      <c r="C2" s="14">
        <v>45337</v>
      </c>
      <c r="D2" s="14" t="s">
        <v>47</v>
      </c>
      <c r="E2" s="16">
        <v>197</v>
      </c>
      <c r="F2" s="16">
        <v>197</v>
      </c>
      <c r="G2" s="16"/>
      <c r="H2" s="16"/>
      <c r="I2" s="16"/>
      <c r="J2" s="16"/>
      <c r="K2" s="19">
        <v>2</v>
      </c>
      <c r="L2" s="19">
        <v>394</v>
      </c>
      <c r="M2" s="20">
        <v>197</v>
      </c>
      <c r="N2" s="21">
        <v>2</v>
      </c>
      <c r="O2" s="22">
        <v>199</v>
      </c>
    </row>
    <row r="3" spans="1:17" x14ac:dyDescent="0.25">
      <c r="A3" s="12" t="s">
        <v>25</v>
      </c>
      <c r="B3" s="13" t="s">
        <v>41</v>
      </c>
      <c r="C3" s="14">
        <v>45353</v>
      </c>
      <c r="D3" s="15" t="s">
        <v>52</v>
      </c>
      <c r="E3" s="16">
        <v>194</v>
      </c>
      <c r="F3" s="16">
        <v>191</v>
      </c>
      <c r="G3" s="16">
        <v>191</v>
      </c>
      <c r="H3" s="16">
        <v>192</v>
      </c>
      <c r="I3" s="16"/>
      <c r="J3" s="16"/>
      <c r="K3" s="19">
        <v>4</v>
      </c>
      <c r="L3" s="19">
        <v>768</v>
      </c>
      <c r="M3" s="20">
        <v>192</v>
      </c>
      <c r="N3" s="21">
        <v>2</v>
      </c>
      <c r="O3" s="22">
        <v>194</v>
      </c>
    </row>
    <row r="4" spans="1:17" x14ac:dyDescent="0.25">
      <c r="A4" s="12" t="s">
        <v>22</v>
      </c>
      <c r="B4" s="13" t="s">
        <v>41</v>
      </c>
      <c r="C4" s="14">
        <v>45388</v>
      </c>
      <c r="D4" s="15" t="s">
        <v>52</v>
      </c>
      <c r="E4" s="16">
        <v>194</v>
      </c>
      <c r="F4" s="16">
        <v>196</v>
      </c>
      <c r="G4" s="16">
        <v>198</v>
      </c>
      <c r="H4" s="16">
        <v>195</v>
      </c>
      <c r="I4" s="16">
        <v>194</v>
      </c>
      <c r="J4" s="16">
        <v>198</v>
      </c>
      <c r="K4" s="19">
        <v>6</v>
      </c>
      <c r="L4" s="19">
        <v>1175</v>
      </c>
      <c r="M4" s="20">
        <v>195.83333333333334</v>
      </c>
      <c r="N4" s="21">
        <v>4</v>
      </c>
      <c r="O4" s="22">
        <v>199.83333333333334</v>
      </c>
    </row>
    <row r="5" spans="1:17" x14ac:dyDescent="0.25">
      <c r="A5" s="12" t="s">
        <v>22</v>
      </c>
      <c r="B5" s="13" t="s">
        <v>41</v>
      </c>
      <c r="C5" s="14">
        <v>45395</v>
      </c>
      <c r="D5" s="15" t="s">
        <v>47</v>
      </c>
      <c r="E5" s="16">
        <v>197</v>
      </c>
      <c r="F5" s="39">
        <v>200</v>
      </c>
      <c r="G5" s="16">
        <v>197</v>
      </c>
      <c r="H5" s="39">
        <v>200</v>
      </c>
      <c r="I5" s="16"/>
      <c r="J5" s="16"/>
      <c r="K5" s="19">
        <v>4</v>
      </c>
      <c r="L5" s="19">
        <v>794</v>
      </c>
      <c r="M5" s="20">
        <v>198.5</v>
      </c>
      <c r="N5" s="21">
        <v>9</v>
      </c>
      <c r="O5" s="22">
        <v>207.5</v>
      </c>
    </row>
    <row r="6" spans="1:17" x14ac:dyDescent="0.25">
      <c r="A6" s="12" t="s">
        <v>25</v>
      </c>
      <c r="B6" s="13" t="s">
        <v>41</v>
      </c>
      <c r="C6" s="14">
        <v>45050</v>
      </c>
      <c r="D6" s="15" t="s">
        <v>52</v>
      </c>
      <c r="E6" s="16">
        <v>197</v>
      </c>
      <c r="F6" s="16">
        <v>196</v>
      </c>
      <c r="G6" s="16">
        <v>196</v>
      </c>
      <c r="H6" s="16">
        <v>199</v>
      </c>
      <c r="I6" s="16"/>
      <c r="J6" s="16"/>
      <c r="K6" s="19">
        <v>4</v>
      </c>
      <c r="L6" s="19">
        <v>788</v>
      </c>
      <c r="M6" s="20">
        <v>197</v>
      </c>
      <c r="N6" s="21">
        <v>2</v>
      </c>
      <c r="O6" s="22">
        <v>199</v>
      </c>
    </row>
    <row r="7" spans="1:17" x14ac:dyDescent="0.25">
      <c r="A7" s="12" t="s">
        <v>22</v>
      </c>
      <c r="B7" s="13" t="s">
        <v>41</v>
      </c>
      <c r="C7" s="14">
        <v>45423</v>
      </c>
      <c r="D7" s="15" t="s">
        <v>47</v>
      </c>
      <c r="E7" s="16">
        <v>193</v>
      </c>
      <c r="F7" s="16">
        <v>197</v>
      </c>
      <c r="G7" s="16">
        <v>193</v>
      </c>
      <c r="H7" s="16">
        <v>195</v>
      </c>
      <c r="I7" s="16"/>
      <c r="J7" s="16"/>
      <c r="K7" s="19">
        <v>4</v>
      </c>
      <c r="L7" s="19">
        <v>778</v>
      </c>
      <c r="M7" s="20">
        <v>194.5</v>
      </c>
      <c r="N7" s="21">
        <v>2</v>
      </c>
      <c r="O7" s="22">
        <v>196.5</v>
      </c>
    </row>
    <row r="8" spans="1:17" x14ac:dyDescent="0.25">
      <c r="A8" s="12" t="s">
        <v>25</v>
      </c>
      <c r="B8" s="13" t="s">
        <v>41</v>
      </c>
      <c r="C8" s="14">
        <v>45458</v>
      </c>
      <c r="D8" s="15" t="s">
        <v>47</v>
      </c>
      <c r="E8" s="16">
        <v>194</v>
      </c>
      <c r="F8" s="16">
        <v>195</v>
      </c>
      <c r="G8" s="16">
        <v>194</v>
      </c>
      <c r="H8" s="16">
        <v>197</v>
      </c>
      <c r="I8" s="16"/>
      <c r="J8" s="16"/>
      <c r="K8" s="19">
        <v>4</v>
      </c>
      <c r="L8" s="19">
        <v>780</v>
      </c>
      <c r="M8" s="20">
        <v>195</v>
      </c>
      <c r="N8" s="21">
        <v>2</v>
      </c>
      <c r="O8" s="22">
        <v>197</v>
      </c>
    </row>
    <row r="9" spans="1:17" x14ac:dyDescent="0.25">
      <c r="A9" s="12" t="s">
        <v>25</v>
      </c>
      <c r="B9" s="13" t="s">
        <v>41</v>
      </c>
      <c r="C9" s="14" t="s">
        <v>204</v>
      </c>
      <c r="D9" s="15" t="s">
        <v>163</v>
      </c>
      <c r="E9" s="16">
        <v>194</v>
      </c>
      <c r="F9" s="16">
        <v>197</v>
      </c>
      <c r="G9" s="16">
        <v>196</v>
      </c>
      <c r="H9" s="16">
        <v>194</v>
      </c>
      <c r="I9" s="16"/>
      <c r="J9" s="16"/>
      <c r="K9" s="19">
        <v>4</v>
      </c>
      <c r="L9" s="19">
        <v>781</v>
      </c>
      <c r="M9" s="20">
        <v>195.25</v>
      </c>
      <c r="N9" s="21">
        <v>2</v>
      </c>
      <c r="O9" s="22">
        <v>197.25</v>
      </c>
    </row>
    <row r="10" spans="1:17" x14ac:dyDescent="0.25">
      <c r="A10" s="12" t="s">
        <v>25</v>
      </c>
      <c r="B10" s="13" t="s">
        <v>41</v>
      </c>
      <c r="C10" s="14">
        <v>45113</v>
      </c>
      <c r="D10" s="15" t="s">
        <v>52</v>
      </c>
      <c r="E10" s="16">
        <v>199</v>
      </c>
      <c r="F10" s="16">
        <v>197</v>
      </c>
      <c r="G10" s="16">
        <v>199</v>
      </c>
      <c r="H10" s="16">
        <v>198</v>
      </c>
      <c r="I10" s="16"/>
      <c r="J10" s="16"/>
      <c r="K10" s="19">
        <v>4</v>
      </c>
      <c r="L10" s="19">
        <v>793</v>
      </c>
      <c r="M10" s="20">
        <v>198.25</v>
      </c>
      <c r="N10" s="21">
        <v>3</v>
      </c>
      <c r="O10" s="22">
        <v>201.25</v>
      </c>
    </row>
    <row r="11" spans="1:17" x14ac:dyDescent="0.25">
      <c r="A11" s="12" t="s">
        <v>22</v>
      </c>
      <c r="B11" s="13" t="s">
        <v>41</v>
      </c>
      <c r="C11" s="14">
        <v>45486</v>
      </c>
      <c r="D11" s="15" t="s">
        <v>47</v>
      </c>
      <c r="E11" s="16">
        <v>192</v>
      </c>
      <c r="F11" s="16">
        <v>190</v>
      </c>
      <c r="G11" s="16">
        <v>194</v>
      </c>
      <c r="H11" s="16">
        <v>194</v>
      </c>
      <c r="I11" s="16"/>
      <c r="J11" s="16"/>
      <c r="K11" s="19">
        <v>4</v>
      </c>
      <c r="L11" s="19">
        <v>770</v>
      </c>
      <c r="M11" s="20">
        <v>192.5</v>
      </c>
      <c r="N11" s="21">
        <v>2</v>
      </c>
      <c r="O11" s="22">
        <v>194.5</v>
      </c>
    </row>
    <row r="12" spans="1:17" x14ac:dyDescent="0.25">
      <c r="A12" s="12" t="s">
        <v>25</v>
      </c>
      <c r="B12" s="13" t="s">
        <v>41</v>
      </c>
      <c r="C12" s="14">
        <v>45500</v>
      </c>
      <c r="D12" s="15" t="s">
        <v>163</v>
      </c>
      <c r="E12" s="16">
        <v>196.001</v>
      </c>
      <c r="F12" s="39">
        <v>200</v>
      </c>
      <c r="G12" s="16">
        <v>197</v>
      </c>
      <c r="H12" s="16">
        <v>198</v>
      </c>
      <c r="I12" s="16"/>
      <c r="J12" s="16"/>
      <c r="K12" s="19">
        <v>4</v>
      </c>
      <c r="L12" s="19">
        <v>791.00099999999998</v>
      </c>
      <c r="M12" s="20">
        <v>197.75024999999999</v>
      </c>
      <c r="N12" s="21">
        <v>6</v>
      </c>
      <c r="O12" s="22">
        <v>203.75024999999999</v>
      </c>
    </row>
    <row r="13" spans="1:17" x14ac:dyDescent="0.25">
      <c r="A13" s="12" t="s">
        <v>25</v>
      </c>
      <c r="B13" s="13" t="s">
        <v>41</v>
      </c>
      <c r="C13" s="14">
        <v>45506</v>
      </c>
      <c r="D13" s="15" t="s">
        <v>163</v>
      </c>
      <c r="E13" s="16">
        <v>196</v>
      </c>
      <c r="F13" s="16">
        <v>195</v>
      </c>
      <c r="G13" s="16"/>
      <c r="H13" s="16"/>
      <c r="I13" s="16"/>
      <c r="J13" s="16"/>
      <c r="K13" s="19">
        <v>2</v>
      </c>
      <c r="L13" s="19">
        <v>391</v>
      </c>
      <c r="M13" s="20">
        <v>195.5</v>
      </c>
      <c r="N13" s="21">
        <v>3</v>
      </c>
      <c r="O13" s="22">
        <v>198.5</v>
      </c>
    </row>
    <row r="14" spans="1:17" x14ac:dyDescent="0.25">
      <c r="A14" s="12" t="s">
        <v>25</v>
      </c>
      <c r="B14" s="13" t="s">
        <v>41</v>
      </c>
      <c r="C14" s="14">
        <v>45507</v>
      </c>
      <c r="D14" s="15" t="s">
        <v>52</v>
      </c>
      <c r="E14" s="16">
        <v>196.01</v>
      </c>
      <c r="F14" s="16">
        <v>198</v>
      </c>
      <c r="G14" s="16">
        <v>197</v>
      </c>
      <c r="H14" s="16">
        <v>197</v>
      </c>
      <c r="I14" s="16"/>
      <c r="J14" s="16"/>
      <c r="K14" s="19">
        <v>4</v>
      </c>
      <c r="L14" s="19">
        <v>788.01</v>
      </c>
      <c r="M14" s="20">
        <v>197.0025</v>
      </c>
      <c r="N14" s="21">
        <v>4</v>
      </c>
      <c r="O14" s="22">
        <v>201.0025</v>
      </c>
    </row>
    <row r="15" spans="1:17" x14ac:dyDescent="0.25">
      <c r="A15" s="12" t="s">
        <v>25</v>
      </c>
      <c r="B15" s="13" t="s">
        <v>41</v>
      </c>
      <c r="C15" s="14">
        <v>45514</v>
      </c>
      <c r="D15" s="15" t="s">
        <v>47</v>
      </c>
      <c r="E15" s="16">
        <v>195</v>
      </c>
      <c r="F15" s="16">
        <v>196.01</v>
      </c>
      <c r="G15" s="16">
        <v>194</v>
      </c>
      <c r="H15" s="16">
        <v>195</v>
      </c>
      <c r="I15" s="16"/>
      <c r="J15" s="16"/>
      <c r="K15" s="19">
        <v>4</v>
      </c>
      <c r="L15" s="19">
        <v>780.01</v>
      </c>
      <c r="M15" s="20">
        <v>195.0025</v>
      </c>
      <c r="N15" s="21">
        <v>4</v>
      </c>
      <c r="O15" s="22">
        <v>199.0025</v>
      </c>
    </row>
    <row r="16" spans="1:17" x14ac:dyDescent="0.25">
      <c r="A16" s="12" t="s">
        <v>25</v>
      </c>
      <c r="B16" s="13" t="s">
        <v>41</v>
      </c>
      <c r="C16" s="14">
        <v>45528</v>
      </c>
      <c r="D16" s="15" t="s">
        <v>163</v>
      </c>
      <c r="E16" s="16">
        <v>197</v>
      </c>
      <c r="F16" s="16">
        <v>196</v>
      </c>
      <c r="G16" s="16">
        <v>198</v>
      </c>
      <c r="H16" s="16">
        <v>199</v>
      </c>
      <c r="I16" s="16"/>
      <c r="J16" s="16"/>
      <c r="K16" s="19">
        <v>4</v>
      </c>
      <c r="L16" s="19">
        <v>790</v>
      </c>
      <c r="M16" s="20">
        <v>197.5</v>
      </c>
      <c r="N16" s="21">
        <v>6</v>
      </c>
      <c r="O16" s="22">
        <v>203.5</v>
      </c>
    </row>
    <row r="17" spans="1:15" x14ac:dyDescent="0.25">
      <c r="A17" s="12" t="s">
        <v>25</v>
      </c>
      <c r="B17" s="13" t="s">
        <v>41</v>
      </c>
      <c r="C17" s="14">
        <v>45535</v>
      </c>
      <c r="D17" s="15" t="s">
        <v>121</v>
      </c>
      <c r="E17" s="16">
        <v>198</v>
      </c>
      <c r="F17" s="16">
        <v>188</v>
      </c>
      <c r="G17" s="16">
        <v>199</v>
      </c>
      <c r="H17" s="16">
        <v>198</v>
      </c>
      <c r="I17" s="16">
        <v>196</v>
      </c>
      <c r="J17" s="16">
        <v>197</v>
      </c>
      <c r="K17" s="19">
        <v>6</v>
      </c>
      <c r="L17" s="19">
        <v>1176</v>
      </c>
      <c r="M17" s="20">
        <v>196</v>
      </c>
      <c r="N17" s="21">
        <v>8</v>
      </c>
      <c r="O17" s="22">
        <v>204</v>
      </c>
    </row>
    <row r="18" spans="1:15" x14ac:dyDescent="0.25">
      <c r="A18" s="12" t="s">
        <v>25</v>
      </c>
      <c r="B18" s="13" t="s">
        <v>41</v>
      </c>
      <c r="C18" s="14">
        <v>45542</v>
      </c>
      <c r="D18" s="15" t="s">
        <v>52</v>
      </c>
      <c r="E18" s="16">
        <v>198</v>
      </c>
      <c r="F18" s="16">
        <v>198</v>
      </c>
      <c r="G18" s="16">
        <v>199</v>
      </c>
      <c r="H18" s="16">
        <v>199</v>
      </c>
      <c r="I18" s="16"/>
      <c r="J18" s="16"/>
      <c r="K18" s="19">
        <v>4</v>
      </c>
      <c r="L18" s="19">
        <v>794</v>
      </c>
      <c r="M18" s="20">
        <v>198.5</v>
      </c>
      <c r="N18" s="21">
        <v>6</v>
      </c>
      <c r="O18" s="22">
        <v>204.5</v>
      </c>
    </row>
    <row r="19" spans="1:15" x14ac:dyDescent="0.25">
      <c r="A19" s="12" t="s">
        <v>25</v>
      </c>
      <c r="B19" s="13" t="s">
        <v>41</v>
      </c>
      <c r="C19" s="14" t="s">
        <v>263</v>
      </c>
      <c r="D19" s="15" t="s">
        <v>163</v>
      </c>
      <c r="E19" s="16">
        <v>198</v>
      </c>
      <c r="F19" s="16">
        <v>198</v>
      </c>
      <c r="G19" s="16">
        <v>198</v>
      </c>
      <c r="H19" s="16">
        <v>199</v>
      </c>
      <c r="I19" s="16"/>
      <c r="J19" s="16"/>
      <c r="K19" s="19">
        <v>4</v>
      </c>
      <c r="L19" s="19">
        <v>793</v>
      </c>
      <c r="M19" s="20">
        <v>198.25</v>
      </c>
      <c r="N19" s="21">
        <v>4</v>
      </c>
      <c r="O19" s="22">
        <v>202.25</v>
      </c>
    </row>
    <row r="20" spans="1:15" x14ac:dyDescent="0.25">
      <c r="A20" s="12" t="s">
        <v>25</v>
      </c>
      <c r="B20" s="13" t="s">
        <v>41</v>
      </c>
      <c r="C20" s="14" t="s">
        <v>266</v>
      </c>
      <c r="D20" s="15" t="s">
        <v>163</v>
      </c>
      <c r="E20" s="16">
        <v>194</v>
      </c>
      <c r="F20" s="16">
        <v>196</v>
      </c>
      <c r="G20" s="16">
        <v>198</v>
      </c>
      <c r="H20" s="16">
        <v>198</v>
      </c>
      <c r="I20" s="16"/>
      <c r="J20" s="16"/>
      <c r="K20" s="19">
        <v>4</v>
      </c>
      <c r="L20" s="19">
        <v>786</v>
      </c>
      <c r="M20" s="20">
        <v>196.5</v>
      </c>
      <c r="N20" s="21">
        <v>4</v>
      </c>
      <c r="O20" s="22">
        <v>200.5</v>
      </c>
    </row>
    <row r="21" spans="1:15" x14ac:dyDescent="0.25">
      <c r="A21" s="12" t="s">
        <v>25</v>
      </c>
      <c r="B21" s="13" t="s">
        <v>41</v>
      </c>
      <c r="C21" s="14">
        <v>45569</v>
      </c>
      <c r="D21" s="15" t="s">
        <v>163</v>
      </c>
      <c r="E21" s="16">
        <v>198</v>
      </c>
      <c r="F21" s="16">
        <v>198</v>
      </c>
      <c r="G21" s="16">
        <v>196</v>
      </c>
      <c r="H21" s="16">
        <v>197</v>
      </c>
      <c r="I21" s="16"/>
      <c r="J21" s="16"/>
      <c r="K21" s="19">
        <v>4</v>
      </c>
      <c r="L21" s="19">
        <v>789</v>
      </c>
      <c r="M21" s="20">
        <v>197.25</v>
      </c>
      <c r="N21" s="21">
        <v>4</v>
      </c>
      <c r="O21" s="22">
        <v>201.25</v>
      </c>
    </row>
    <row r="22" spans="1:15" x14ac:dyDescent="0.25">
      <c r="A22" s="12" t="s">
        <v>25</v>
      </c>
      <c r="B22" s="13" t="s">
        <v>41</v>
      </c>
      <c r="C22" s="14">
        <v>45570</v>
      </c>
      <c r="D22" s="15" t="s">
        <v>52</v>
      </c>
      <c r="E22" s="16">
        <v>198</v>
      </c>
      <c r="F22" s="16">
        <v>199</v>
      </c>
      <c r="G22" s="16">
        <v>198</v>
      </c>
      <c r="H22" s="16">
        <v>197</v>
      </c>
      <c r="I22" s="16"/>
      <c r="J22" s="16"/>
      <c r="K22" s="19">
        <v>4</v>
      </c>
      <c r="L22" s="19">
        <v>792</v>
      </c>
      <c r="M22" s="20">
        <v>198</v>
      </c>
      <c r="N22" s="21">
        <v>6</v>
      </c>
      <c r="O22" s="22">
        <v>204</v>
      </c>
    </row>
    <row r="23" spans="1:15" x14ac:dyDescent="0.25">
      <c r="A23" s="12" t="s">
        <v>25</v>
      </c>
      <c r="B23" s="13" t="s">
        <v>41</v>
      </c>
      <c r="C23" s="14">
        <v>45590</v>
      </c>
      <c r="D23" s="15" t="s">
        <v>163</v>
      </c>
      <c r="E23" s="16">
        <v>198</v>
      </c>
      <c r="F23" s="16">
        <v>196</v>
      </c>
      <c r="G23" s="16">
        <v>198</v>
      </c>
      <c r="H23" s="16">
        <v>194</v>
      </c>
      <c r="I23" s="16"/>
      <c r="J23" s="16"/>
      <c r="K23" s="19">
        <v>4</v>
      </c>
      <c r="L23" s="19">
        <v>786</v>
      </c>
      <c r="M23" s="20">
        <v>196.5</v>
      </c>
      <c r="N23" s="21">
        <v>4</v>
      </c>
      <c r="O23" s="22">
        <v>200.5</v>
      </c>
    </row>
    <row r="24" spans="1:15" x14ac:dyDescent="0.25">
      <c r="A24" s="12" t="s">
        <v>25</v>
      </c>
      <c r="B24" s="13" t="s">
        <v>41</v>
      </c>
      <c r="C24" s="14">
        <v>45598</v>
      </c>
      <c r="D24" s="15" t="s">
        <v>52</v>
      </c>
      <c r="E24" s="39">
        <v>200.01</v>
      </c>
      <c r="F24" s="39">
        <v>200.01</v>
      </c>
      <c r="G24" s="16">
        <v>199</v>
      </c>
      <c r="H24" s="16">
        <v>198</v>
      </c>
      <c r="I24" s="16">
        <v>197</v>
      </c>
      <c r="J24" s="16">
        <v>198</v>
      </c>
      <c r="K24" s="19">
        <v>6</v>
      </c>
      <c r="L24" s="19">
        <v>1192.02</v>
      </c>
      <c r="M24" s="20">
        <v>198.67</v>
      </c>
      <c r="N24" s="21">
        <v>18</v>
      </c>
      <c r="O24" s="22">
        <v>216.67</v>
      </c>
    </row>
    <row r="26" spans="1:15" x14ac:dyDescent="0.25">
      <c r="K26" s="8">
        <f>SUM(K2:K25)</f>
        <v>94</v>
      </c>
      <c r="L26" s="8">
        <f>SUM(L2:L25)</f>
        <v>18469.041000000001</v>
      </c>
      <c r="M26" s="7">
        <f>SUM(L26/K26)</f>
        <v>196.4791595744681</v>
      </c>
      <c r="N26" s="8">
        <f>SUM(N2:N25)</f>
        <v>107</v>
      </c>
      <c r="O26" s="11">
        <f>SUM(M26+N26)</f>
        <v>303.4791595744681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D2" name="Range1_24"/>
    <protectedRange algorithmName="SHA-512" hashValue="ON39YdpmFHfN9f47KpiRvqrKx0V9+erV1CNkpWzYhW/Qyc6aT8rEyCrvauWSYGZK2ia3o7vd3akF07acHAFpOA==" saltValue="yVW9XmDwTqEnmpSGai0KYg==" spinCount="100000" sqref="E2:H2" name="Range1_3_8"/>
    <protectedRange sqref="C6" name="Range1_6"/>
    <protectedRange sqref="D6" name="Range1_1_1_1"/>
    <protectedRange sqref="F6:J6" name="Range1_3_3"/>
    <protectedRange sqref="B6" name="Range1_2_1"/>
    <protectedRange sqref="E6" name="Range1_3_1_1"/>
    <protectedRange algorithmName="SHA-512" hashValue="ON39YdpmFHfN9f47KpiRvqrKx0V9+erV1CNkpWzYhW/Qyc6aT8rEyCrvauWSYGZK2ia3o7vd3akF07acHAFpOA==" saltValue="yVW9XmDwTqEnmpSGai0KYg==" spinCount="100000" sqref="I13:J14 B13:C14 B15:C15 I15:J15" name="Range1"/>
    <protectedRange algorithmName="SHA-512" hashValue="ON39YdpmFHfN9f47KpiRvqrKx0V9+erV1CNkpWzYhW/Qyc6aT8rEyCrvauWSYGZK2ia3o7vd3akF07acHAFpOA==" saltValue="yVW9XmDwTqEnmpSGai0KYg==" spinCount="100000" sqref="D13:D14 D15" name="Range1_1"/>
    <protectedRange algorithmName="SHA-512" hashValue="ON39YdpmFHfN9f47KpiRvqrKx0V9+erV1CNkpWzYhW/Qyc6aT8rEyCrvauWSYGZK2ia3o7vd3akF07acHAFpOA==" saltValue="yVW9XmDwTqEnmpSGai0KYg==" spinCount="100000" sqref="E13:H14 E15:H15" name="Range1_3_6"/>
    <protectedRange algorithmName="SHA-512" hashValue="ON39YdpmFHfN9f47KpiRvqrKx0V9+erV1CNkpWzYhW/Qyc6aT8rEyCrvauWSYGZK2ia3o7vd3akF07acHAFpOA==" saltValue="yVW9XmDwTqEnmpSGai0KYg==" spinCount="100000" sqref="B17:C17" name="Range1_2_3"/>
    <protectedRange algorithmName="SHA-512" hashValue="ON39YdpmFHfN9f47KpiRvqrKx0V9+erV1CNkpWzYhW/Qyc6aT8rEyCrvauWSYGZK2ia3o7vd3akF07acHAFpOA==" saltValue="yVW9XmDwTqEnmpSGai0KYg==" spinCount="100000" sqref="D17" name="Range1_1_1_2"/>
    <protectedRange algorithmName="SHA-512" hashValue="ON39YdpmFHfN9f47KpiRvqrKx0V9+erV1CNkpWzYhW/Qyc6aT8rEyCrvauWSYGZK2ia3o7vd3akF07acHAFpOA==" saltValue="yVW9XmDwTqEnmpSGai0KYg==" spinCount="100000" sqref="E17:J17" name="Range1_3_5_1_1"/>
    <protectedRange algorithmName="SHA-512" hashValue="ON39YdpmFHfN9f47KpiRvqrKx0V9+erV1CNkpWzYhW/Qyc6aT8rEyCrvauWSYGZK2ia3o7vd3akF07acHAFpOA==" saltValue="yVW9XmDwTqEnmpSGai0KYg==" spinCount="100000" sqref="B19:C19" name="Range1_3_2"/>
    <protectedRange algorithmName="SHA-512" hashValue="ON39YdpmFHfN9f47KpiRvqrKx0V9+erV1CNkpWzYhW/Qyc6aT8rEyCrvauWSYGZK2ia3o7vd3akF07acHAFpOA==" saltValue="yVW9XmDwTqEnmpSGai0KYg==" spinCount="100000" sqref="D19" name="Range1_1_3_1"/>
    <protectedRange algorithmName="SHA-512" hashValue="ON39YdpmFHfN9f47KpiRvqrKx0V9+erV1CNkpWzYhW/Qyc6aT8rEyCrvauWSYGZK2ia3o7vd3akF07acHAFpOA==" saltValue="yVW9XmDwTqEnmpSGai0KYg==" spinCount="100000" sqref="E19:J19" name="Range1_3_1_1_1"/>
  </protectedRanges>
  <hyperlinks>
    <hyperlink ref="Q1" location="'National Rankings'!A1" display="Back to Ranking" xr:uid="{F23C4823-32CB-46A6-94FE-3DC629811AB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C355AE-12C4-4CAC-9428-29155951DC3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AB9A-2257-4A1A-9A26-60C71E55C598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274</v>
      </c>
      <c r="C2" s="14">
        <v>45577</v>
      </c>
      <c r="D2" s="15" t="s">
        <v>272</v>
      </c>
      <c r="E2" s="16">
        <v>192</v>
      </c>
      <c r="F2" s="16">
        <v>196</v>
      </c>
      <c r="G2" s="16">
        <v>199</v>
      </c>
      <c r="H2" s="16">
        <v>195</v>
      </c>
      <c r="I2" s="16"/>
      <c r="J2" s="16"/>
      <c r="K2" s="19">
        <v>4</v>
      </c>
      <c r="L2" s="19">
        <v>782</v>
      </c>
      <c r="M2" s="20">
        <v>195.5</v>
      </c>
      <c r="N2" s="21">
        <v>6</v>
      </c>
      <c r="O2" s="22">
        <v>201.5</v>
      </c>
    </row>
    <row r="3" spans="1:17" x14ac:dyDescent="0.25">
      <c r="A3" s="12" t="s">
        <v>25</v>
      </c>
      <c r="B3" s="53" t="s">
        <v>274</v>
      </c>
      <c r="C3" s="14">
        <v>45605</v>
      </c>
      <c r="D3" s="53" t="s">
        <v>272</v>
      </c>
      <c r="E3" s="54">
        <v>192</v>
      </c>
      <c r="F3" s="54">
        <v>199</v>
      </c>
      <c r="G3" s="54">
        <v>196</v>
      </c>
      <c r="H3" s="54">
        <v>194</v>
      </c>
      <c r="I3" s="55"/>
      <c r="J3" s="55"/>
      <c r="K3" s="54">
        <v>4</v>
      </c>
      <c r="L3" s="54">
        <v>781</v>
      </c>
      <c r="M3" s="56">
        <v>195.25</v>
      </c>
      <c r="N3" s="54">
        <v>6</v>
      </c>
      <c r="O3" s="56">
        <v>201.25</v>
      </c>
    </row>
    <row r="5" spans="1:17" x14ac:dyDescent="0.25">
      <c r="K5" s="8">
        <f>SUM(K2:K4)</f>
        <v>8</v>
      </c>
      <c r="L5" s="8">
        <f>SUM(L2:L4)</f>
        <v>1563</v>
      </c>
      <c r="M5" s="7">
        <f>SUM(L5/K5)</f>
        <v>195.375</v>
      </c>
      <c r="N5" s="8">
        <f>SUM(N2:N4)</f>
        <v>12</v>
      </c>
      <c r="O5" s="11">
        <f>SUM(M5+N5)</f>
        <v>207.375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41A6932-1B85-4E02-8543-770F3CC6D23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3C71BE-D1A6-495C-ACF5-EA95CE4626C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9175-3ADF-4C3B-B659-C7C42011FC56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48</v>
      </c>
      <c r="C2" s="14">
        <v>45337</v>
      </c>
      <c r="D2" s="14" t="s">
        <v>47</v>
      </c>
      <c r="E2" s="16">
        <v>196</v>
      </c>
      <c r="F2" s="16">
        <v>199</v>
      </c>
      <c r="G2" s="16"/>
      <c r="H2" s="16"/>
      <c r="I2" s="16"/>
      <c r="J2" s="16"/>
      <c r="K2" s="19">
        <v>2</v>
      </c>
      <c r="L2" s="19">
        <v>395</v>
      </c>
      <c r="M2" s="20">
        <v>197.5</v>
      </c>
      <c r="N2" s="21">
        <v>3</v>
      </c>
      <c r="O2" s="22">
        <v>200.5</v>
      </c>
    </row>
    <row r="3" spans="1:17" x14ac:dyDescent="0.25">
      <c r="A3" s="12" t="s">
        <v>22</v>
      </c>
      <c r="B3" s="13" t="s">
        <v>48</v>
      </c>
      <c r="C3" s="14">
        <v>45344</v>
      </c>
      <c r="D3" s="14" t="s">
        <v>47</v>
      </c>
      <c r="E3" s="16">
        <v>195</v>
      </c>
      <c r="F3" s="16">
        <v>195</v>
      </c>
      <c r="G3" s="16"/>
      <c r="H3" s="16"/>
      <c r="I3" s="16"/>
      <c r="J3" s="16"/>
      <c r="K3" s="19">
        <v>2</v>
      </c>
      <c r="L3" s="19">
        <v>390</v>
      </c>
      <c r="M3" s="20">
        <v>195</v>
      </c>
      <c r="N3" s="21">
        <v>3</v>
      </c>
      <c r="O3" s="22">
        <v>198</v>
      </c>
    </row>
    <row r="4" spans="1:17" x14ac:dyDescent="0.25">
      <c r="A4" s="12" t="s">
        <v>25</v>
      </c>
      <c r="B4" s="13" t="s">
        <v>48</v>
      </c>
      <c r="C4" s="14">
        <v>45351</v>
      </c>
      <c r="D4" s="14" t="s">
        <v>47</v>
      </c>
      <c r="E4" s="16">
        <v>193.001</v>
      </c>
      <c r="F4" s="16">
        <v>190</v>
      </c>
      <c r="G4" s="16"/>
      <c r="H4" s="16"/>
      <c r="I4" s="16"/>
      <c r="J4" s="16"/>
      <c r="K4" s="19">
        <v>2</v>
      </c>
      <c r="L4" s="19">
        <v>383.00099999999998</v>
      </c>
      <c r="M4" s="20">
        <v>191.50049999999999</v>
      </c>
      <c r="N4" s="21">
        <v>4</v>
      </c>
      <c r="O4" s="22">
        <v>195.50049999999999</v>
      </c>
    </row>
    <row r="5" spans="1:17" x14ac:dyDescent="0.25">
      <c r="A5" s="12" t="s">
        <v>25</v>
      </c>
      <c r="B5" s="13" t="s">
        <v>48</v>
      </c>
      <c r="C5" s="14">
        <v>45358</v>
      </c>
      <c r="D5" s="15" t="s">
        <v>47</v>
      </c>
      <c r="E5" s="16">
        <v>191</v>
      </c>
      <c r="F5" s="16">
        <v>195</v>
      </c>
      <c r="G5" s="16"/>
      <c r="H5" s="16"/>
      <c r="I5" s="16"/>
      <c r="J5" s="16"/>
      <c r="K5" s="19">
        <v>2</v>
      </c>
      <c r="L5" s="19">
        <v>386</v>
      </c>
      <c r="M5" s="20">
        <v>193</v>
      </c>
      <c r="N5" s="21">
        <v>2</v>
      </c>
      <c r="O5" s="22">
        <v>195</v>
      </c>
    </row>
    <row r="6" spans="1:17" x14ac:dyDescent="0.25">
      <c r="A6" s="12" t="s">
        <v>25</v>
      </c>
      <c r="B6" s="13" t="s">
        <v>48</v>
      </c>
      <c r="C6" s="14">
        <v>45365</v>
      </c>
      <c r="D6" s="15" t="s">
        <v>47</v>
      </c>
      <c r="E6" s="16">
        <v>192</v>
      </c>
      <c r="F6" s="16">
        <v>191</v>
      </c>
      <c r="G6" s="16"/>
      <c r="H6" s="16"/>
      <c r="I6" s="16"/>
      <c r="J6" s="16"/>
      <c r="K6" s="19">
        <v>2</v>
      </c>
      <c r="L6" s="19">
        <v>383</v>
      </c>
      <c r="M6" s="20">
        <v>191.5</v>
      </c>
      <c r="N6" s="21">
        <v>2</v>
      </c>
      <c r="O6" s="22">
        <v>193.5</v>
      </c>
    </row>
    <row r="7" spans="1:17" x14ac:dyDescent="0.25">
      <c r="A7" s="12" t="s">
        <v>22</v>
      </c>
      <c r="B7" s="13" t="s">
        <v>48</v>
      </c>
      <c r="C7" s="14">
        <v>45421</v>
      </c>
      <c r="D7" s="15" t="s">
        <v>47</v>
      </c>
      <c r="E7" s="16">
        <v>187</v>
      </c>
      <c r="F7" s="16">
        <v>192</v>
      </c>
      <c r="G7" s="16"/>
      <c r="H7" s="16"/>
      <c r="I7" s="16"/>
      <c r="J7" s="16"/>
      <c r="K7" s="19">
        <v>2</v>
      </c>
      <c r="L7" s="19">
        <v>379</v>
      </c>
      <c r="M7" s="20">
        <v>189.5</v>
      </c>
      <c r="N7" s="21">
        <v>2</v>
      </c>
      <c r="O7" s="22">
        <v>191.5</v>
      </c>
    </row>
    <row r="8" spans="1:17" x14ac:dyDescent="0.25">
      <c r="A8" s="12" t="s">
        <v>25</v>
      </c>
      <c r="B8" s="13" t="s">
        <v>48</v>
      </c>
      <c r="C8" s="14">
        <v>45428</v>
      </c>
      <c r="D8" s="15" t="s">
        <v>47</v>
      </c>
      <c r="E8" s="16">
        <v>196</v>
      </c>
      <c r="F8" s="16">
        <v>194</v>
      </c>
      <c r="G8" s="16"/>
      <c r="H8" s="16"/>
      <c r="I8" s="16"/>
      <c r="J8" s="16"/>
      <c r="K8" s="19">
        <v>2</v>
      </c>
      <c r="L8" s="19">
        <v>390</v>
      </c>
      <c r="M8" s="20">
        <v>195</v>
      </c>
      <c r="N8" s="21">
        <v>2</v>
      </c>
      <c r="O8" s="22">
        <v>197</v>
      </c>
    </row>
    <row r="9" spans="1:17" x14ac:dyDescent="0.25">
      <c r="A9" s="12" t="s">
        <v>25</v>
      </c>
      <c r="B9" s="13" t="s">
        <v>48</v>
      </c>
      <c r="C9" s="14">
        <v>45456</v>
      </c>
      <c r="D9" s="15" t="s">
        <v>47</v>
      </c>
      <c r="E9" s="16">
        <v>189</v>
      </c>
      <c r="F9" s="16">
        <v>196</v>
      </c>
      <c r="G9" s="16"/>
      <c r="H9" s="16"/>
      <c r="I9" s="16"/>
      <c r="J9" s="16"/>
      <c r="K9" s="19">
        <v>2</v>
      </c>
      <c r="L9" s="19">
        <v>385</v>
      </c>
      <c r="M9" s="20">
        <v>192.5</v>
      </c>
      <c r="N9" s="21">
        <v>2</v>
      </c>
      <c r="O9" s="22">
        <v>194.5</v>
      </c>
    </row>
    <row r="11" spans="1:17" x14ac:dyDescent="0.25">
      <c r="K11" s="8">
        <f>SUM(K2:K10)</f>
        <v>16</v>
      </c>
      <c r="L11" s="8">
        <f>SUM(L2:L10)</f>
        <v>3091.0010000000002</v>
      </c>
      <c r="M11" s="7">
        <f>SUM(L11/K11)</f>
        <v>193.18756250000001</v>
      </c>
      <c r="N11" s="8">
        <f>SUM(N2:N10)</f>
        <v>20</v>
      </c>
      <c r="O11" s="11">
        <f>SUM(M11+N11)</f>
        <v>213.18756250000001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D2" name="Range1_24"/>
    <protectedRange algorithmName="SHA-512" hashValue="ON39YdpmFHfN9f47KpiRvqrKx0V9+erV1CNkpWzYhW/Qyc6aT8rEyCrvauWSYGZK2ia3o7vd3akF07acHAFpOA==" saltValue="yVW9XmDwTqEnmpSGai0KYg==" spinCount="100000" sqref="E2:H2" name="Range1_3_8"/>
    <protectedRange algorithmName="SHA-512" hashValue="ON39YdpmFHfN9f47KpiRvqrKx0V9+erV1CNkpWzYhW/Qyc6aT8rEyCrvauWSYGZK2ia3o7vd3akF07acHAFpOA==" saltValue="yVW9XmDwTqEnmpSGai0KYg==" spinCount="100000" sqref="D3" name="Range1_24_1"/>
    <protectedRange algorithmName="SHA-512" hashValue="ON39YdpmFHfN9f47KpiRvqrKx0V9+erV1CNkpWzYhW/Qyc6aT8rEyCrvauWSYGZK2ia3o7vd3akF07acHAFpOA==" saltValue="yVW9XmDwTqEnmpSGai0KYg==" spinCount="100000" sqref="I3:J3 B3" name="Range1_2_1"/>
    <protectedRange algorithmName="SHA-512" hashValue="ON39YdpmFHfN9f47KpiRvqrKx0V9+erV1CNkpWzYhW/Qyc6aT8rEyCrvauWSYGZK2ia3o7vd3akF07acHAFpOA==" saltValue="yVW9XmDwTqEnmpSGai0KYg==" spinCount="100000" sqref="E3:H3" name="Range1_3_1"/>
    <protectedRange algorithmName="SHA-512" hashValue="ON39YdpmFHfN9f47KpiRvqrKx0V9+erV1CNkpWzYhW/Qyc6aT8rEyCrvauWSYGZK2ia3o7vd3akF07acHAFpOA==" saltValue="yVW9XmDwTqEnmpSGai0KYg==" spinCount="100000" sqref="C3" name="Range1_5"/>
    <protectedRange algorithmName="SHA-512" hashValue="ON39YdpmFHfN9f47KpiRvqrKx0V9+erV1CNkpWzYhW/Qyc6aT8rEyCrvauWSYGZK2ia3o7vd3akF07acHAFpOA==" saltValue="yVW9XmDwTqEnmpSGai0KYg==" spinCount="100000" sqref="B5:C5 B6:C6" name="Range1"/>
    <protectedRange algorithmName="SHA-512" hashValue="ON39YdpmFHfN9f47KpiRvqrKx0V9+erV1CNkpWzYhW/Qyc6aT8rEyCrvauWSYGZK2ia3o7vd3akF07acHAFpOA==" saltValue="yVW9XmDwTqEnmpSGai0KYg==" spinCount="100000" sqref="D5 D6" name="Range1_1_1"/>
    <protectedRange algorithmName="SHA-512" hashValue="ON39YdpmFHfN9f47KpiRvqrKx0V9+erV1CNkpWzYhW/Qyc6aT8rEyCrvauWSYGZK2ia3o7vd3akF07acHAFpOA==" saltValue="yVW9XmDwTqEnmpSGai0KYg==" spinCount="100000" sqref="E5:J5 E6:J6" name="Range1_3"/>
    <protectedRange algorithmName="SHA-512" hashValue="ON39YdpmFHfN9f47KpiRvqrKx0V9+erV1CNkpWzYhW/Qyc6aT8rEyCrvauWSYGZK2ia3o7vd3akF07acHAFpOA==" saltValue="yVW9XmDwTqEnmpSGai0KYg==" spinCount="100000" sqref="B8:C8" name="Range1_1"/>
    <protectedRange algorithmName="SHA-512" hashValue="ON39YdpmFHfN9f47KpiRvqrKx0V9+erV1CNkpWzYhW/Qyc6aT8rEyCrvauWSYGZK2ia3o7vd3akF07acHAFpOA==" saltValue="yVW9XmDwTqEnmpSGai0KYg==" spinCount="100000" sqref="D8" name="Range1_1_2"/>
    <protectedRange algorithmName="SHA-512" hashValue="ON39YdpmFHfN9f47KpiRvqrKx0V9+erV1CNkpWzYhW/Qyc6aT8rEyCrvauWSYGZK2ia3o7vd3akF07acHAFpOA==" saltValue="yVW9XmDwTqEnmpSGai0KYg==" spinCount="100000" sqref="E8:J8" name="Range1_3_2"/>
  </protectedRanges>
  <hyperlinks>
    <hyperlink ref="Q1" location="'National Rankings'!A1" display="Back to Ranking" xr:uid="{7E9053CB-7DBD-4A08-9B23-E2D9FE7503E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9EC743-11AA-4B09-BF2C-AE12C523E5A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EB006-F9AB-40D3-AA96-63B1DC418283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224</v>
      </c>
      <c r="C2" s="14">
        <v>45493</v>
      </c>
      <c r="D2" s="15" t="s">
        <v>26</v>
      </c>
      <c r="E2" s="16">
        <v>185</v>
      </c>
      <c r="F2" s="16">
        <v>188</v>
      </c>
      <c r="G2" s="16">
        <v>177</v>
      </c>
      <c r="H2" s="16">
        <v>180</v>
      </c>
      <c r="I2" s="16"/>
      <c r="J2" s="16"/>
      <c r="K2" s="19">
        <v>4</v>
      </c>
      <c r="L2" s="19">
        <v>730</v>
      </c>
      <c r="M2" s="20">
        <v>182.5</v>
      </c>
      <c r="N2" s="21">
        <v>2</v>
      </c>
      <c r="O2" s="22">
        <v>184.5</v>
      </c>
    </row>
    <row r="3" spans="1:17" x14ac:dyDescent="0.25">
      <c r="A3" s="12" t="s">
        <v>25</v>
      </c>
      <c r="B3" s="13" t="s">
        <v>224</v>
      </c>
      <c r="C3" s="14">
        <v>45504</v>
      </c>
      <c r="D3" s="15" t="s">
        <v>26</v>
      </c>
      <c r="E3" s="16">
        <v>193</v>
      </c>
      <c r="F3" s="16">
        <v>189</v>
      </c>
      <c r="G3" s="16">
        <v>189</v>
      </c>
      <c r="H3" s="16">
        <v>192</v>
      </c>
      <c r="I3" s="16"/>
      <c r="J3" s="16"/>
      <c r="K3" s="19">
        <v>4</v>
      </c>
      <c r="L3" s="19">
        <v>763</v>
      </c>
      <c r="M3" s="20">
        <v>190.75</v>
      </c>
      <c r="N3" s="21">
        <v>2</v>
      </c>
      <c r="O3" s="22">
        <v>192.75</v>
      </c>
    </row>
    <row r="4" spans="1:17" x14ac:dyDescent="0.25">
      <c r="A4" s="12" t="s">
        <v>25</v>
      </c>
      <c r="B4" s="13" t="s">
        <v>224</v>
      </c>
      <c r="C4" s="14">
        <v>45511</v>
      </c>
      <c r="D4" s="15" t="s">
        <v>26</v>
      </c>
      <c r="E4" s="16">
        <v>190</v>
      </c>
      <c r="F4" s="16">
        <v>194</v>
      </c>
      <c r="G4" s="16">
        <v>199</v>
      </c>
      <c r="H4" s="16">
        <v>198</v>
      </c>
      <c r="I4" s="16"/>
      <c r="J4" s="16"/>
      <c r="K4" s="19">
        <v>4</v>
      </c>
      <c r="L4" s="19">
        <v>781</v>
      </c>
      <c r="M4" s="20">
        <v>195.25</v>
      </c>
      <c r="N4" s="21">
        <v>3</v>
      </c>
      <c r="O4" s="22">
        <v>198.25</v>
      </c>
    </row>
    <row r="5" spans="1:17" x14ac:dyDescent="0.25">
      <c r="A5" s="12" t="s">
        <v>25</v>
      </c>
      <c r="B5" s="13" t="s">
        <v>224</v>
      </c>
      <c r="C5" s="14">
        <v>45514</v>
      </c>
      <c r="D5" s="15" t="s">
        <v>26</v>
      </c>
      <c r="E5" s="16">
        <v>189</v>
      </c>
      <c r="F5" s="16">
        <v>195</v>
      </c>
      <c r="G5" s="16">
        <v>193</v>
      </c>
      <c r="H5" s="16">
        <v>189</v>
      </c>
      <c r="I5" s="16">
        <v>189</v>
      </c>
      <c r="J5" s="16">
        <v>194</v>
      </c>
      <c r="K5" s="19">
        <v>6</v>
      </c>
      <c r="L5" s="19">
        <v>1149</v>
      </c>
      <c r="M5" s="20">
        <v>191.5</v>
      </c>
      <c r="N5" s="21">
        <v>4</v>
      </c>
      <c r="O5" s="22">
        <v>195.5</v>
      </c>
    </row>
    <row r="6" spans="1:17" x14ac:dyDescent="0.25">
      <c r="A6" s="12" t="s">
        <v>25</v>
      </c>
      <c r="B6" s="13" t="s">
        <v>224</v>
      </c>
      <c r="C6" s="14">
        <v>45518</v>
      </c>
      <c r="D6" s="15" t="s">
        <v>26</v>
      </c>
      <c r="E6" s="16">
        <v>193</v>
      </c>
      <c r="F6" s="16">
        <v>193</v>
      </c>
      <c r="G6" s="16">
        <v>195</v>
      </c>
      <c r="H6" s="16">
        <v>196</v>
      </c>
      <c r="I6" s="16"/>
      <c r="J6" s="16"/>
      <c r="K6" s="19">
        <v>4</v>
      </c>
      <c r="L6" s="19">
        <v>777</v>
      </c>
      <c r="M6" s="20">
        <v>194.25</v>
      </c>
      <c r="N6" s="21">
        <v>3</v>
      </c>
      <c r="O6" s="22">
        <v>197.25</v>
      </c>
    </row>
    <row r="7" spans="1:17" x14ac:dyDescent="0.25">
      <c r="A7" s="12" t="s">
        <v>25</v>
      </c>
      <c r="B7" s="13" t="s">
        <v>224</v>
      </c>
      <c r="C7" s="14">
        <v>45539</v>
      </c>
      <c r="D7" s="15" t="s">
        <v>26</v>
      </c>
      <c r="E7" s="16">
        <v>195</v>
      </c>
      <c r="F7" s="16">
        <v>192</v>
      </c>
      <c r="G7" s="16">
        <v>199.001</v>
      </c>
      <c r="H7" s="16">
        <v>197</v>
      </c>
      <c r="I7" s="16"/>
      <c r="J7" s="16"/>
      <c r="K7" s="19">
        <v>4</v>
      </c>
      <c r="L7" s="19">
        <v>783.00099999999998</v>
      </c>
      <c r="M7" s="20">
        <v>195.75024999999999</v>
      </c>
      <c r="N7" s="21">
        <v>4</v>
      </c>
      <c r="O7" s="22">
        <v>199.75024999999999</v>
      </c>
    </row>
    <row r="8" spans="1:17" x14ac:dyDescent="0.25">
      <c r="A8" s="12" t="s">
        <v>25</v>
      </c>
      <c r="B8" s="13" t="s">
        <v>224</v>
      </c>
      <c r="C8" s="14">
        <v>45609</v>
      </c>
      <c r="D8" s="15" t="s">
        <v>26</v>
      </c>
      <c r="E8" s="16">
        <v>187</v>
      </c>
      <c r="F8" s="16">
        <v>197</v>
      </c>
      <c r="G8" s="16">
        <v>191</v>
      </c>
      <c r="H8" s="16">
        <v>189</v>
      </c>
      <c r="I8" s="16"/>
      <c r="J8" s="16"/>
      <c r="K8" s="19">
        <v>4</v>
      </c>
      <c r="L8" s="19">
        <v>764</v>
      </c>
      <c r="M8" s="20">
        <v>191</v>
      </c>
      <c r="N8" s="21">
        <v>3</v>
      </c>
      <c r="O8" s="22">
        <v>194</v>
      </c>
    </row>
    <row r="9" spans="1:17" x14ac:dyDescent="0.25">
      <c r="A9" s="12" t="s">
        <v>25</v>
      </c>
      <c r="B9" s="13" t="s">
        <v>224</v>
      </c>
      <c r="C9" s="14">
        <v>45616</v>
      </c>
      <c r="D9" s="15" t="s">
        <v>26</v>
      </c>
      <c r="E9" s="39">
        <v>200</v>
      </c>
      <c r="F9" s="16">
        <v>193</v>
      </c>
      <c r="G9" s="16">
        <v>196</v>
      </c>
      <c r="H9" s="16">
        <v>195</v>
      </c>
      <c r="I9" s="16"/>
      <c r="J9" s="16"/>
      <c r="K9" s="19">
        <v>4</v>
      </c>
      <c r="L9" s="19">
        <v>784</v>
      </c>
      <c r="M9" s="20">
        <v>196</v>
      </c>
      <c r="N9" s="21">
        <v>6</v>
      </c>
      <c r="O9" s="22">
        <v>202</v>
      </c>
    </row>
    <row r="10" spans="1:17" x14ac:dyDescent="0.25">
      <c r="A10" s="12" t="s">
        <v>25</v>
      </c>
      <c r="B10" s="13" t="s">
        <v>224</v>
      </c>
      <c r="C10" s="14">
        <v>45626</v>
      </c>
      <c r="D10" s="15" t="s">
        <v>26</v>
      </c>
      <c r="E10" s="16">
        <v>197</v>
      </c>
      <c r="F10" s="16">
        <v>196</v>
      </c>
      <c r="G10" s="16">
        <v>193</v>
      </c>
      <c r="H10" s="16">
        <v>194</v>
      </c>
      <c r="I10" s="16"/>
      <c r="J10" s="16"/>
      <c r="K10" s="19">
        <v>4</v>
      </c>
      <c r="L10" s="19">
        <v>780</v>
      </c>
      <c r="M10" s="20">
        <v>195</v>
      </c>
      <c r="N10" s="21">
        <v>2</v>
      </c>
      <c r="O10" s="22">
        <v>197</v>
      </c>
    </row>
    <row r="12" spans="1:17" x14ac:dyDescent="0.25">
      <c r="K12" s="8">
        <f>SUM(K2:K11)</f>
        <v>38</v>
      </c>
      <c r="L12" s="8">
        <f>SUM(L2:L11)</f>
        <v>7311.0010000000002</v>
      </c>
      <c r="M12" s="7">
        <f>SUM(L12/K12)</f>
        <v>192.39476315789474</v>
      </c>
      <c r="N12" s="8">
        <f>SUM(N2:N11)</f>
        <v>29</v>
      </c>
      <c r="O12" s="11">
        <f>SUM(M12+N12)</f>
        <v>221.39476315789474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3:J3 B3:C3 B4:C5 I4:J5" name="Range1"/>
    <protectedRange algorithmName="SHA-512" hashValue="ON39YdpmFHfN9f47KpiRvqrKx0V9+erV1CNkpWzYhW/Qyc6aT8rEyCrvauWSYGZK2ia3o7vd3akF07acHAFpOA==" saltValue="yVW9XmDwTqEnmpSGai0KYg==" spinCount="100000" sqref="D3 D4:D5" name="Range1_1"/>
    <protectedRange algorithmName="SHA-512" hashValue="ON39YdpmFHfN9f47KpiRvqrKx0V9+erV1CNkpWzYhW/Qyc6aT8rEyCrvauWSYGZK2ia3o7vd3akF07acHAFpOA==" saltValue="yVW9XmDwTqEnmpSGai0KYg==" spinCount="100000" sqref="E3:H3 E4:H5" name="Range1_3_6"/>
  </protectedRanges>
  <hyperlinks>
    <hyperlink ref="Q1" location="'National Rankings'!A1" display="Back to Ranking" xr:uid="{E705D3D9-F138-4950-BAF1-AA167804689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3F89F-061A-4B4C-B434-E88EDA6BE03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5CE-4E24-44EF-9079-DF0F2454733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205</v>
      </c>
      <c r="C2" s="14">
        <v>45466</v>
      </c>
      <c r="D2" s="15" t="s">
        <v>70</v>
      </c>
      <c r="E2" s="16">
        <v>194</v>
      </c>
      <c r="F2" s="16">
        <v>197</v>
      </c>
      <c r="G2" s="16">
        <v>195</v>
      </c>
      <c r="H2" s="16">
        <v>195.001</v>
      </c>
      <c r="I2" s="16"/>
      <c r="J2" s="16"/>
      <c r="K2" s="19">
        <v>4</v>
      </c>
      <c r="L2" s="19">
        <v>781.00099999999998</v>
      </c>
      <c r="M2" s="20">
        <v>195.25024999999999</v>
      </c>
      <c r="N2" s="21">
        <v>3</v>
      </c>
      <c r="O2" s="22">
        <v>198.25024999999999</v>
      </c>
    </row>
    <row r="4" spans="1:17" x14ac:dyDescent="0.25">
      <c r="K4" s="8">
        <f>SUM(K2:K3)</f>
        <v>4</v>
      </c>
      <c r="L4" s="8">
        <f>SUM(L2:L3)</f>
        <v>781.00099999999998</v>
      </c>
      <c r="M4" s="7">
        <f>SUM(L4/K4)</f>
        <v>195.25024999999999</v>
      </c>
      <c r="N4" s="8">
        <f>SUM(N2:N3)</f>
        <v>3</v>
      </c>
      <c r="O4" s="11">
        <f>SUM(M4+N4)</f>
        <v>198.25024999999999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6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E2:J2" name="Range1_3_5"/>
  </protectedRanges>
  <hyperlinks>
    <hyperlink ref="Q1" location="'National Rankings'!A1" display="Back to Ranking" xr:uid="{B25F05C2-41FA-465D-8057-0FED1E9C81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3BF77C-923F-4238-B920-371299A79F9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2022-ACC6-4F83-9DC2-92CBD7FADCDF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56</v>
      </c>
      <c r="C2" s="14">
        <v>45353</v>
      </c>
      <c r="D2" s="15" t="s">
        <v>52</v>
      </c>
      <c r="E2" s="16">
        <v>189</v>
      </c>
      <c r="F2" s="16">
        <v>186</v>
      </c>
      <c r="G2" s="16">
        <v>195</v>
      </c>
      <c r="H2" s="16">
        <v>190</v>
      </c>
      <c r="I2" s="16"/>
      <c r="J2" s="16"/>
      <c r="K2" s="19">
        <v>4</v>
      </c>
      <c r="L2" s="19">
        <v>760</v>
      </c>
      <c r="M2" s="20">
        <v>190</v>
      </c>
      <c r="N2" s="21">
        <v>2</v>
      </c>
      <c r="O2" s="22">
        <v>192</v>
      </c>
    </row>
    <row r="3" spans="1:17" x14ac:dyDescent="0.25">
      <c r="A3" s="12" t="s">
        <v>22</v>
      </c>
      <c r="B3" s="13" t="s">
        <v>56</v>
      </c>
      <c r="C3" s="14">
        <v>45388</v>
      </c>
      <c r="D3" s="15" t="s">
        <v>52</v>
      </c>
      <c r="E3" s="16">
        <v>194</v>
      </c>
      <c r="F3" s="16">
        <v>195</v>
      </c>
      <c r="G3" s="16">
        <v>196</v>
      </c>
      <c r="H3" s="16">
        <v>194</v>
      </c>
      <c r="I3" s="16">
        <v>192</v>
      </c>
      <c r="J3" s="16">
        <v>193</v>
      </c>
      <c r="K3" s="19">
        <v>6</v>
      </c>
      <c r="L3" s="19">
        <v>1164</v>
      </c>
      <c r="M3" s="20">
        <v>194</v>
      </c>
      <c r="N3" s="21">
        <v>4</v>
      </c>
      <c r="O3" s="22">
        <v>198</v>
      </c>
    </row>
    <row r="5" spans="1:17" x14ac:dyDescent="0.25">
      <c r="K5" s="8">
        <f>SUM(K2:K4)</f>
        <v>10</v>
      </c>
      <c r="L5" s="8">
        <f>SUM(L2:L4)</f>
        <v>1924</v>
      </c>
      <c r="M5" s="7">
        <f>SUM(L5/K5)</f>
        <v>192.4</v>
      </c>
      <c r="N5" s="8">
        <f>SUM(N2:N4)</f>
        <v>6</v>
      </c>
      <c r="O5" s="11">
        <f>SUM(M5+N5)</f>
        <v>198.4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DFED29C-43D6-4044-BA30-483DC09BFC4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C78F7B-6006-4AA4-BA1D-BEBCF916CCA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8A58-5217-4B31-8C92-D59A511B5F7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253</v>
      </c>
      <c r="C2" s="14">
        <v>45535</v>
      </c>
      <c r="D2" s="15" t="s">
        <v>121</v>
      </c>
      <c r="E2" s="16">
        <v>197</v>
      </c>
      <c r="F2" s="16">
        <v>195</v>
      </c>
      <c r="G2" s="39">
        <v>200.001</v>
      </c>
      <c r="H2" s="16">
        <v>199</v>
      </c>
      <c r="I2" s="16">
        <v>195</v>
      </c>
      <c r="J2" s="16">
        <v>199</v>
      </c>
      <c r="K2" s="19">
        <v>6</v>
      </c>
      <c r="L2" s="19">
        <v>1185.001</v>
      </c>
      <c r="M2" s="20">
        <v>197.50016666666667</v>
      </c>
      <c r="N2" s="21">
        <v>16</v>
      </c>
      <c r="O2" s="22">
        <v>213.50016666666667</v>
      </c>
    </row>
    <row r="4" spans="1:17" x14ac:dyDescent="0.25">
      <c r="K4" s="8">
        <f>SUM(K2:K3)</f>
        <v>6</v>
      </c>
      <c r="L4" s="8">
        <f>SUM(L2:L3)</f>
        <v>1185.001</v>
      </c>
      <c r="M4" s="7">
        <f>SUM(L4/K4)</f>
        <v>197.50016666666667</v>
      </c>
      <c r="N4" s="8">
        <f>SUM(N2:N3)</f>
        <v>16</v>
      </c>
      <c r="O4" s="11">
        <f>SUM(M4+N4)</f>
        <v>213.50016666666667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4FA7CBE9-B284-4AF5-AF4D-2FC2B41581E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B85DC3-2F1F-460D-8FAA-74D4B94498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11B5A-629F-4086-9A7D-FDDB34F8F953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104</v>
      </c>
      <c r="C2" s="14">
        <v>45375</v>
      </c>
      <c r="D2" s="15" t="s">
        <v>70</v>
      </c>
      <c r="E2" s="16">
        <v>195</v>
      </c>
      <c r="F2" s="16">
        <v>192</v>
      </c>
      <c r="G2" s="16">
        <v>191</v>
      </c>
      <c r="H2" s="16">
        <v>194</v>
      </c>
      <c r="I2" s="16"/>
      <c r="J2" s="16"/>
      <c r="K2" s="19">
        <v>4</v>
      </c>
      <c r="L2" s="19">
        <v>772</v>
      </c>
      <c r="M2" s="20">
        <v>193</v>
      </c>
      <c r="N2" s="21">
        <v>3</v>
      </c>
      <c r="O2" s="22">
        <v>196</v>
      </c>
    </row>
    <row r="3" spans="1:17" x14ac:dyDescent="0.25">
      <c r="A3" s="12" t="s">
        <v>25</v>
      </c>
      <c r="B3" s="13" t="s">
        <v>104</v>
      </c>
      <c r="C3" s="14">
        <v>45564</v>
      </c>
      <c r="D3" s="15" t="s">
        <v>70</v>
      </c>
      <c r="E3" s="16">
        <v>195</v>
      </c>
      <c r="F3" s="16">
        <v>195</v>
      </c>
      <c r="G3" s="16">
        <v>195</v>
      </c>
      <c r="H3" s="16">
        <v>199</v>
      </c>
      <c r="I3" s="16"/>
      <c r="J3" s="16"/>
      <c r="K3" s="19">
        <v>4</v>
      </c>
      <c r="L3" s="19">
        <v>784</v>
      </c>
      <c r="M3" s="20">
        <v>196</v>
      </c>
      <c r="N3" s="21">
        <v>9</v>
      </c>
      <c r="O3" s="22">
        <v>205</v>
      </c>
    </row>
    <row r="5" spans="1:17" x14ac:dyDescent="0.25">
      <c r="K5" s="8">
        <f>SUM(K2:K4)</f>
        <v>8</v>
      </c>
      <c r="L5" s="8">
        <f>SUM(L2:L4)</f>
        <v>1556</v>
      </c>
      <c r="M5" s="7">
        <f>SUM(L5/K5)</f>
        <v>194.5</v>
      </c>
      <c r="N5" s="8">
        <f>SUM(N2:N4)</f>
        <v>12</v>
      </c>
      <c r="O5" s="11">
        <f>SUM(M5+N5)</f>
        <v>206.5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F97D892-7C1E-4CBE-BFBB-3C2DB46032C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1D5B70-F532-4A8F-8225-5BAC950433E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1B273-D2C9-40A1-8C4B-9D1671AF7C9C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57</v>
      </c>
      <c r="C2" s="14">
        <v>45353</v>
      </c>
      <c r="D2" s="15" t="s">
        <v>52</v>
      </c>
      <c r="E2" s="16">
        <v>176</v>
      </c>
      <c r="F2" s="16">
        <v>178</v>
      </c>
      <c r="G2" s="16">
        <v>174</v>
      </c>
      <c r="H2" s="16">
        <v>181</v>
      </c>
      <c r="I2" s="16"/>
      <c r="J2" s="16"/>
      <c r="K2" s="19">
        <v>4</v>
      </c>
      <c r="L2" s="19">
        <v>709</v>
      </c>
      <c r="M2" s="20">
        <v>177.25</v>
      </c>
      <c r="N2" s="21">
        <v>2</v>
      </c>
      <c r="O2" s="22">
        <v>179.25</v>
      </c>
    </row>
    <row r="4" spans="1:17" x14ac:dyDescent="0.25">
      <c r="K4" s="8">
        <f>SUM(K2:K3)</f>
        <v>4</v>
      </c>
      <c r="L4" s="8">
        <f>SUM(L2:L3)</f>
        <v>709</v>
      </c>
      <c r="M4" s="7">
        <f>SUM(L4/K4)</f>
        <v>177.25</v>
      </c>
      <c r="N4" s="8">
        <f>SUM(N2:N3)</f>
        <v>2</v>
      </c>
      <c r="O4" s="11">
        <f>SUM(M4+N4)</f>
        <v>179.25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E5A9A21-B742-4AA5-A14D-717175594A5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36EFB0-615A-49BB-A7E0-A50B38FC5D6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55693-5183-44AD-A93A-F9BB7BFA0CA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177</v>
      </c>
      <c r="C2" s="14">
        <v>45433</v>
      </c>
      <c r="D2" s="15" t="s">
        <v>121</v>
      </c>
      <c r="E2" s="16">
        <v>197</v>
      </c>
      <c r="F2" s="16">
        <v>196</v>
      </c>
      <c r="G2" s="16">
        <v>199</v>
      </c>
      <c r="H2" s="16"/>
      <c r="I2" s="16"/>
      <c r="J2" s="16"/>
      <c r="K2" s="19">
        <v>3</v>
      </c>
      <c r="L2" s="19">
        <v>592</v>
      </c>
      <c r="M2" s="20">
        <v>197.33333333333334</v>
      </c>
      <c r="N2" s="21">
        <v>2</v>
      </c>
      <c r="O2" s="22">
        <v>199.33333333333334</v>
      </c>
    </row>
    <row r="4" spans="1:17" x14ac:dyDescent="0.25">
      <c r="K4" s="8">
        <f>SUM(K2:K3)</f>
        <v>3</v>
      </c>
      <c r="L4" s="8">
        <f>SUM(L2:L3)</f>
        <v>592</v>
      </c>
      <c r="M4" s="7">
        <f>SUM(L4/K4)</f>
        <v>197.33333333333334</v>
      </c>
      <c r="N4" s="8">
        <f>SUM(N2:N3)</f>
        <v>2</v>
      </c>
      <c r="O4" s="11">
        <f>SUM(M4+N4)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FF31914-3F02-4C43-A226-7A0952A03FE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45696B-6068-4D7D-8D19-EFC5264004C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B90F0-AE11-4114-A6BB-5F12A84523A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165</v>
      </c>
      <c r="C2" s="14">
        <v>45433</v>
      </c>
      <c r="D2" s="15" t="s">
        <v>121</v>
      </c>
      <c r="E2" s="16">
        <v>198</v>
      </c>
      <c r="F2" s="16">
        <v>199.001</v>
      </c>
      <c r="G2" s="39">
        <v>200</v>
      </c>
      <c r="H2" s="16"/>
      <c r="I2" s="16"/>
      <c r="J2" s="16"/>
      <c r="K2" s="19">
        <v>3</v>
      </c>
      <c r="L2" s="19">
        <v>597.00099999999998</v>
      </c>
      <c r="M2" s="20">
        <v>199.00033333333332</v>
      </c>
      <c r="N2" s="21">
        <v>4</v>
      </c>
      <c r="O2" s="22">
        <v>203.00033333333332</v>
      </c>
    </row>
    <row r="4" spans="1:17" x14ac:dyDescent="0.25">
      <c r="K4" s="8">
        <f>SUM(K2:K3)</f>
        <v>3</v>
      </c>
      <c r="L4" s="8">
        <f>SUM(L2:L3)</f>
        <v>597.00099999999998</v>
      </c>
      <c r="M4" s="7">
        <f>SUM(L4/K4)</f>
        <v>199.00033333333332</v>
      </c>
      <c r="N4" s="8">
        <f>SUM(N2:N3)</f>
        <v>4</v>
      </c>
      <c r="O4" s="11">
        <f>SUM(M4+N4)</f>
        <v>203.00033333333332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6AF5D677-DB29-423D-8199-28A0D642CDF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D122E0-E4CD-4855-BCA7-D98544E350B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3CFD-9281-4B85-ADCD-6E5F97C29503}">
  <sheetPr codeName="Sheet72"/>
  <dimension ref="A1:Q18"/>
  <sheetViews>
    <sheetView workbookViewId="0">
      <selection activeCell="K19" sqref="K1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25</v>
      </c>
      <c r="B2" s="13" t="s">
        <v>30</v>
      </c>
      <c r="C2" s="14">
        <v>45329</v>
      </c>
      <c r="D2" s="15" t="s">
        <v>26</v>
      </c>
      <c r="E2" s="16">
        <v>197</v>
      </c>
      <c r="F2" s="16">
        <v>197</v>
      </c>
      <c r="G2" s="16">
        <v>197</v>
      </c>
      <c r="H2" s="16">
        <v>197</v>
      </c>
      <c r="I2" s="16"/>
      <c r="J2" s="16"/>
      <c r="K2" s="19">
        <v>4</v>
      </c>
      <c r="L2" s="19">
        <v>788</v>
      </c>
      <c r="M2" s="20">
        <v>197</v>
      </c>
      <c r="N2" s="21">
        <v>2</v>
      </c>
      <c r="O2" s="22">
        <v>199</v>
      </c>
    </row>
    <row r="3" spans="1:17" x14ac:dyDescent="0.25">
      <c r="A3" s="12" t="s">
        <v>22</v>
      </c>
      <c r="B3" s="13" t="s">
        <v>30</v>
      </c>
      <c r="C3" s="14">
        <v>45336</v>
      </c>
      <c r="D3" s="15" t="s">
        <v>26</v>
      </c>
      <c r="E3" s="16">
        <v>196</v>
      </c>
      <c r="F3" s="16">
        <v>196</v>
      </c>
      <c r="G3" s="39">
        <v>200.001</v>
      </c>
      <c r="H3" s="16">
        <v>199</v>
      </c>
      <c r="I3" s="16"/>
      <c r="J3" s="16"/>
      <c r="K3" s="19">
        <v>4</v>
      </c>
      <c r="L3" s="19">
        <v>791.00099999999998</v>
      </c>
      <c r="M3" s="20">
        <v>197.75024999999999</v>
      </c>
      <c r="N3" s="21">
        <v>4</v>
      </c>
      <c r="O3" s="22">
        <v>201.75024999999999</v>
      </c>
    </row>
    <row r="4" spans="1:17" x14ac:dyDescent="0.25">
      <c r="A4" s="12" t="s">
        <v>22</v>
      </c>
      <c r="B4" s="13" t="s">
        <v>30</v>
      </c>
      <c r="C4" s="14">
        <v>45339</v>
      </c>
      <c r="D4" s="15" t="s">
        <v>26</v>
      </c>
      <c r="E4" s="16">
        <v>196.001</v>
      </c>
      <c r="F4" s="16">
        <v>198</v>
      </c>
      <c r="G4" s="16">
        <v>198</v>
      </c>
      <c r="H4" s="16">
        <v>198</v>
      </c>
      <c r="I4" s="16"/>
      <c r="J4" s="16"/>
      <c r="K4" s="19">
        <v>4</v>
      </c>
      <c r="L4" s="19">
        <v>790.00099999999998</v>
      </c>
      <c r="M4" s="20">
        <v>197.50024999999999</v>
      </c>
      <c r="N4" s="21">
        <v>11</v>
      </c>
      <c r="O4" s="22">
        <v>208.50024999999999</v>
      </c>
    </row>
    <row r="5" spans="1:17" x14ac:dyDescent="0.25">
      <c r="A5" s="12" t="s">
        <v>22</v>
      </c>
      <c r="B5" s="13" t="s">
        <v>30</v>
      </c>
      <c r="C5" s="14">
        <v>45343</v>
      </c>
      <c r="D5" s="15" t="s">
        <v>26</v>
      </c>
      <c r="E5" s="16">
        <v>196</v>
      </c>
      <c r="F5" s="16">
        <v>198</v>
      </c>
      <c r="G5" s="16">
        <v>197</v>
      </c>
      <c r="H5" s="16">
        <v>197</v>
      </c>
      <c r="I5" s="16"/>
      <c r="J5" s="16"/>
      <c r="K5" s="19">
        <v>4</v>
      </c>
      <c r="L5" s="19">
        <v>788</v>
      </c>
      <c r="M5" s="20">
        <v>197</v>
      </c>
      <c r="N5" s="21">
        <v>4</v>
      </c>
      <c r="O5" s="22">
        <v>201</v>
      </c>
    </row>
    <row r="6" spans="1:17" x14ac:dyDescent="0.25">
      <c r="A6" s="12" t="s">
        <v>25</v>
      </c>
      <c r="B6" s="13" t="s">
        <v>30</v>
      </c>
      <c r="C6" s="14">
        <v>45357</v>
      </c>
      <c r="D6" s="15" t="s">
        <v>26</v>
      </c>
      <c r="E6" s="39">
        <v>200</v>
      </c>
      <c r="F6" s="16">
        <v>195</v>
      </c>
      <c r="G6" s="16">
        <v>197</v>
      </c>
      <c r="H6" s="16">
        <v>199</v>
      </c>
      <c r="I6" s="16"/>
      <c r="J6" s="16"/>
      <c r="K6" s="19">
        <v>4</v>
      </c>
      <c r="L6" s="19">
        <v>791</v>
      </c>
      <c r="M6" s="20">
        <v>197.75</v>
      </c>
      <c r="N6" s="21">
        <v>2</v>
      </c>
      <c r="O6" s="22">
        <v>199.75</v>
      </c>
    </row>
    <row r="7" spans="1:17" x14ac:dyDescent="0.25">
      <c r="A7" s="12" t="s">
        <v>25</v>
      </c>
      <c r="B7" s="13" t="s">
        <v>30</v>
      </c>
      <c r="C7" s="14">
        <v>45364</v>
      </c>
      <c r="D7" s="15" t="s">
        <v>26</v>
      </c>
      <c r="E7" s="16">
        <v>198.001</v>
      </c>
      <c r="F7" s="16">
        <v>197</v>
      </c>
      <c r="G7" s="16">
        <v>198</v>
      </c>
      <c r="H7" s="16">
        <v>199</v>
      </c>
      <c r="I7" s="16"/>
      <c r="J7" s="16"/>
      <c r="K7" s="19">
        <v>4</v>
      </c>
      <c r="L7" s="19">
        <v>792.00099999999998</v>
      </c>
      <c r="M7" s="20">
        <v>198.00024999999999</v>
      </c>
      <c r="N7" s="21">
        <v>7</v>
      </c>
      <c r="O7" s="22">
        <v>205.00024999999999</v>
      </c>
    </row>
    <row r="8" spans="1:17" x14ac:dyDescent="0.25">
      <c r="A8" s="12" t="s">
        <v>25</v>
      </c>
      <c r="B8" s="13" t="s">
        <v>30</v>
      </c>
      <c r="C8" s="14">
        <v>45367</v>
      </c>
      <c r="D8" s="15" t="s">
        <v>26</v>
      </c>
      <c r="E8" s="16">
        <v>196</v>
      </c>
      <c r="F8" s="16">
        <v>198.001</v>
      </c>
      <c r="G8" s="16">
        <v>196</v>
      </c>
      <c r="H8" s="16">
        <v>199</v>
      </c>
      <c r="I8" s="16"/>
      <c r="J8" s="16"/>
      <c r="K8" s="19">
        <v>4</v>
      </c>
      <c r="L8" s="19">
        <v>789.00099999999998</v>
      </c>
      <c r="M8" s="20">
        <v>197.25024999999999</v>
      </c>
      <c r="N8" s="21">
        <v>8</v>
      </c>
      <c r="O8" s="22">
        <v>205.25024999999999</v>
      </c>
    </row>
    <row r="9" spans="1:17" x14ac:dyDescent="0.25">
      <c r="A9" s="12" t="s">
        <v>25</v>
      </c>
      <c r="B9" s="13" t="s">
        <v>30</v>
      </c>
      <c r="C9" s="14">
        <v>45388</v>
      </c>
      <c r="D9" s="15" t="s">
        <v>107</v>
      </c>
      <c r="E9" s="16">
        <v>191</v>
      </c>
      <c r="F9" s="16">
        <v>190</v>
      </c>
      <c r="G9" s="16">
        <v>197</v>
      </c>
      <c r="H9" s="16">
        <v>194</v>
      </c>
      <c r="I9" s="16"/>
      <c r="J9" s="16"/>
      <c r="K9" s="19">
        <v>4</v>
      </c>
      <c r="L9" s="19">
        <v>772</v>
      </c>
      <c r="M9" s="20">
        <v>193</v>
      </c>
      <c r="N9" s="21">
        <v>2</v>
      </c>
      <c r="O9" s="22">
        <v>195</v>
      </c>
    </row>
    <row r="10" spans="1:17" x14ac:dyDescent="0.25">
      <c r="A10" s="12" t="s">
        <v>22</v>
      </c>
      <c r="B10" s="13" t="s">
        <v>30</v>
      </c>
      <c r="C10" s="14">
        <v>45392</v>
      </c>
      <c r="D10" s="15" t="s">
        <v>26</v>
      </c>
      <c r="E10" s="16">
        <v>197</v>
      </c>
      <c r="F10" s="16">
        <v>199</v>
      </c>
      <c r="G10" s="16">
        <v>196</v>
      </c>
      <c r="H10" s="16">
        <v>197</v>
      </c>
      <c r="I10" s="16"/>
      <c r="J10" s="16"/>
      <c r="K10" s="19">
        <v>4</v>
      </c>
      <c r="L10" s="19">
        <v>789</v>
      </c>
      <c r="M10" s="20">
        <v>197.25</v>
      </c>
      <c r="N10" s="21">
        <v>3</v>
      </c>
      <c r="O10" s="22">
        <v>200.25</v>
      </c>
    </row>
    <row r="11" spans="1:17" x14ac:dyDescent="0.25">
      <c r="A11" s="12" t="s">
        <v>22</v>
      </c>
      <c r="B11" s="13" t="s">
        <v>30</v>
      </c>
      <c r="C11" s="14">
        <v>45395</v>
      </c>
      <c r="D11" s="15" t="s">
        <v>26</v>
      </c>
      <c r="E11" s="16">
        <v>197</v>
      </c>
      <c r="F11" s="16">
        <v>195</v>
      </c>
      <c r="G11" s="16">
        <v>197</v>
      </c>
      <c r="H11" s="16">
        <v>198.001</v>
      </c>
      <c r="I11" s="16"/>
      <c r="J11" s="16"/>
      <c r="K11" s="19">
        <v>4</v>
      </c>
      <c r="L11" s="19">
        <v>787.00099999999998</v>
      </c>
      <c r="M11" s="20">
        <v>196.75024999999999</v>
      </c>
      <c r="N11" s="21">
        <v>5</v>
      </c>
      <c r="O11" s="22">
        <v>201.75024999999999</v>
      </c>
    </row>
    <row r="12" spans="1:17" x14ac:dyDescent="0.25">
      <c r="A12" s="12" t="s">
        <v>22</v>
      </c>
      <c r="B12" s="13" t="s">
        <v>30</v>
      </c>
      <c r="C12" s="14">
        <v>45420</v>
      </c>
      <c r="D12" s="15" t="s">
        <v>26</v>
      </c>
      <c r="E12" s="16">
        <v>197</v>
      </c>
      <c r="F12" s="16">
        <v>197</v>
      </c>
      <c r="G12" s="16">
        <v>195</v>
      </c>
      <c r="H12" s="16">
        <v>200</v>
      </c>
      <c r="I12" s="16"/>
      <c r="J12" s="16"/>
      <c r="K12" s="19">
        <v>4</v>
      </c>
      <c r="L12" s="19">
        <v>789</v>
      </c>
      <c r="M12" s="20">
        <v>197.25</v>
      </c>
      <c r="N12" s="21">
        <v>2</v>
      </c>
      <c r="O12" s="22">
        <v>199.25</v>
      </c>
    </row>
    <row r="13" spans="1:17" x14ac:dyDescent="0.25">
      <c r="A13" s="12" t="s">
        <v>22</v>
      </c>
      <c r="B13" s="13" t="s">
        <v>30</v>
      </c>
      <c r="C13" s="14">
        <v>45423</v>
      </c>
      <c r="D13" s="15" t="s">
        <v>26</v>
      </c>
      <c r="E13" s="16">
        <v>196</v>
      </c>
      <c r="F13" s="16">
        <v>197</v>
      </c>
      <c r="G13" s="16">
        <v>198</v>
      </c>
      <c r="H13" s="16">
        <v>197</v>
      </c>
      <c r="I13" s="16"/>
      <c r="J13" s="16"/>
      <c r="K13" s="19">
        <v>4</v>
      </c>
      <c r="L13" s="19">
        <v>788</v>
      </c>
      <c r="M13" s="20">
        <v>197</v>
      </c>
      <c r="N13" s="21">
        <v>3</v>
      </c>
      <c r="O13" s="22">
        <v>200</v>
      </c>
    </row>
    <row r="14" spans="1:17" x14ac:dyDescent="0.25">
      <c r="A14" s="12" t="s">
        <v>25</v>
      </c>
      <c r="B14" s="13" t="s">
        <v>30</v>
      </c>
      <c r="C14" s="14">
        <v>45493</v>
      </c>
      <c r="D14" s="15" t="s">
        <v>26</v>
      </c>
      <c r="E14" s="16">
        <v>199.001</v>
      </c>
      <c r="F14" s="16">
        <v>197</v>
      </c>
      <c r="G14" s="16">
        <v>198</v>
      </c>
      <c r="H14" s="16">
        <v>195</v>
      </c>
      <c r="I14" s="16"/>
      <c r="J14" s="16"/>
      <c r="K14" s="19">
        <v>4</v>
      </c>
      <c r="L14" s="19">
        <v>789.00099999999998</v>
      </c>
      <c r="M14" s="20">
        <v>197.25024999999999</v>
      </c>
      <c r="N14" s="21">
        <v>6</v>
      </c>
      <c r="O14" s="22">
        <v>203.25024999999999</v>
      </c>
    </row>
    <row r="15" spans="1:17" x14ac:dyDescent="0.25">
      <c r="A15" s="12" t="s">
        <v>25</v>
      </c>
      <c r="B15" s="13" t="s">
        <v>30</v>
      </c>
      <c r="C15" s="14">
        <v>45514</v>
      </c>
      <c r="D15" s="15" t="s">
        <v>26</v>
      </c>
      <c r="E15" s="16">
        <v>196</v>
      </c>
      <c r="F15" s="16">
        <v>195</v>
      </c>
      <c r="G15" s="16">
        <v>197</v>
      </c>
      <c r="H15" s="16">
        <v>199</v>
      </c>
      <c r="I15" s="16">
        <v>199</v>
      </c>
      <c r="J15" s="16">
        <v>198</v>
      </c>
      <c r="K15" s="19">
        <v>6</v>
      </c>
      <c r="L15" s="19">
        <v>1184</v>
      </c>
      <c r="M15" s="20">
        <v>197.33333333333334</v>
      </c>
      <c r="N15" s="21">
        <v>4</v>
      </c>
      <c r="O15" s="22">
        <v>201.33333333333334</v>
      </c>
    </row>
    <row r="16" spans="1:17" x14ac:dyDescent="0.25">
      <c r="A16" s="12" t="s">
        <v>25</v>
      </c>
      <c r="B16" s="13" t="s">
        <v>30</v>
      </c>
      <c r="C16" s="14">
        <v>45535</v>
      </c>
      <c r="D16" s="15" t="s">
        <v>121</v>
      </c>
      <c r="E16" s="16">
        <v>196</v>
      </c>
      <c r="F16" s="16">
        <v>196</v>
      </c>
      <c r="G16" s="16">
        <v>192</v>
      </c>
      <c r="H16" s="16">
        <v>198</v>
      </c>
      <c r="I16" s="16">
        <v>193</v>
      </c>
      <c r="J16" s="16">
        <v>196</v>
      </c>
      <c r="K16" s="19">
        <v>6</v>
      </c>
      <c r="L16" s="19">
        <v>1171</v>
      </c>
      <c r="M16" s="20">
        <v>195.16666666666666</v>
      </c>
      <c r="N16" s="21">
        <v>8</v>
      </c>
      <c r="O16" s="22">
        <v>203.16666666666666</v>
      </c>
    </row>
    <row r="18" spans="11:15" x14ac:dyDescent="0.25">
      <c r="K18" s="8">
        <f>SUM(K2:K17)</f>
        <v>64</v>
      </c>
      <c r="L18" s="8">
        <f>SUM(L2:L17)</f>
        <v>12598.006000000001</v>
      </c>
      <c r="M18" s="7">
        <f>SUM(L18/K18)</f>
        <v>196.84384375000002</v>
      </c>
      <c r="N18" s="8">
        <f>SUM(N2:N17)</f>
        <v>71</v>
      </c>
      <c r="O18" s="11">
        <f>SUM(M18+N18)</f>
        <v>267.84384375000002</v>
      </c>
    </row>
  </sheetData>
  <protectedRanges>
    <protectedRange sqref="C2" name="Range1_2_3"/>
    <protectedRange sqref="D2" name="Range1_1_1"/>
    <protectedRange sqref="E2:J2" name="Range1_3_1_3"/>
    <protectedRange algorithmName="SHA-512" hashValue="ON39YdpmFHfN9f47KpiRvqrKx0V9+erV1CNkpWzYhW/Qyc6aT8rEyCrvauWSYGZK2ia3o7vd3akF07acHAFpOA==" saltValue="yVW9XmDwTqEnmpSGai0KYg==" spinCount="100000" sqref="I3:J4 D3 D4" name="Range1_24_1"/>
    <protectedRange algorithmName="SHA-512" hashValue="ON39YdpmFHfN9f47KpiRvqrKx0V9+erV1CNkpWzYhW/Qyc6aT8rEyCrvauWSYGZK2ia3o7vd3akF07acHAFpOA==" saltValue="yVW9XmDwTqEnmpSGai0KYg==" spinCount="100000" sqref="E3:H4" name="Range1_3_8_1"/>
    <protectedRange algorithmName="SHA-512" hashValue="ON39YdpmFHfN9f47KpiRvqrKx0V9+erV1CNkpWzYhW/Qyc6aT8rEyCrvauWSYGZK2ia3o7vd3akF07acHAFpOA==" saltValue="yVW9XmDwTqEnmpSGai0KYg==" spinCount="100000" sqref="D5" name="Range1_24"/>
    <protectedRange algorithmName="SHA-512" hashValue="ON39YdpmFHfN9f47KpiRvqrKx0V9+erV1CNkpWzYhW/Qyc6aT8rEyCrvauWSYGZK2ia3o7vd3akF07acHAFpOA==" saltValue="yVW9XmDwTqEnmpSGai0KYg==" spinCount="100000" sqref="E5:J5" name="Range1_3_1"/>
    <protectedRange algorithmName="SHA-512" hashValue="ON39YdpmFHfN9f47KpiRvqrKx0V9+erV1CNkpWzYhW/Qyc6aT8rEyCrvauWSYGZK2ia3o7vd3akF07acHAFpOA==" saltValue="yVW9XmDwTqEnmpSGai0KYg==" spinCount="100000" sqref="C5" name="Range1_5"/>
    <protectedRange algorithmName="SHA-512" hashValue="ON39YdpmFHfN9f47KpiRvqrKx0V9+erV1CNkpWzYhW/Qyc6aT8rEyCrvauWSYGZK2ia3o7vd3akF07acHAFpOA==" saltValue="yVW9XmDwTqEnmpSGai0KYg==" spinCount="100000" sqref="B9:C9 B10:C11" name="Range1_1_1_1"/>
    <protectedRange algorithmName="SHA-512" hashValue="ON39YdpmFHfN9f47KpiRvqrKx0V9+erV1CNkpWzYhW/Qyc6aT8rEyCrvauWSYGZK2ia3o7vd3akF07acHAFpOA==" saltValue="yVW9XmDwTqEnmpSGai0KYg==" spinCount="100000" sqref="E9:J9 E10:J11" name="Range1_3"/>
    <protectedRange algorithmName="SHA-512" hashValue="ON39YdpmFHfN9f47KpiRvqrKx0V9+erV1CNkpWzYhW/Qyc6aT8rEyCrvauWSYGZK2ia3o7vd3akF07acHAFpOA==" saltValue="yVW9XmDwTqEnmpSGai0KYg==" spinCount="100000" sqref="B16:C16" name="Range1_2_3_1"/>
    <protectedRange algorithmName="SHA-512" hashValue="ON39YdpmFHfN9f47KpiRvqrKx0V9+erV1CNkpWzYhW/Qyc6aT8rEyCrvauWSYGZK2ia3o7vd3akF07acHAFpOA==" saltValue="yVW9XmDwTqEnmpSGai0KYg==" spinCount="100000" sqref="D16" name="Range1_1_1_2"/>
    <protectedRange algorithmName="SHA-512" hashValue="ON39YdpmFHfN9f47KpiRvqrKx0V9+erV1CNkpWzYhW/Qyc6aT8rEyCrvauWSYGZK2ia3o7vd3akF07acHAFpOA==" saltValue="yVW9XmDwTqEnmpSGai0KYg==" spinCount="100000" sqref="E16:J16" name="Range1_3_5_1_1"/>
  </protectedRanges>
  <sortState xmlns:xlrd2="http://schemas.microsoft.com/office/spreadsheetml/2017/richdata2" ref="A2:O2">
    <sortCondition ref="C2"/>
  </sortState>
  <hyperlinks>
    <hyperlink ref="Q1" location="'National Rankings'!A1" display="Back to Ranking" xr:uid="{26093714-546E-4EFE-B3CF-DFC7C04412D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D1C5C7-9BFE-4403-BFAF-DD990AFF8C4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BD7B-C72F-4476-9AB6-934F1AC81EF0}">
  <dimension ref="A1:Q16"/>
  <sheetViews>
    <sheetView workbookViewId="0">
      <selection activeCell="K17" sqref="K1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114</v>
      </c>
      <c r="C2" s="14">
        <v>45388</v>
      </c>
      <c r="D2" s="15" t="s">
        <v>120</v>
      </c>
      <c r="E2" s="16">
        <v>196</v>
      </c>
      <c r="F2" s="16">
        <v>192</v>
      </c>
      <c r="G2" s="16">
        <v>190</v>
      </c>
      <c r="H2" s="16">
        <v>191</v>
      </c>
      <c r="I2" s="16"/>
      <c r="J2" s="16"/>
      <c r="K2" s="19">
        <v>4</v>
      </c>
      <c r="L2" s="19">
        <v>769</v>
      </c>
      <c r="M2" s="20">
        <v>192.25</v>
      </c>
      <c r="N2" s="21">
        <v>4</v>
      </c>
      <c r="O2" s="22">
        <v>196.25</v>
      </c>
    </row>
    <row r="3" spans="1:17" x14ac:dyDescent="0.25">
      <c r="A3" s="12" t="s">
        <v>22</v>
      </c>
      <c r="B3" s="13" t="s">
        <v>114</v>
      </c>
      <c r="C3" s="14">
        <v>45416</v>
      </c>
      <c r="D3" s="15" t="s">
        <v>150</v>
      </c>
      <c r="E3" s="16">
        <v>197</v>
      </c>
      <c r="F3" s="39">
        <v>200</v>
      </c>
      <c r="G3" s="16">
        <v>197</v>
      </c>
      <c r="H3" s="16">
        <v>195</v>
      </c>
      <c r="I3" s="16"/>
      <c r="J3" s="16"/>
      <c r="K3" s="19">
        <v>4</v>
      </c>
      <c r="L3" s="19">
        <v>789</v>
      </c>
      <c r="M3" s="20">
        <v>197.25</v>
      </c>
      <c r="N3" s="21">
        <v>5</v>
      </c>
      <c r="O3" s="22">
        <v>202.25</v>
      </c>
    </row>
    <row r="4" spans="1:17" x14ac:dyDescent="0.25">
      <c r="A4" s="12" t="s">
        <v>25</v>
      </c>
      <c r="B4" s="13" t="s">
        <v>114</v>
      </c>
      <c r="C4" s="14">
        <v>45429</v>
      </c>
      <c r="D4" s="15" t="s">
        <v>153</v>
      </c>
      <c r="E4" s="16">
        <v>194</v>
      </c>
      <c r="F4" s="16">
        <v>198</v>
      </c>
      <c r="G4" s="16">
        <v>197</v>
      </c>
      <c r="H4" s="16"/>
      <c r="I4" s="16"/>
      <c r="J4" s="16"/>
      <c r="K4" s="19">
        <v>3</v>
      </c>
      <c r="L4" s="19">
        <v>589</v>
      </c>
      <c r="M4" s="20">
        <v>196.33333333333334</v>
      </c>
      <c r="N4" s="21">
        <v>3</v>
      </c>
      <c r="O4" s="22">
        <v>199.33333333333334</v>
      </c>
    </row>
    <row r="5" spans="1:17" x14ac:dyDescent="0.25">
      <c r="A5" s="12" t="s">
        <v>25</v>
      </c>
      <c r="B5" s="13" t="s">
        <v>114</v>
      </c>
      <c r="C5" s="14">
        <v>45433</v>
      </c>
      <c r="D5" s="15" t="s">
        <v>121</v>
      </c>
      <c r="E5" s="16">
        <v>194</v>
      </c>
      <c r="F5" s="16">
        <v>197</v>
      </c>
      <c r="G5" s="16">
        <v>197</v>
      </c>
      <c r="H5" s="16"/>
      <c r="I5" s="16"/>
      <c r="J5" s="16"/>
      <c r="K5" s="19">
        <v>3</v>
      </c>
      <c r="L5" s="19">
        <v>588</v>
      </c>
      <c r="M5" s="20">
        <v>196</v>
      </c>
      <c r="N5" s="21">
        <v>2</v>
      </c>
      <c r="O5" s="22">
        <v>198</v>
      </c>
    </row>
    <row r="6" spans="1:17" x14ac:dyDescent="0.25">
      <c r="A6" s="12" t="s">
        <v>25</v>
      </c>
      <c r="B6" s="13" t="s">
        <v>114</v>
      </c>
      <c r="C6" s="14" t="s">
        <v>186</v>
      </c>
      <c r="D6" s="15" t="s">
        <v>153</v>
      </c>
      <c r="E6" s="16">
        <v>195</v>
      </c>
      <c r="F6" s="16">
        <v>191</v>
      </c>
      <c r="G6" s="16">
        <v>185</v>
      </c>
      <c r="H6" s="16">
        <v>198</v>
      </c>
      <c r="I6" s="16"/>
      <c r="J6" s="16"/>
      <c r="K6" s="19">
        <v>4</v>
      </c>
      <c r="L6" s="19">
        <v>769</v>
      </c>
      <c r="M6" s="20">
        <v>192.25</v>
      </c>
      <c r="N6" s="21">
        <v>2</v>
      </c>
      <c r="O6" s="22">
        <f>SUM(M6:N6)</f>
        <v>194.25</v>
      </c>
    </row>
    <row r="7" spans="1:17" x14ac:dyDescent="0.25">
      <c r="A7" s="12" t="s">
        <v>25</v>
      </c>
      <c r="B7" s="13" t="s">
        <v>114</v>
      </c>
      <c r="C7" s="14">
        <v>45457</v>
      </c>
      <c r="D7" s="15" t="s">
        <v>153</v>
      </c>
      <c r="E7" s="16">
        <v>198</v>
      </c>
      <c r="F7" s="16">
        <v>196</v>
      </c>
      <c r="G7" s="16">
        <v>194</v>
      </c>
      <c r="H7" s="16">
        <v>198</v>
      </c>
      <c r="I7" s="16"/>
      <c r="J7" s="16"/>
      <c r="K7" s="19">
        <v>4</v>
      </c>
      <c r="L7" s="19">
        <v>786.005</v>
      </c>
      <c r="M7" s="20">
        <v>196.50125</v>
      </c>
      <c r="N7" s="21">
        <v>7</v>
      </c>
      <c r="O7" s="22">
        <f>SUM(M7+N7)</f>
        <v>203.50125</v>
      </c>
    </row>
    <row r="8" spans="1:17" x14ac:dyDescent="0.25">
      <c r="A8" s="12" t="s">
        <v>25</v>
      </c>
      <c r="B8" s="13" t="s">
        <v>114</v>
      </c>
      <c r="C8" s="14">
        <v>45479</v>
      </c>
      <c r="D8" s="15" t="s">
        <v>121</v>
      </c>
      <c r="E8" s="16">
        <v>195</v>
      </c>
      <c r="F8" s="16">
        <v>198</v>
      </c>
      <c r="G8" s="16">
        <v>192</v>
      </c>
      <c r="H8" s="16">
        <v>195</v>
      </c>
      <c r="I8" s="16">
        <v>194</v>
      </c>
      <c r="J8" s="16">
        <v>193</v>
      </c>
      <c r="K8" s="19">
        <v>6</v>
      </c>
      <c r="L8" s="19">
        <v>1167</v>
      </c>
      <c r="M8" s="20">
        <v>194.5</v>
      </c>
      <c r="N8" s="21">
        <v>4</v>
      </c>
      <c r="O8" s="22">
        <v>198.5</v>
      </c>
    </row>
    <row r="9" spans="1:17" x14ac:dyDescent="0.25">
      <c r="A9" s="12" t="s">
        <v>25</v>
      </c>
      <c r="B9" s="13" t="s">
        <v>114</v>
      </c>
      <c r="C9" s="14">
        <v>45492</v>
      </c>
      <c r="D9" s="15" t="s">
        <v>153</v>
      </c>
      <c r="E9" s="16">
        <v>197.005</v>
      </c>
      <c r="F9" s="16">
        <v>191</v>
      </c>
      <c r="G9" s="16">
        <v>193</v>
      </c>
      <c r="H9" s="16">
        <v>198</v>
      </c>
      <c r="I9" s="16"/>
      <c r="J9" s="16"/>
      <c r="K9" s="19">
        <v>4</v>
      </c>
      <c r="L9" s="19">
        <v>779</v>
      </c>
      <c r="M9" s="20">
        <v>194.75</v>
      </c>
      <c r="N9" s="21">
        <v>5</v>
      </c>
      <c r="O9" s="22">
        <v>199.75</v>
      </c>
    </row>
    <row r="10" spans="1:17" x14ac:dyDescent="0.25">
      <c r="A10" s="12" t="s">
        <v>25</v>
      </c>
      <c r="B10" s="13" t="s">
        <v>114</v>
      </c>
      <c r="C10" s="14">
        <v>45507</v>
      </c>
      <c r="D10" s="15" t="s">
        <v>150</v>
      </c>
      <c r="E10" s="16">
        <v>193</v>
      </c>
      <c r="F10" s="16">
        <v>193</v>
      </c>
      <c r="G10" s="16">
        <v>195</v>
      </c>
      <c r="H10" s="16"/>
      <c r="I10" s="16"/>
      <c r="J10" s="16"/>
      <c r="K10" s="19">
        <v>3</v>
      </c>
      <c r="L10" s="19">
        <v>581</v>
      </c>
      <c r="M10" s="20">
        <v>193.66666666666666</v>
      </c>
      <c r="N10" s="21">
        <v>2</v>
      </c>
      <c r="O10" s="22">
        <v>195.66666666666666</v>
      </c>
    </row>
    <row r="11" spans="1:17" x14ac:dyDescent="0.25">
      <c r="A11" s="12" t="s">
        <v>25</v>
      </c>
      <c r="B11" s="13" t="s">
        <v>114</v>
      </c>
      <c r="C11" s="14">
        <v>45520</v>
      </c>
      <c r="D11" s="15" t="s">
        <v>237</v>
      </c>
      <c r="E11" s="16">
        <v>197</v>
      </c>
      <c r="F11" s="16">
        <v>194</v>
      </c>
      <c r="G11" s="16">
        <v>197</v>
      </c>
      <c r="H11" s="16">
        <v>198</v>
      </c>
      <c r="I11" s="16"/>
      <c r="J11" s="16"/>
      <c r="K11" s="19">
        <v>4</v>
      </c>
      <c r="L11" s="19">
        <v>786</v>
      </c>
      <c r="M11" s="20">
        <v>196.5</v>
      </c>
      <c r="N11" s="21">
        <v>4</v>
      </c>
      <c r="O11" s="22">
        <v>200.5</v>
      </c>
    </row>
    <row r="12" spans="1:17" x14ac:dyDescent="0.25">
      <c r="A12" s="12" t="s">
        <v>25</v>
      </c>
      <c r="B12" s="13" t="s">
        <v>114</v>
      </c>
      <c r="C12" s="14">
        <v>45549</v>
      </c>
      <c r="D12" s="15" t="s">
        <v>150</v>
      </c>
      <c r="E12" s="16">
        <v>199</v>
      </c>
      <c r="F12" s="16">
        <v>196</v>
      </c>
      <c r="G12" s="16">
        <v>196.001</v>
      </c>
      <c r="H12" s="16">
        <v>195</v>
      </c>
      <c r="I12" s="16"/>
      <c r="J12" s="16"/>
      <c r="K12" s="19">
        <v>4</v>
      </c>
      <c r="L12" s="19">
        <v>786.00099999999998</v>
      </c>
      <c r="M12" s="20">
        <v>196.50024999999999</v>
      </c>
      <c r="N12" s="21">
        <v>11</v>
      </c>
      <c r="O12" s="22">
        <v>207.50024999999999</v>
      </c>
    </row>
    <row r="13" spans="1:17" x14ac:dyDescent="0.25">
      <c r="A13" s="12" t="s">
        <v>25</v>
      </c>
      <c r="B13" s="13" t="s">
        <v>114</v>
      </c>
      <c r="C13" s="14">
        <v>45555</v>
      </c>
      <c r="D13" s="15" t="s">
        <v>264</v>
      </c>
      <c r="E13" s="16">
        <v>196</v>
      </c>
      <c r="F13" s="16">
        <v>198</v>
      </c>
      <c r="G13" s="16">
        <v>198</v>
      </c>
      <c r="H13" s="39">
        <v>200.001</v>
      </c>
      <c r="I13" s="16"/>
      <c r="J13" s="16"/>
      <c r="K13" s="19">
        <v>4</v>
      </c>
      <c r="L13" s="19">
        <v>792.00099999999998</v>
      </c>
      <c r="M13" s="20">
        <v>198.00024999999999</v>
      </c>
      <c r="N13" s="21">
        <v>6</v>
      </c>
      <c r="O13" s="22">
        <v>204.00024999999999</v>
      </c>
    </row>
    <row r="14" spans="1:17" x14ac:dyDescent="0.25">
      <c r="A14" s="12" t="s">
        <v>25</v>
      </c>
      <c r="B14" s="13" t="s">
        <v>114</v>
      </c>
      <c r="C14" s="14">
        <v>45570</v>
      </c>
      <c r="D14" s="15" t="s">
        <v>264</v>
      </c>
      <c r="E14" s="16">
        <v>198</v>
      </c>
      <c r="F14" s="16">
        <v>191</v>
      </c>
      <c r="G14" s="16">
        <v>195</v>
      </c>
      <c r="H14" s="16">
        <v>196</v>
      </c>
      <c r="I14" s="16"/>
      <c r="J14" s="16"/>
      <c r="K14" s="19">
        <v>4</v>
      </c>
      <c r="L14" s="19">
        <v>780</v>
      </c>
      <c r="M14" s="20">
        <v>195</v>
      </c>
      <c r="N14" s="21">
        <v>3</v>
      </c>
      <c r="O14" s="22">
        <v>198</v>
      </c>
    </row>
    <row r="16" spans="1:17" x14ac:dyDescent="0.25">
      <c r="K16" s="8">
        <f>SUM(K2:K15)</f>
        <v>51</v>
      </c>
      <c r="L16" s="8">
        <f>SUM(L2:L15)</f>
        <v>9961.0069999999996</v>
      </c>
      <c r="M16" s="7">
        <f>SUM(L16/K16)</f>
        <v>195.31386274509802</v>
      </c>
      <c r="N16" s="8">
        <f>SUM(N2:N15)</f>
        <v>58</v>
      </c>
      <c r="O16" s="11">
        <f>SUM(M16+N16)</f>
        <v>253.31386274509802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1"/>
    <protectedRange algorithmName="SHA-512" hashValue="ON39YdpmFHfN9f47KpiRvqrKx0V9+erV1CNkpWzYhW/Qyc6aT8rEyCrvauWSYGZK2ia3o7vd3akF07acHAFpOA==" saltValue="yVW9XmDwTqEnmpSGai0KYg==" spinCount="100000" sqref="E2:J2" name="Range1_3"/>
    <protectedRange algorithmName="SHA-512" hashValue="ON39YdpmFHfN9f47KpiRvqrKx0V9+erV1CNkpWzYhW/Qyc6aT8rEyCrvauWSYGZK2ia3o7vd3akF07acHAFpOA==" saltValue="yVW9XmDwTqEnmpSGai0KYg==" spinCount="100000" sqref="B4:C4" name="Range1"/>
    <protectedRange algorithmName="SHA-512" hashValue="ON39YdpmFHfN9f47KpiRvqrKx0V9+erV1CNkpWzYhW/Qyc6aT8rEyCrvauWSYGZK2ia3o7vd3akF07acHAFpOA==" saltValue="yVW9XmDwTqEnmpSGai0KYg==" spinCount="100000" sqref="D4" name="Range1_1_2"/>
    <protectedRange algorithmName="SHA-512" hashValue="ON39YdpmFHfN9f47KpiRvqrKx0V9+erV1CNkpWzYhW/Qyc6aT8rEyCrvauWSYGZK2ia3o7vd3akF07acHAFpOA==" saltValue="yVW9XmDwTqEnmpSGai0KYg==" spinCount="100000" sqref="E4:J4" name="Range1_3_1"/>
    <protectedRange algorithmName="SHA-512" hashValue="ON39YdpmFHfN9f47KpiRvqrKx0V9+erV1CNkpWzYhW/Qyc6aT8rEyCrvauWSYGZK2ia3o7vd3akF07acHAFpOA==" saltValue="yVW9XmDwTqEnmpSGai0KYg==" spinCount="100000" sqref="B10:C10" name="Range1_24"/>
    <protectedRange algorithmName="SHA-512" hashValue="ON39YdpmFHfN9f47KpiRvqrKx0V9+erV1CNkpWzYhW/Qyc6aT8rEyCrvauWSYGZK2ia3o7vd3akF07acHAFpOA==" saltValue="yVW9XmDwTqEnmpSGai0KYg==" spinCount="100000" sqref="D10" name="Range1_1_18_1"/>
    <protectedRange algorithmName="SHA-512" hashValue="ON39YdpmFHfN9f47KpiRvqrKx0V9+erV1CNkpWzYhW/Qyc6aT8rEyCrvauWSYGZK2ia3o7vd3akF07acHAFpOA==" saltValue="yVW9XmDwTqEnmpSGai0KYg==" spinCount="100000" sqref="E10:J10" name="Range1_3_8"/>
    <protectedRange algorithmName="SHA-512" hashValue="ON39YdpmFHfN9f47KpiRvqrKx0V9+erV1CNkpWzYhW/Qyc6aT8rEyCrvauWSYGZK2ia3o7vd3akF07acHAFpOA==" saltValue="yVW9XmDwTqEnmpSGai0KYg==" spinCount="100000" sqref="B12:C13" name="Range1_3_2"/>
    <protectedRange algorithmName="SHA-512" hashValue="ON39YdpmFHfN9f47KpiRvqrKx0V9+erV1CNkpWzYhW/Qyc6aT8rEyCrvauWSYGZK2ia3o7vd3akF07acHAFpOA==" saltValue="yVW9XmDwTqEnmpSGai0KYg==" spinCount="100000" sqref="D12:D13" name="Range1_1_3_1"/>
    <protectedRange algorithmName="SHA-512" hashValue="ON39YdpmFHfN9f47KpiRvqrKx0V9+erV1CNkpWzYhW/Qyc6aT8rEyCrvauWSYGZK2ia3o7vd3akF07acHAFpOA==" saltValue="yVW9XmDwTqEnmpSGai0KYg==" spinCount="100000" sqref="E12:J13" name="Range1_3_1_1"/>
    <protectedRange algorithmName="SHA-512" hashValue="ON39YdpmFHfN9f47KpiRvqrKx0V9+erV1CNkpWzYhW/Qyc6aT8rEyCrvauWSYGZK2ia3o7vd3akF07acHAFpOA==" saltValue="yVW9XmDwTqEnmpSGai0KYg==" spinCount="100000" sqref="B14:C14" name="Range1_28"/>
    <protectedRange algorithmName="SHA-512" hashValue="ON39YdpmFHfN9f47KpiRvqrKx0V9+erV1CNkpWzYhW/Qyc6aT8rEyCrvauWSYGZK2ia3o7vd3akF07acHAFpOA==" saltValue="yVW9XmDwTqEnmpSGai0KYg==" spinCount="100000" sqref="D14" name="Range1_1_22"/>
    <protectedRange algorithmName="SHA-512" hashValue="ON39YdpmFHfN9f47KpiRvqrKx0V9+erV1CNkpWzYhW/Qyc6aT8rEyCrvauWSYGZK2ia3o7vd3akF07acHAFpOA==" saltValue="yVW9XmDwTqEnmpSGai0KYg==" spinCount="100000" sqref="E14:J14" name="Range1_3_2_1"/>
  </protectedRanges>
  <hyperlinks>
    <hyperlink ref="Q1" location="'National Rankings'!A1" display="Back to Ranking" xr:uid="{65BEB380-E120-45E2-9082-77EA2859315C}"/>
  </hyperlinks>
  <pageMargins left="0.7" right="0.7" top="0.75" bottom="0.75" header="0.3" footer="0.3"/>
  <ignoredErrors>
    <ignoredError sqref="O6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E8B28B-5752-4369-A991-875EEDC71A1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1F7C-075C-4905-A7A0-91A743DC52C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270</v>
      </c>
      <c r="C2" s="14">
        <v>45570</v>
      </c>
      <c r="D2" s="15" t="s">
        <v>107</v>
      </c>
      <c r="E2" s="16">
        <v>194</v>
      </c>
      <c r="F2" s="16">
        <v>191</v>
      </c>
      <c r="G2" s="16">
        <v>195</v>
      </c>
      <c r="H2" s="16">
        <v>192</v>
      </c>
      <c r="I2" s="16">
        <v>197</v>
      </c>
      <c r="J2" s="16">
        <v>190</v>
      </c>
      <c r="K2" s="19">
        <v>6</v>
      </c>
      <c r="L2" s="19">
        <v>1159</v>
      </c>
      <c r="M2" s="20">
        <v>193.16666666666666</v>
      </c>
      <c r="N2" s="21">
        <v>4</v>
      </c>
      <c r="O2" s="22">
        <v>197.16666666666666</v>
      </c>
    </row>
    <row r="4" spans="1:17" x14ac:dyDescent="0.25">
      <c r="K4" s="8">
        <f>SUM(K2:K3)</f>
        <v>6</v>
      </c>
      <c r="L4" s="8">
        <f>SUM(L2:L3)</f>
        <v>1159</v>
      </c>
      <c r="M4" s="7">
        <f>SUM(L4/K4)</f>
        <v>193.16666666666666</v>
      </c>
      <c r="N4" s="8">
        <f>SUM(N2:N3)</f>
        <v>4</v>
      </c>
      <c r="O4" s="11">
        <f>SUM(M4+N4)</f>
        <v>197.16666666666666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400EB36-6602-4EB7-B603-0869C674D16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CB3FD1-0E59-4FCE-B2E6-1C156274BBA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46293-1726-4B1B-AFFF-2CB5873546F6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151</v>
      </c>
      <c r="C2" s="14">
        <v>45416</v>
      </c>
      <c r="D2" s="15" t="s">
        <v>150</v>
      </c>
      <c r="E2" s="16">
        <v>189</v>
      </c>
      <c r="F2" s="16">
        <v>196</v>
      </c>
      <c r="G2" s="16">
        <v>193</v>
      </c>
      <c r="H2" s="16">
        <v>190</v>
      </c>
      <c r="I2" s="16"/>
      <c r="J2" s="16"/>
      <c r="K2" s="19">
        <v>4</v>
      </c>
      <c r="L2" s="19">
        <v>768</v>
      </c>
      <c r="M2" s="20">
        <v>192</v>
      </c>
      <c r="N2" s="21">
        <v>2</v>
      </c>
      <c r="O2" s="22">
        <v>194</v>
      </c>
    </row>
    <row r="3" spans="1:17" x14ac:dyDescent="0.25">
      <c r="A3" s="12" t="s">
        <v>25</v>
      </c>
      <c r="B3" s="13" t="s">
        <v>151</v>
      </c>
      <c r="C3" s="14">
        <v>45429</v>
      </c>
      <c r="D3" s="15" t="s">
        <v>153</v>
      </c>
      <c r="E3" s="16">
        <v>194</v>
      </c>
      <c r="F3" s="16">
        <v>196</v>
      </c>
      <c r="G3" s="16">
        <v>196</v>
      </c>
      <c r="H3" s="16"/>
      <c r="I3" s="16"/>
      <c r="J3" s="16"/>
      <c r="K3" s="19">
        <v>3</v>
      </c>
      <c r="L3" s="19">
        <v>586</v>
      </c>
      <c r="M3" s="20">
        <v>195.33333333333334</v>
      </c>
      <c r="N3" s="21">
        <v>2</v>
      </c>
      <c r="O3" s="22">
        <v>197.33333333333334</v>
      </c>
    </row>
    <row r="4" spans="1:17" x14ac:dyDescent="0.25">
      <c r="A4" s="12" t="s">
        <v>25</v>
      </c>
      <c r="B4" s="13" t="s">
        <v>151</v>
      </c>
      <c r="C4" s="14" t="s">
        <v>186</v>
      </c>
      <c r="D4" s="15" t="s">
        <v>153</v>
      </c>
      <c r="E4" s="16">
        <v>192</v>
      </c>
      <c r="F4" s="16">
        <v>197.001</v>
      </c>
      <c r="G4" s="16">
        <v>195</v>
      </c>
      <c r="H4" s="16">
        <v>197</v>
      </c>
      <c r="I4" s="16"/>
      <c r="J4" s="16"/>
      <c r="K4" s="19">
        <v>4</v>
      </c>
      <c r="L4" s="19">
        <v>781.00099999999998</v>
      </c>
      <c r="M4" s="20">
        <v>195.25024999999999</v>
      </c>
      <c r="N4" s="21">
        <v>5</v>
      </c>
      <c r="O4" s="22">
        <f>SUM(M4:N4)</f>
        <v>200.25024999999999</v>
      </c>
    </row>
    <row r="5" spans="1:17" x14ac:dyDescent="0.25">
      <c r="A5" s="12" t="s">
        <v>25</v>
      </c>
      <c r="B5" s="13" t="s">
        <v>151</v>
      </c>
      <c r="C5" s="14">
        <v>45457</v>
      </c>
      <c r="D5" s="15" t="s">
        <v>153</v>
      </c>
      <c r="E5" s="16">
        <v>187</v>
      </c>
      <c r="F5" s="16">
        <v>192</v>
      </c>
      <c r="G5" s="16">
        <v>193</v>
      </c>
      <c r="H5" s="16">
        <v>196</v>
      </c>
      <c r="I5" s="16"/>
      <c r="J5" s="16"/>
      <c r="K5" s="19">
        <v>4</v>
      </c>
      <c r="L5" s="19">
        <v>768</v>
      </c>
      <c r="M5" s="20">
        <v>192</v>
      </c>
      <c r="N5" s="21">
        <v>2</v>
      </c>
      <c r="O5" s="22">
        <f>SUM(M5+N5)</f>
        <v>194</v>
      </c>
    </row>
    <row r="6" spans="1:17" x14ac:dyDescent="0.25">
      <c r="A6" s="12" t="s">
        <v>22</v>
      </c>
      <c r="B6" s="13" t="s">
        <v>151</v>
      </c>
      <c r="C6" s="14">
        <v>45486</v>
      </c>
      <c r="D6" s="15" t="s">
        <v>187</v>
      </c>
      <c r="E6" s="16">
        <v>199</v>
      </c>
      <c r="F6" s="16">
        <v>191</v>
      </c>
      <c r="G6" s="16">
        <v>195</v>
      </c>
      <c r="H6" s="16">
        <v>194</v>
      </c>
      <c r="I6" s="16"/>
      <c r="J6" s="16"/>
      <c r="K6" s="19">
        <v>4</v>
      </c>
      <c r="L6" s="19">
        <v>779</v>
      </c>
      <c r="M6" s="20">
        <v>194.75</v>
      </c>
      <c r="N6" s="21">
        <v>3</v>
      </c>
      <c r="O6" s="22">
        <v>197.75</v>
      </c>
    </row>
    <row r="7" spans="1:17" x14ac:dyDescent="0.25">
      <c r="A7" s="12" t="s">
        <v>25</v>
      </c>
      <c r="B7" s="13" t="s">
        <v>151</v>
      </c>
      <c r="C7" s="14">
        <v>45507</v>
      </c>
      <c r="D7" s="15" t="s">
        <v>150</v>
      </c>
      <c r="E7" s="16">
        <v>181</v>
      </c>
      <c r="F7" s="16">
        <v>196</v>
      </c>
      <c r="G7" s="16">
        <v>194</v>
      </c>
      <c r="H7" s="16"/>
      <c r="I7" s="16"/>
      <c r="J7" s="16"/>
      <c r="K7" s="19">
        <v>3</v>
      </c>
      <c r="L7" s="19">
        <v>571</v>
      </c>
      <c r="M7" s="20">
        <v>190.33333333333334</v>
      </c>
      <c r="N7" s="21">
        <v>2</v>
      </c>
      <c r="O7" s="22">
        <v>192.33333333333334</v>
      </c>
    </row>
    <row r="8" spans="1:17" x14ac:dyDescent="0.25">
      <c r="A8" s="12" t="s">
        <v>25</v>
      </c>
      <c r="B8" s="13" t="s">
        <v>151</v>
      </c>
      <c r="C8" s="14">
        <v>45535</v>
      </c>
      <c r="D8" s="15" t="s">
        <v>121</v>
      </c>
      <c r="E8" s="16">
        <v>189</v>
      </c>
      <c r="F8" s="16">
        <v>188</v>
      </c>
      <c r="G8" s="16">
        <v>190</v>
      </c>
      <c r="H8" s="16">
        <v>195</v>
      </c>
      <c r="I8" s="39">
        <v>200.001</v>
      </c>
      <c r="J8" s="16">
        <v>198</v>
      </c>
      <c r="K8" s="19">
        <v>6</v>
      </c>
      <c r="L8" s="19">
        <v>1160.001</v>
      </c>
      <c r="M8" s="20">
        <v>193.33349999999999</v>
      </c>
      <c r="N8" s="21">
        <v>16</v>
      </c>
      <c r="O8" s="22">
        <v>209.33349999999999</v>
      </c>
    </row>
    <row r="9" spans="1:17" x14ac:dyDescent="0.25">
      <c r="A9" s="12" t="s">
        <v>25</v>
      </c>
      <c r="B9" s="13" t="s">
        <v>151</v>
      </c>
      <c r="C9" s="14">
        <v>45555</v>
      </c>
      <c r="D9" s="15" t="s">
        <v>264</v>
      </c>
      <c r="E9" s="16">
        <v>180</v>
      </c>
      <c r="F9" s="16">
        <v>188</v>
      </c>
      <c r="G9" s="16">
        <v>192</v>
      </c>
      <c r="H9" s="16">
        <v>193</v>
      </c>
      <c r="I9" s="16"/>
      <c r="J9" s="16"/>
      <c r="K9" s="19">
        <v>4</v>
      </c>
      <c r="L9" s="19">
        <v>753</v>
      </c>
      <c r="M9" s="20">
        <v>188.25</v>
      </c>
      <c r="N9" s="21">
        <v>2</v>
      </c>
      <c r="O9" s="22">
        <v>190.25</v>
      </c>
    </row>
    <row r="11" spans="1:17" x14ac:dyDescent="0.25">
      <c r="K11" s="8">
        <f>SUM(K2:K10)</f>
        <v>32</v>
      </c>
      <c r="L11" s="8">
        <f>SUM(L2:L10)</f>
        <v>6166.0020000000004</v>
      </c>
      <c r="M11" s="7">
        <f>SUM(L11/K11)</f>
        <v>192.68756250000001</v>
      </c>
      <c r="N11" s="8">
        <f>SUM(N2:N10)</f>
        <v>34</v>
      </c>
      <c r="O11" s="11">
        <f>SUM(M11+N11)</f>
        <v>226.68756250000001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_2"/>
    <protectedRange algorithmName="SHA-512" hashValue="ON39YdpmFHfN9f47KpiRvqrKx0V9+erV1CNkpWzYhW/Qyc6aT8rEyCrvauWSYGZK2ia3o7vd3akF07acHAFpOA==" saltValue="yVW9XmDwTqEnmpSGai0KYg==" spinCount="100000" sqref="E3:J3" name="Range1_3"/>
    <protectedRange algorithmName="SHA-512" hashValue="ON39YdpmFHfN9f47KpiRvqrKx0V9+erV1CNkpWzYhW/Qyc6aT8rEyCrvauWSYGZK2ia3o7vd3akF07acHAFpOA==" saltValue="yVW9XmDwTqEnmpSGai0KYg==" spinCount="100000" sqref="B7:C7" name="Range1_24"/>
    <protectedRange algorithmName="SHA-512" hashValue="ON39YdpmFHfN9f47KpiRvqrKx0V9+erV1CNkpWzYhW/Qyc6aT8rEyCrvauWSYGZK2ia3o7vd3akF07acHAFpOA==" saltValue="yVW9XmDwTqEnmpSGai0KYg==" spinCount="100000" sqref="D7" name="Range1_1_18_1"/>
    <protectedRange algorithmName="SHA-512" hashValue="ON39YdpmFHfN9f47KpiRvqrKx0V9+erV1CNkpWzYhW/Qyc6aT8rEyCrvauWSYGZK2ia3o7vd3akF07acHAFpOA==" saltValue="yVW9XmDwTqEnmpSGai0KYg==" spinCount="100000" sqref="E7:J7" name="Range1_3_8"/>
    <protectedRange algorithmName="SHA-512" hashValue="ON39YdpmFHfN9f47KpiRvqrKx0V9+erV1CNkpWzYhW/Qyc6aT8rEyCrvauWSYGZK2ia3o7vd3akF07acHAFpOA==" saltValue="yVW9XmDwTqEnmpSGai0KYg==" spinCount="100000" sqref="B8:C8" name="Range1_2_3"/>
    <protectedRange algorithmName="SHA-512" hashValue="ON39YdpmFHfN9f47KpiRvqrKx0V9+erV1CNkpWzYhW/Qyc6aT8rEyCrvauWSYGZK2ia3o7vd3akF07acHAFpOA==" saltValue="yVW9XmDwTqEnmpSGai0KYg==" spinCount="100000" sqref="D8" name="Range1_1_1_2"/>
    <protectedRange algorithmName="SHA-512" hashValue="ON39YdpmFHfN9f47KpiRvqrKx0V9+erV1CNkpWzYhW/Qyc6aT8rEyCrvauWSYGZK2ia3o7vd3akF07acHAFpOA==" saltValue="yVW9XmDwTqEnmpSGai0KYg==" spinCount="100000" sqref="E8:J8" name="Range1_3_5_1_1"/>
  </protectedRanges>
  <hyperlinks>
    <hyperlink ref="Q1" location="'National Rankings'!A1" display="Back to Ranking" xr:uid="{A1A7B317-CFAD-4D0D-906A-B7F1CF97038A}"/>
  </hyperlinks>
  <pageMargins left="0.7" right="0.7" top="0.75" bottom="0.75" header="0.3" footer="0.3"/>
  <ignoredErrors>
    <ignoredError sqref="O4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5F5284-1300-43EC-916B-6614764D3C3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8B946-9285-46B4-BF1A-85E8B9AC1158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152</v>
      </c>
      <c r="C2" s="14">
        <v>45421</v>
      </c>
      <c r="D2" s="15" t="s">
        <v>23</v>
      </c>
      <c r="E2" s="16">
        <v>183</v>
      </c>
      <c r="F2" s="16">
        <v>186</v>
      </c>
      <c r="G2" s="16">
        <v>195</v>
      </c>
      <c r="H2" s="16"/>
      <c r="I2" s="16"/>
      <c r="J2" s="16"/>
      <c r="K2" s="19">
        <v>3</v>
      </c>
      <c r="L2" s="19">
        <v>564</v>
      </c>
      <c r="M2" s="20">
        <v>188</v>
      </c>
      <c r="N2" s="21">
        <v>5</v>
      </c>
      <c r="O2" s="22">
        <v>193</v>
      </c>
    </row>
    <row r="3" spans="1:17" x14ac:dyDescent="0.25">
      <c r="A3" s="12" t="s">
        <v>22</v>
      </c>
      <c r="B3" s="13" t="s">
        <v>152</v>
      </c>
      <c r="C3" s="14">
        <v>45423</v>
      </c>
      <c r="D3" s="15" t="s">
        <v>23</v>
      </c>
      <c r="E3" s="16">
        <v>178</v>
      </c>
      <c r="F3" s="16">
        <v>183</v>
      </c>
      <c r="G3" s="16">
        <v>189</v>
      </c>
      <c r="H3" s="16">
        <v>193.001</v>
      </c>
      <c r="I3" s="16"/>
      <c r="J3" s="16"/>
      <c r="K3" s="19">
        <v>4</v>
      </c>
      <c r="L3" s="19">
        <v>743.00099999999998</v>
      </c>
      <c r="M3" s="20">
        <v>185.75024999999999</v>
      </c>
      <c r="N3" s="21">
        <v>5</v>
      </c>
      <c r="O3" s="22">
        <v>190.75024999999999</v>
      </c>
    </row>
    <row r="4" spans="1:17" x14ac:dyDescent="0.25">
      <c r="A4" s="12" t="s">
        <v>25</v>
      </c>
      <c r="B4" s="13" t="s">
        <v>152</v>
      </c>
      <c r="C4" s="14">
        <v>45435</v>
      </c>
      <c r="D4" s="15" t="s">
        <v>23</v>
      </c>
      <c r="E4" s="16">
        <v>178</v>
      </c>
      <c r="F4" s="16">
        <v>188</v>
      </c>
      <c r="G4" s="16">
        <v>185</v>
      </c>
      <c r="H4" s="16"/>
      <c r="I4" s="16"/>
      <c r="J4" s="16"/>
      <c r="K4" s="19">
        <v>3</v>
      </c>
      <c r="L4" s="19">
        <v>551</v>
      </c>
      <c r="M4" s="20">
        <v>183.66666666666666</v>
      </c>
      <c r="N4" s="21">
        <v>9</v>
      </c>
      <c r="O4" s="22">
        <v>192.66666666666666</v>
      </c>
    </row>
    <row r="6" spans="1:17" x14ac:dyDescent="0.25">
      <c r="K6" s="8">
        <f>SUM(K2:K5)</f>
        <v>10</v>
      </c>
      <c r="L6" s="8">
        <f>SUM(L2:L5)</f>
        <v>1858.001</v>
      </c>
      <c r="M6" s="7">
        <f>SUM(L6/K6)</f>
        <v>185.80009999999999</v>
      </c>
      <c r="N6" s="8">
        <f>SUM(N2:N5)</f>
        <v>19</v>
      </c>
      <c r="O6" s="11">
        <f>SUM(M6+N6)</f>
        <v>204.80009999999999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4F3ECE2-382B-40C8-AC3C-0F6947565CD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49CC64-0291-4008-A32B-03F966AC160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997B-4AD1-47DF-BDDD-2D4761DD13B8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81</v>
      </c>
      <c r="C2" s="14">
        <v>45367</v>
      </c>
      <c r="D2" s="15" t="s">
        <v>85</v>
      </c>
      <c r="E2" s="16">
        <v>194</v>
      </c>
      <c r="F2" s="16">
        <v>190</v>
      </c>
      <c r="G2" s="16">
        <v>191</v>
      </c>
      <c r="H2" s="16">
        <v>188</v>
      </c>
      <c r="I2" s="16"/>
      <c r="J2" s="16"/>
      <c r="K2" s="19">
        <v>4</v>
      </c>
      <c r="L2" s="19">
        <v>763</v>
      </c>
      <c r="M2" s="20">
        <v>190.75</v>
      </c>
      <c r="N2" s="21">
        <v>2</v>
      </c>
      <c r="O2" s="22">
        <v>192.75</v>
      </c>
    </row>
    <row r="3" spans="1:17" x14ac:dyDescent="0.25">
      <c r="A3" s="12" t="s">
        <v>25</v>
      </c>
      <c r="B3" s="13" t="s">
        <v>81</v>
      </c>
      <c r="C3" s="14">
        <v>45402</v>
      </c>
      <c r="D3" s="15" t="s">
        <v>85</v>
      </c>
      <c r="E3" s="16">
        <v>193</v>
      </c>
      <c r="F3" s="16">
        <v>190</v>
      </c>
      <c r="G3" s="16">
        <v>192</v>
      </c>
      <c r="H3" s="16">
        <v>187</v>
      </c>
      <c r="I3" s="16"/>
      <c r="J3" s="16"/>
      <c r="K3" s="19">
        <v>4</v>
      </c>
      <c r="L3" s="19">
        <v>762</v>
      </c>
      <c r="M3" s="20">
        <v>190.5</v>
      </c>
      <c r="N3" s="21">
        <v>2</v>
      </c>
      <c r="O3" s="22">
        <v>192.5</v>
      </c>
    </row>
    <row r="4" spans="1:17" x14ac:dyDescent="0.25">
      <c r="A4" s="12" t="s">
        <v>25</v>
      </c>
      <c r="B4" s="13" t="s">
        <v>81</v>
      </c>
      <c r="C4" s="14">
        <v>45430</v>
      </c>
      <c r="D4" s="15" t="s">
        <v>85</v>
      </c>
      <c r="E4" s="16">
        <v>194</v>
      </c>
      <c r="F4" s="16">
        <v>195</v>
      </c>
      <c r="G4" s="16">
        <v>199</v>
      </c>
      <c r="H4" s="16">
        <v>199.001</v>
      </c>
      <c r="I4" s="16"/>
      <c r="J4" s="16"/>
      <c r="K4" s="19">
        <v>4</v>
      </c>
      <c r="L4" s="19">
        <v>787.00099999999998</v>
      </c>
      <c r="M4" s="20">
        <v>196.75024999999999</v>
      </c>
      <c r="N4" s="21">
        <v>9</v>
      </c>
      <c r="O4" s="22">
        <v>205.75024999999999</v>
      </c>
    </row>
    <row r="5" spans="1:17" x14ac:dyDescent="0.25">
      <c r="A5" s="12" t="s">
        <v>25</v>
      </c>
      <c r="B5" s="13" t="s">
        <v>81</v>
      </c>
      <c r="C5" s="14">
        <v>45458</v>
      </c>
      <c r="D5" s="15" t="s">
        <v>85</v>
      </c>
      <c r="E5" s="16">
        <v>199.001</v>
      </c>
      <c r="F5" s="16">
        <v>195</v>
      </c>
      <c r="G5" s="16">
        <v>194</v>
      </c>
      <c r="H5" s="16">
        <v>197</v>
      </c>
      <c r="I5" s="16">
        <v>195</v>
      </c>
      <c r="J5" s="16">
        <v>193.001</v>
      </c>
      <c r="K5" s="19">
        <v>6</v>
      </c>
      <c r="L5" s="19">
        <v>1173.002</v>
      </c>
      <c r="M5" s="20">
        <v>195.50033333333332</v>
      </c>
      <c r="N5" s="21">
        <v>12</v>
      </c>
      <c r="O5" s="22">
        <v>207.50033333333332</v>
      </c>
    </row>
    <row r="6" spans="1:17" x14ac:dyDescent="0.25">
      <c r="A6" s="12" t="s">
        <v>25</v>
      </c>
      <c r="B6" s="13" t="s">
        <v>81</v>
      </c>
      <c r="C6" s="14">
        <v>45493</v>
      </c>
      <c r="D6" s="15" t="s">
        <v>85</v>
      </c>
      <c r="E6" s="16">
        <v>197</v>
      </c>
      <c r="F6" s="16">
        <v>193</v>
      </c>
      <c r="G6" s="16">
        <v>194</v>
      </c>
      <c r="H6" s="16">
        <v>195</v>
      </c>
      <c r="I6" s="16"/>
      <c r="J6" s="16"/>
      <c r="K6" s="19">
        <v>4</v>
      </c>
      <c r="L6" s="19">
        <v>779</v>
      </c>
      <c r="M6" s="20">
        <v>194.75</v>
      </c>
      <c r="N6" s="21">
        <v>2</v>
      </c>
      <c r="O6" s="22">
        <v>196.75</v>
      </c>
    </row>
    <row r="7" spans="1:17" x14ac:dyDescent="0.25">
      <c r="A7" s="12" t="s">
        <v>25</v>
      </c>
      <c r="B7" s="13" t="s">
        <v>81</v>
      </c>
      <c r="C7" s="14">
        <v>45521</v>
      </c>
      <c r="D7" s="15" t="s">
        <v>85</v>
      </c>
      <c r="E7" s="16">
        <v>194</v>
      </c>
      <c r="F7" s="16">
        <v>192</v>
      </c>
      <c r="G7" s="16">
        <v>195</v>
      </c>
      <c r="H7" s="16">
        <v>197</v>
      </c>
      <c r="I7" s="16"/>
      <c r="J7" s="16"/>
      <c r="K7" s="19">
        <v>4</v>
      </c>
      <c r="L7" s="19">
        <v>778</v>
      </c>
      <c r="M7" s="20">
        <v>194.5</v>
      </c>
      <c r="N7" s="21">
        <v>2</v>
      </c>
      <c r="O7" s="22">
        <v>196.5</v>
      </c>
    </row>
    <row r="8" spans="1:17" x14ac:dyDescent="0.25">
      <c r="A8" s="12" t="s">
        <v>25</v>
      </c>
      <c r="B8" s="13" t="s">
        <v>81</v>
      </c>
      <c r="C8" s="14">
        <v>45556</v>
      </c>
      <c r="D8" s="15" t="s">
        <v>85</v>
      </c>
      <c r="E8" s="16">
        <v>195</v>
      </c>
      <c r="F8" s="16">
        <v>194.001</v>
      </c>
      <c r="G8" s="16">
        <v>198</v>
      </c>
      <c r="H8" s="16">
        <v>198</v>
      </c>
      <c r="I8" s="16"/>
      <c r="J8" s="16"/>
      <c r="K8" s="19">
        <v>4</v>
      </c>
      <c r="L8" s="19">
        <v>785.00099999999998</v>
      </c>
      <c r="M8" s="20">
        <v>196.25024999999999</v>
      </c>
      <c r="N8" s="21">
        <v>5</v>
      </c>
      <c r="O8" s="22">
        <v>201.25024999999999</v>
      </c>
    </row>
    <row r="9" spans="1:17" x14ac:dyDescent="0.25">
      <c r="A9" s="12" t="s">
        <v>25</v>
      </c>
      <c r="B9" s="13" t="s">
        <v>81</v>
      </c>
      <c r="C9" s="14">
        <v>45584</v>
      </c>
      <c r="D9" s="15" t="s">
        <v>85</v>
      </c>
      <c r="E9" s="16">
        <v>187</v>
      </c>
      <c r="F9" s="16">
        <v>198</v>
      </c>
      <c r="G9" s="16">
        <v>197</v>
      </c>
      <c r="H9" s="16">
        <v>198.01</v>
      </c>
      <c r="I9" s="16">
        <v>196</v>
      </c>
      <c r="J9" s="16">
        <v>197</v>
      </c>
      <c r="K9" s="19">
        <v>6</v>
      </c>
      <c r="L9" s="19">
        <v>1173.01</v>
      </c>
      <c r="M9" s="20">
        <v>195.50166666666667</v>
      </c>
      <c r="N9" s="21">
        <v>16</v>
      </c>
      <c r="O9" s="22">
        <v>211.50166666666667</v>
      </c>
    </row>
    <row r="11" spans="1:17" x14ac:dyDescent="0.25">
      <c r="K11" s="8">
        <f>SUM(K2:K10)</f>
        <v>36</v>
      </c>
      <c r="L11" s="8">
        <f>SUM(L2:L10)</f>
        <v>7000.014000000001</v>
      </c>
      <c r="M11" s="7">
        <f>SUM(L11/K11)</f>
        <v>194.44483333333335</v>
      </c>
      <c r="N11" s="8">
        <f>SUM(N2:N10)</f>
        <v>50</v>
      </c>
      <c r="O11" s="11">
        <f>SUM(M11+N11)</f>
        <v>244.44483333333335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"/>
    <protectedRange algorithmName="SHA-512" hashValue="ON39YdpmFHfN9f47KpiRvqrKx0V9+erV1CNkpWzYhW/Qyc6aT8rEyCrvauWSYGZK2ia3o7vd3akF07acHAFpOA==" saltValue="yVW9XmDwTqEnmpSGai0KYg==" spinCount="100000" sqref="D4" name="Range1_1_2"/>
    <protectedRange algorithmName="SHA-512" hashValue="ON39YdpmFHfN9f47KpiRvqrKx0V9+erV1CNkpWzYhW/Qyc6aT8rEyCrvauWSYGZK2ia3o7vd3akF07acHAFpOA==" saltValue="yVW9XmDwTqEnmpSGai0KYg==" spinCount="100000" sqref="E4:J4" name="Range1_3"/>
    <protectedRange algorithmName="SHA-512" hashValue="ON39YdpmFHfN9f47KpiRvqrKx0V9+erV1CNkpWzYhW/Qyc6aT8rEyCrvauWSYGZK2ia3o7vd3akF07acHAFpOA==" saltValue="yVW9XmDwTqEnmpSGai0KYg==" spinCount="100000" sqref="B9:C9" name="Range1_28"/>
    <protectedRange algorithmName="SHA-512" hashValue="ON39YdpmFHfN9f47KpiRvqrKx0V9+erV1CNkpWzYhW/Qyc6aT8rEyCrvauWSYGZK2ia3o7vd3akF07acHAFpOA==" saltValue="yVW9XmDwTqEnmpSGai0KYg==" spinCount="100000" sqref="D9" name="Range1_1_22"/>
    <protectedRange algorithmName="SHA-512" hashValue="ON39YdpmFHfN9f47KpiRvqrKx0V9+erV1CNkpWzYhW/Qyc6aT8rEyCrvauWSYGZK2ia3o7vd3akF07acHAFpOA==" saltValue="yVW9XmDwTqEnmpSGai0KYg==" spinCount="100000" sqref="E9:J9" name="Range1_3_2"/>
  </protectedRanges>
  <hyperlinks>
    <hyperlink ref="Q1" location="'National Rankings'!A1" display="Back to Ranking" xr:uid="{407FF5B6-7B83-46BA-8586-6C6FCD2DDD5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975E10-7A86-4F09-B7A0-E194A0C4F19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4BDB-2040-44B9-8CC3-3BC637CD2C17}">
  <dimension ref="A1:Q20"/>
  <sheetViews>
    <sheetView workbookViewId="0">
      <selection activeCell="K21" sqref="K2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71</v>
      </c>
      <c r="C2" s="14">
        <v>45357</v>
      </c>
      <c r="D2" s="15" t="s">
        <v>26</v>
      </c>
      <c r="E2" s="16">
        <v>199</v>
      </c>
      <c r="F2" s="16">
        <v>198</v>
      </c>
      <c r="G2" s="16">
        <v>198</v>
      </c>
      <c r="H2" s="16">
        <v>199</v>
      </c>
      <c r="I2" s="16"/>
      <c r="J2" s="16"/>
      <c r="K2" s="19">
        <v>4</v>
      </c>
      <c r="L2" s="19">
        <v>794</v>
      </c>
      <c r="M2" s="20">
        <v>198.5</v>
      </c>
      <c r="N2" s="21">
        <v>3</v>
      </c>
      <c r="O2" s="22">
        <v>201.5</v>
      </c>
    </row>
    <row r="3" spans="1:17" x14ac:dyDescent="0.25">
      <c r="A3" s="12" t="s">
        <v>25</v>
      </c>
      <c r="B3" s="13" t="s">
        <v>71</v>
      </c>
      <c r="C3" s="14">
        <v>45364</v>
      </c>
      <c r="D3" s="15" t="s">
        <v>26</v>
      </c>
      <c r="E3" s="16">
        <v>196</v>
      </c>
      <c r="F3" s="16">
        <v>198.001</v>
      </c>
      <c r="G3" s="16">
        <v>197</v>
      </c>
      <c r="H3" s="16">
        <v>198</v>
      </c>
      <c r="I3" s="16"/>
      <c r="J3" s="16"/>
      <c r="K3" s="19">
        <v>4</v>
      </c>
      <c r="L3" s="19">
        <v>789.00099999999998</v>
      </c>
      <c r="M3" s="20">
        <v>197.25024999999999</v>
      </c>
      <c r="N3" s="21">
        <v>6</v>
      </c>
      <c r="O3" s="22">
        <v>203.25024999999999</v>
      </c>
    </row>
    <row r="4" spans="1:17" x14ac:dyDescent="0.25">
      <c r="A4" s="12" t="s">
        <v>25</v>
      </c>
      <c r="B4" s="13" t="s">
        <v>71</v>
      </c>
      <c r="C4" s="14">
        <v>45367</v>
      </c>
      <c r="D4" s="15" t="s">
        <v>26</v>
      </c>
      <c r="E4" s="16">
        <v>196</v>
      </c>
      <c r="F4" s="16">
        <v>198</v>
      </c>
      <c r="G4" s="16">
        <v>196</v>
      </c>
      <c r="H4" s="16">
        <v>197</v>
      </c>
      <c r="I4" s="16"/>
      <c r="J4" s="16"/>
      <c r="K4" s="19">
        <v>4</v>
      </c>
      <c r="L4" s="19">
        <v>787</v>
      </c>
      <c r="M4" s="20">
        <v>196.75</v>
      </c>
      <c r="N4" s="21">
        <v>3</v>
      </c>
      <c r="O4" s="22">
        <v>199.75</v>
      </c>
    </row>
    <row r="5" spans="1:17" x14ac:dyDescent="0.25">
      <c r="A5" s="12" t="s">
        <v>25</v>
      </c>
      <c r="B5" s="13" t="s">
        <v>71</v>
      </c>
      <c r="C5" s="14">
        <v>45399</v>
      </c>
      <c r="D5" s="15" t="s">
        <v>26</v>
      </c>
      <c r="E5" s="16">
        <v>196</v>
      </c>
      <c r="F5" s="16">
        <v>195</v>
      </c>
      <c r="G5" s="39">
        <v>200</v>
      </c>
      <c r="H5" s="16">
        <v>195</v>
      </c>
      <c r="I5" s="16"/>
      <c r="J5" s="16"/>
      <c r="K5" s="19">
        <v>4</v>
      </c>
      <c r="L5" s="19">
        <v>786</v>
      </c>
      <c r="M5" s="20">
        <v>196.5</v>
      </c>
      <c r="N5" s="21">
        <v>7</v>
      </c>
      <c r="O5" s="22">
        <v>203.5</v>
      </c>
    </row>
    <row r="6" spans="1:17" x14ac:dyDescent="0.25">
      <c r="A6" s="12" t="s">
        <v>25</v>
      </c>
      <c r="B6" s="13" t="s">
        <v>71</v>
      </c>
      <c r="C6" s="14">
        <v>45406</v>
      </c>
      <c r="D6" s="15" t="s">
        <v>106</v>
      </c>
      <c r="E6" s="16">
        <v>199</v>
      </c>
      <c r="F6" s="16">
        <v>198</v>
      </c>
      <c r="G6" s="16">
        <v>197</v>
      </c>
      <c r="H6" s="16">
        <v>198</v>
      </c>
      <c r="I6" s="16"/>
      <c r="J6" s="16"/>
      <c r="K6" s="19">
        <v>4</v>
      </c>
      <c r="L6" s="19">
        <v>792</v>
      </c>
      <c r="M6" s="20">
        <v>198</v>
      </c>
      <c r="N6" s="21">
        <v>9</v>
      </c>
      <c r="O6" s="22">
        <v>207</v>
      </c>
    </row>
    <row r="7" spans="1:17" x14ac:dyDescent="0.25">
      <c r="A7" s="12" t="s">
        <v>25</v>
      </c>
      <c r="B7" s="13" t="s">
        <v>71</v>
      </c>
      <c r="C7" s="14">
        <v>45401</v>
      </c>
      <c r="D7" s="15" t="s">
        <v>129</v>
      </c>
      <c r="E7" s="16">
        <v>196</v>
      </c>
      <c r="F7" s="16">
        <v>197.01</v>
      </c>
      <c r="G7" s="16">
        <v>198</v>
      </c>
      <c r="H7" s="16">
        <v>197</v>
      </c>
      <c r="I7" s="16"/>
      <c r="J7" s="16"/>
      <c r="K7" s="19">
        <v>4</v>
      </c>
      <c r="L7" s="19">
        <v>788.01</v>
      </c>
      <c r="M7" s="20">
        <v>197.0025</v>
      </c>
      <c r="N7" s="21">
        <v>6</v>
      </c>
      <c r="O7" s="22">
        <v>203.0025</v>
      </c>
    </row>
    <row r="8" spans="1:17" x14ac:dyDescent="0.25">
      <c r="A8" s="12" t="s">
        <v>25</v>
      </c>
      <c r="B8" s="13" t="s">
        <v>71</v>
      </c>
      <c r="C8" s="14">
        <v>45413</v>
      </c>
      <c r="D8" s="15" t="s">
        <v>26</v>
      </c>
      <c r="E8" s="16">
        <v>196</v>
      </c>
      <c r="F8" s="16">
        <v>199</v>
      </c>
      <c r="G8" s="16">
        <v>196</v>
      </c>
      <c r="H8" s="16">
        <v>199</v>
      </c>
      <c r="I8" s="16"/>
      <c r="J8" s="16"/>
      <c r="K8" s="19">
        <v>4</v>
      </c>
      <c r="L8" s="19">
        <v>790</v>
      </c>
      <c r="M8" s="20">
        <v>197.5</v>
      </c>
      <c r="N8" s="21">
        <v>2</v>
      </c>
      <c r="O8" s="22">
        <v>199.5</v>
      </c>
    </row>
    <row r="9" spans="1:17" x14ac:dyDescent="0.25">
      <c r="A9" s="12" t="s">
        <v>22</v>
      </c>
      <c r="B9" s="13" t="s">
        <v>71</v>
      </c>
      <c r="C9" s="14">
        <v>45420</v>
      </c>
      <c r="D9" s="15" t="s">
        <v>26</v>
      </c>
      <c r="E9" s="16">
        <v>199</v>
      </c>
      <c r="F9" s="39">
        <v>200</v>
      </c>
      <c r="G9" s="16">
        <v>198</v>
      </c>
      <c r="H9" s="39">
        <v>200.001</v>
      </c>
      <c r="I9" s="16"/>
      <c r="J9" s="16"/>
      <c r="K9" s="19">
        <v>4</v>
      </c>
      <c r="L9" s="19">
        <v>797.00099999999998</v>
      </c>
      <c r="M9" s="20">
        <v>199.25024999999999</v>
      </c>
      <c r="N9" s="21">
        <v>9</v>
      </c>
      <c r="O9" s="22">
        <v>208.25024999999999</v>
      </c>
    </row>
    <row r="10" spans="1:17" x14ac:dyDescent="0.25">
      <c r="A10" s="12" t="s">
        <v>25</v>
      </c>
      <c r="B10" s="13" t="s">
        <v>71</v>
      </c>
      <c r="C10" s="14">
        <v>45444</v>
      </c>
      <c r="D10" s="15" t="s">
        <v>107</v>
      </c>
      <c r="E10" s="16">
        <v>199</v>
      </c>
      <c r="F10" s="16">
        <v>198</v>
      </c>
      <c r="G10" s="16">
        <v>199</v>
      </c>
      <c r="H10" s="16">
        <v>197</v>
      </c>
      <c r="I10" s="16"/>
      <c r="J10" s="16"/>
      <c r="K10" s="19">
        <v>4</v>
      </c>
      <c r="L10" s="19">
        <v>793</v>
      </c>
      <c r="M10" s="20">
        <v>198.25</v>
      </c>
      <c r="N10" s="21">
        <v>9</v>
      </c>
      <c r="O10" s="22">
        <v>207.25</v>
      </c>
    </row>
    <row r="11" spans="1:17" x14ac:dyDescent="0.25">
      <c r="A11" s="12" t="s">
        <v>25</v>
      </c>
      <c r="B11" s="13" t="s">
        <v>71</v>
      </c>
      <c r="C11" s="14">
        <v>45458</v>
      </c>
      <c r="D11" s="15" t="s">
        <v>26</v>
      </c>
      <c r="E11" s="16">
        <v>197</v>
      </c>
      <c r="F11" s="16">
        <v>199</v>
      </c>
      <c r="G11" s="16">
        <v>196</v>
      </c>
      <c r="H11" s="16">
        <v>191</v>
      </c>
      <c r="I11" s="16"/>
      <c r="J11" s="16"/>
      <c r="K11" s="19">
        <v>4</v>
      </c>
      <c r="L11" s="19">
        <v>783</v>
      </c>
      <c r="M11" s="20">
        <v>195.75</v>
      </c>
      <c r="N11" s="21">
        <v>3</v>
      </c>
      <c r="O11" s="22">
        <v>198.75</v>
      </c>
    </row>
    <row r="12" spans="1:17" x14ac:dyDescent="0.25">
      <c r="A12" s="12" t="s">
        <v>25</v>
      </c>
      <c r="B12" s="13" t="s">
        <v>71</v>
      </c>
      <c r="C12" s="14">
        <v>45476</v>
      </c>
      <c r="D12" s="15" t="s">
        <v>26</v>
      </c>
      <c r="E12" s="16">
        <v>197</v>
      </c>
      <c r="F12" s="16">
        <v>199</v>
      </c>
      <c r="G12" s="16">
        <v>199</v>
      </c>
      <c r="H12" s="39">
        <v>200</v>
      </c>
      <c r="I12" s="16"/>
      <c r="J12" s="16"/>
      <c r="K12" s="19">
        <v>4</v>
      </c>
      <c r="L12" s="19">
        <v>795</v>
      </c>
      <c r="M12" s="20">
        <v>198.75</v>
      </c>
      <c r="N12" s="21">
        <v>6</v>
      </c>
      <c r="O12" s="22">
        <v>204.75</v>
      </c>
    </row>
    <row r="13" spans="1:17" x14ac:dyDescent="0.25">
      <c r="A13" s="12" t="s">
        <v>25</v>
      </c>
      <c r="B13" s="13" t="s">
        <v>71</v>
      </c>
      <c r="C13" s="14">
        <v>45507</v>
      </c>
      <c r="D13" s="15" t="s">
        <v>107</v>
      </c>
      <c r="E13" s="16">
        <v>193</v>
      </c>
      <c r="F13" s="16">
        <v>197</v>
      </c>
      <c r="G13" s="16">
        <v>199</v>
      </c>
      <c r="H13" s="16">
        <v>199.001</v>
      </c>
      <c r="I13" s="16"/>
      <c r="J13" s="16"/>
      <c r="K13" s="19">
        <v>4</v>
      </c>
      <c r="L13" s="19">
        <v>788.00099999999998</v>
      </c>
      <c r="M13" s="20">
        <v>197.00024999999999</v>
      </c>
      <c r="N13" s="21">
        <v>4</v>
      </c>
      <c r="O13" s="22">
        <v>201.00024999999999</v>
      </c>
    </row>
    <row r="14" spans="1:17" x14ac:dyDescent="0.25">
      <c r="A14" s="12" t="s">
        <v>25</v>
      </c>
      <c r="B14" s="13" t="s">
        <v>71</v>
      </c>
      <c r="C14" s="14">
        <v>45514</v>
      </c>
      <c r="D14" s="15" t="s">
        <v>26</v>
      </c>
      <c r="E14" s="16">
        <v>199</v>
      </c>
      <c r="F14" s="16">
        <v>199</v>
      </c>
      <c r="G14" s="16">
        <v>195</v>
      </c>
      <c r="H14" s="16">
        <v>198</v>
      </c>
      <c r="I14" s="16">
        <v>199</v>
      </c>
      <c r="J14" s="16">
        <v>199</v>
      </c>
      <c r="K14" s="19">
        <v>6</v>
      </c>
      <c r="L14" s="19">
        <v>1189</v>
      </c>
      <c r="M14" s="20">
        <v>198.16666666666666</v>
      </c>
      <c r="N14" s="21">
        <v>4</v>
      </c>
      <c r="O14" s="22">
        <v>202.16666666666666</v>
      </c>
    </row>
    <row r="15" spans="1:17" x14ac:dyDescent="0.25">
      <c r="A15" s="12" t="s">
        <v>25</v>
      </c>
      <c r="B15" s="13" t="s">
        <v>71</v>
      </c>
      <c r="C15" s="14">
        <v>45557</v>
      </c>
      <c r="D15" s="15" t="s">
        <v>26</v>
      </c>
      <c r="E15" s="16">
        <v>199</v>
      </c>
      <c r="F15" s="16">
        <v>197</v>
      </c>
      <c r="G15" s="16">
        <v>197</v>
      </c>
      <c r="H15" s="16">
        <v>199</v>
      </c>
      <c r="I15" s="16">
        <v>199</v>
      </c>
      <c r="J15" s="16">
        <v>198</v>
      </c>
      <c r="K15" s="19">
        <v>6</v>
      </c>
      <c r="L15" s="19">
        <v>1189</v>
      </c>
      <c r="M15" s="20">
        <v>198.16666666666666</v>
      </c>
      <c r="N15" s="21">
        <v>4</v>
      </c>
      <c r="O15" s="22">
        <v>202.166666666667</v>
      </c>
    </row>
    <row r="16" spans="1:17" x14ac:dyDescent="0.25">
      <c r="A16" s="12" t="s">
        <v>25</v>
      </c>
      <c r="B16" s="13" t="s">
        <v>71</v>
      </c>
      <c r="C16" s="14">
        <v>45570</v>
      </c>
      <c r="D16" s="15" t="s">
        <v>107</v>
      </c>
      <c r="E16" s="16">
        <v>199</v>
      </c>
      <c r="F16" s="16">
        <v>194</v>
      </c>
      <c r="G16" s="39">
        <v>200.001</v>
      </c>
      <c r="H16" s="16">
        <v>197</v>
      </c>
      <c r="I16" s="16">
        <v>197</v>
      </c>
      <c r="J16" s="39">
        <v>200.001</v>
      </c>
      <c r="K16" s="19">
        <v>6</v>
      </c>
      <c r="L16" s="19">
        <v>1187.002</v>
      </c>
      <c r="M16" s="20">
        <v>197.83366666666666</v>
      </c>
      <c r="N16" s="21">
        <v>12</v>
      </c>
      <c r="O16" s="22">
        <v>209.83366666666666</v>
      </c>
    </row>
    <row r="17" spans="1:15" x14ac:dyDescent="0.25">
      <c r="A17" s="12" t="s">
        <v>25</v>
      </c>
      <c r="B17" s="13" t="s">
        <v>71</v>
      </c>
      <c r="C17" s="14">
        <v>45577</v>
      </c>
      <c r="D17" s="15" t="s">
        <v>26</v>
      </c>
      <c r="E17" s="16">
        <v>197</v>
      </c>
      <c r="F17" s="39">
        <v>200.001</v>
      </c>
      <c r="G17" s="16">
        <v>198</v>
      </c>
      <c r="H17" s="16">
        <v>198</v>
      </c>
      <c r="I17" s="39">
        <v>200</v>
      </c>
      <c r="J17" s="16">
        <v>196</v>
      </c>
      <c r="K17" s="19">
        <v>6</v>
      </c>
      <c r="L17" s="19">
        <v>1189.001</v>
      </c>
      <c r="M17" s="20">
        <v>198.16683333333333</v>
      </c>
      <c r="N17" s="21">
        <v>16</v>
      </c>
      <c r="O17" s="22">
        <v>214.16683333333333</v>
      </c>
    </row>
    <row r="18" spans="1:15" x14ac:dyDescent="0.25">
      <c r="A18" s="12" t="s">
        <v>25</v>
      </c>
      <c r="B18" s="53" t="s">
        <v>71</v>
      </c>
      <c r="C18" s="14">
        <v>45605</v>
      </c>
      <c r="D18" s="53" t="s">
        <v>272</v>
      </c>
      <c r="E18" s="54">
        <v>196</v>
      </c>
      <c r="F18" s="54">
        <v>194</v>
      </c>
      <c r="G18" s="54">
        <v>197</v>
      </c>
      <c r="H18" s="54">
        <v>196</v>
      </c>
      <c r="I18" s="55"/>
      <c r="J18" s="55"/>
      <c r="K18" s="54">
        <v>4</v>
      </c>
      <c r="L18" s="54">
        <v>783</v>
      </c>
      <c r="M18" s="56">
        <v>195.75</v>
      </c>
      <c r="N18" s="54">
        <v>9</v>
      </c>
      <c r="O18" s="56">
        <v>204.75</v>
      </c>
    </row>
    <row r="20" spans="1:15" x14ac:dyDescent="0.25">
      <c r="K20" s="8">
        <f>SUM(K2:K19)</f>
        <v>76</v>
      </c>
      <c r="L20" s="8">
        <f>SUM(L2:L19)</f>
        <v>15019.016000000001</v>
      </c>
      <c r="M20" s="7">
        <f>SUM(L20/K20)</f>
        <v>197.6186315789474</v>
      </c>
      <c r="N20" s="8">
        <f>SUM(N2:N19)</f>
        <v>112</v>
      </c>
      <c r="O20" s="11">
        <f>SUM(M20+N20)</f>
        <v>309.61863157894743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8" name="Range1_6"/>
    <protectedRange sqref="D8" name="Range1_1_1_1"/>
    <protectedRange sqref="F8:J8" name="Range1_3_3"/>
    <protectedRange sqref="B8" name="Range1_2_1"/>
    <protectedRange sqref="E8" name="Range1_3_1_1"/>
    <protectedRange algorithmName="SHA-512" hashValue="ON39YdpmFHfN9f47KpiRvqrKx0V9+erV1CNkpWzYhW/Qyc6aT8rEyCrvauWSYGZK2ia3o7vd3akF07acHAFpOA==" saltValue="yVW9XmDwTqEnmpSGai0KYg==" spinCount="100000" sqref="B10:C10" name="Range1_10"/>
    <protectedRange algorithmName="SHA-512" hashValue="ON39YdpmFHfN9f47KpiRvqrKx0V9+erV1CNkpWzYhW/Qyc6aT8rEyCrvauWSYGZK2ia3o7vd3akF07acHAFpOA==" saltValue="yVW9XmDwTqEnmpSGai0KYg==" spinCount="100000" sqref="D10" name="Range1_1_5"/>
    <protectedRange algorithmName="SHA-512" hashValue="ON39YdpmFHfN9f47KpiRvqrKx0V9+erV1CNkpWzYhW/Qyc6aT8rEyCrvauWSYGZK2ia3o7vd3akF07acHAFpOA==" saltValue="yVW9XmDwTqEnmpSGai0KYg==" spinCount="100000" sqref="E10:J10" name="Range1_3_4_1"/>
    <protectedRange algorithmName="SHA-512" hashValue="ON39YdpmFHfN9f47KpiRvqrKx0V9+erV1CNkpWzYhW/Qyc6aT8rEyCrvauWSYGZK2ia3o7vd3akF07acHAFpOA==" saltValue="yVW9XmDwTqEnmpSGai0KYg==" spinCount="100000" sqref="B13:C13 B14:C14" name="Range1_24"/>
    <protectedRange algorithmName="SHA-512" hashValue="ON39YdpmFHfN9f47KpiRvqrKx0V9+erV1CNkpWzYhW/Qyc6aT8rEyCrvauWSYGZK2ia3o7vd3akF07acHAFpOA==" saltValue="yVW9XmDwTqEnmpSGai0KYg==" spinCount="100000" sqref="D13 D14" name="Range1_1_18_1"/>
    <protectedRange algorithmName="SHA-512" hashValue="ON39YdpmFHfN9f47KpiRvqrKx0V9+erV1CNkpWzYhW/Qyc6aT8rEyCrvauWSYGZK2ia3o7vd3akF07acHAFpOA==" saltValue="yVW9XmDwTqEnmpSGai0KYg==" spinCount="100000" sqref="E13:J13 E14:J14" name="Range1_3_8"/>
    <protectedRange algorithmName="SHA-512" hashValue="ON39YdpmFHfN9f47KpiRvqrKx0V9+erV1CNkpWzYhW/Qyc6aT8rEyCrvauWSYGZK2ia3o7vd3akF07acHAFpOA==" saltValue="yVW9XmDwTqEnmpSGai0KYg==" spinCount="100000" sqref="I16:J16 B16:C16" name="Range1_28"/>
    <protectedRange algorithmName="SHA-512" hashValue="ON39YdpmFHfN9f47KpiRvqrKx0V9+erV1CNkpWzYhW/Qyc6aT8rEyCrvauWSYGZK2ia3o7vd3akF07acHAFpOA==" saltValue="yVW9XmDwTqEnmpSGai0KYg==" spinCount="100000" sqref="D16" name="Range1_1_23"/>
    <protectedRange algorithmName="SHA-512" hashValue="ON39YdpmFHfN9f47KpiRvqrKx0V9+erV1CNkpWzYhW/Qyc6aT8rEyCrvauWSYGZK2ia3o7vd3akF07acHAFpOA==" saltValue="yVW9XmDwTqEnmpSGai0KYg==" spinCount="100000" sqref="E16:H16" name="Range1_3_6"/>
  </protectedRanges>
  <hyperlinks>
    <hyperlink ref="Q1" location="'National Rankings'!A1" display="Back to Ranking" xr:uid="{3055CD91-2FAD-437A-903A-15054C38865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F0D942-E088-4399-B6B1-38B1D7977D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66E4-3970-455E-9F50-3723E6D2A3D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115</v>
      </c>
      <c r="C2" s="14">
        <v>45388</v>
      </c>
      <c r="D2" s="15" t="s">
        <v>59</v>
      </c>
      <c r="E2" s="16">
        <v>172</v>
      </c>
      <c r="F2" s="16">
        <v>191</v>
      </c>
      <c r="G2" s="16">
        <v>185</v>
      </c>
      <c r="H2" s="16">
        <v>190</v>
      </c>
      <c r="I2" s="16"/>
      <c r="J2" s="16"/>
      <c r="K2" s="19">
        <v>4</v>
      </c>
      <c r="L2" s="19">
        <v>738</v>
      </c>
      <c r="M2" s="20">
        <v>184.5</v>
      </c>
      <c r="N2" s="21">
        <v>2</v>
      </c>
      <c r="O2" s="22">
        <v>186.5</v>
      </c>
    </row>
    <row r="3" spans="1:17" x14ac:dyDescent="0.25">
      <c r="A3" s="12" t="s">
        <v>25</v>
      </c>
      <c r="B3" s="13" t="s">
        <v>115</v>
      </c>
      <c r="C3" s="14">
        <v>45417</v>
      </c>
      <c r="D3" s="15" t="s">
        <v>59</v>
      </c>
      <c r="E3" s="16">
        <v>189</v>
      </c>
      <c r="F3" s="16">
        <v>189</v>
      </c>
      <c r="G3" s="16">
        <v>185</v>
      </c>
      <c r="H3" s="16">
        <v>185</v>
      </c>
      <c r="I3" s="16"/>
      <c r="J3" s="16"/>
      <c r="K3" s="19">
        <v>4</v>
      </c>
      <c r="L3" s="19">
        <v>748</v>
      </c>
      <c r="M3" s="20">
        <v>187</v>
      </c>
      <c r="N3" s="21">
        <v>2</v>
      </c>
      <c r="O3" s="22">
        <v>189</v>
      </c>
    </row>
    <row r="5" spans="1:17" x14ac:dyDescent="0.25">
      <c r="K5" s="8">
        <f>SUM(K2:K4)</f>
        <v>8</v>
      </c>
      <c r="L5" s="8">
        <f>SUM(L2:L4)</f>
        <v>1486</v>
      </c>
      <c r="M5" s="7">
        <f>SUM(L5/K5)</f>
        <v>185.75</v>
      </c>
      <c r="N5" s="8">
        <f>SUM(N2:N4)</f>
        <v>4</v>
      </c>
      <c r="O5" s="11">
        <f>SUM(M5+N5)</f>
        <v>189.75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3" name="Range1_6"/>
    <protectedRange sqref="D3" name="Range1_1_1_1"/>
    <protectedRange sqref="F3:J3" name="Range1_3_3"/>
    <protectedRange sqref="B3" name="Range1_2_1"/>
    <protectedRange sqref="E3" name="Range1_3_1_1"/>
  </protectedRanges>
  <hyperlinks>
    <hyperlink ref="Q1" location="'National Rankings'!A1" display="Back to Ranking" xr:uid="{41E9D2AE-D41F-486E-9891-42BBCB17AC0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931EA2-1B68-4191-B45C-CFBD76D4A1B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CE3BA-60F6-47D1-9349-95FF1C16D0D3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105</v>
      </c>
      <c r="C2" s="14">
        <v>45371</v>
      </c>
      <c r="D2" s="15" t="s">
        <v>26</v>
      </c>
      <c r="E2" s="16">
        <v>194</v>
      </c>
      <c r="F2" s="16">
        <v>197</v>
      </c>
      <c r="G2" s="16">
        <v>196</v>
      </c>
      <c r="H2" s="16">
        <v>191</v>
      </c>
      <c r="I2" s="16"/>
      <c r="J2" s="16"/>
      <c r="K2" s="19">
        <v>4</v>
      </c>
      <c r="L2" s="19">
        <v>778</v>
      </c>
      <c r="M2" s="20">
        <v>194.5</v>
      </c>
      <c r="N2" s="21">
        <v>3</v>
      </c>
      <c r="O2" s="22">
        <v>197.5</v>
      </c>
    </row>
    <row r="3" spans="1:17" x14ac:dyDescent="0.25">
      <c r="A3" s="12" t="s">
        <v>25</v>
      </c>
      <c r="B3" s="13" t="s">
        <v>105</v>
      </c>
      <c r="C3" s="14">
        <v>45388</v>
      </c>
      <c r="D3" s="15" t="s">
        <v>107</v>
      </c>
      <c r="E3" s="16">
        <v>197</v>
      </c>
      <c r="F3" s="16">
        <v>196</v>
      </c>
      <c r="G3" s="16">
        <v>194</v>
      </c>
      <c r="H3" s="16">
        <v>195</v>
      </c>
      <c r="I3" s="16"/>
      <c r="J3" s="16"/>
      <c r="K3" s="19">
        <v>4</v>
      </c>
      <c r="L3" s="19">
        <v>782</v>
      </c>
      <c r="M3" s="20">
        <v>195.5</v>
      </c>
      <c r="N3" s="21">
        <v>6</v>
      </c>
      <c r="O3" s="22">
        <v>201.5</v>
      </c>
    </row>
    <row r="4" spans="1:17" x14ac:dyDescent="0.25">
      <c r="A4" s="12" t="s">
        <v>25</v>
      </c>
      <c r="B4" s="13" t="s">
        <v>105</v>
      </c>
      <c r="C4" s="14">
        <v>45401</v>
      </c>
      <c r="D4" s="15" t="s">
        <v>129</v>
      </c>
      <c r="E4" s="16">
        <v>196</v>
      </c>
      <c r="F4" s="16">
        <v>196</v>
      </c>
      <c r="G4" s="16">
        <v>196</v>
      </c>
      <c r="H4" s="16">
        <v>195</v>
      </c>
      <c r="I4" s="16"/>
      <c r="J4" s="16"/>
      <c r="K4" s="19">
        <v>4</v>
      </c>
      <c r="L4" s="19">
        <v>783</v>
      </c>
      <c r="M4" s="20">
        <v>195.75</v>
      </c>
      <c r="N4" s="21">
        <v>3</v>
      </c>
      <c r="O4" s="22">
        <v>198.75</v>
      </c>
    </row>
    <row r="5" spans="1:17" x14ac:dyDescent="0.25">
      <c r="A5" s="12" t="s">
        <v>25</v>
      </c>
      <c r="B5" s="13" t="s">
        <v>105</v>
      </c>
      <c r="C5" s="14">
        <v>45429</v>
      </c>
      <c r="D5" s="15" t="s">
        <v>129</v>
      </c>
      <c r="E5" s="16">
        <v>194</v>
      </c>
      <c r="F5" s="16">
        <v>199</v>
      </c>
      <c r="G5" s="16">
        <v>196</v>
      </c>
      <c r="H5" s="16">
        <v>198</v>
      </c>
      <c r="I5" s="16"/>
      <c r="J5" s="16"/>
      <c r="K5" s="19">
        <v>4</v>
      </c>
      <c r="L5" s="19">
        <v>787</v>
      </c>
      <c r="M5" s="20">
        <v>196.75</v>
      </c>
      <c r="N5" s="21">
        <v>11</v>
      </c>
      <c r="O5" s="22">
        <v>207.75</v>
      </c>
    </row>
    <row r="6" spans="1:17" x14ac:dyDescent="0.25">
      <c r="A6" s="12" t="s">
        <v>25</v>
      </c>
      <c r="B6" s="13" t="s">
        <v>105</v>
      </c>
      <c r="C6" s="14">
        <v>45450</v>
      </c>
      <c r="D6" s="15" t="s">
        <v>129</v>
      </c>
      <c r="E6" s="16">
        <v>199</v>
      </c>
      <c r="F6" s="16">
        <v>200</v>
      </c>
      <c r="G6" s="16">
        <v>198</v>
      </c>
      <c r="H6" s="16">
        <v>196</v>
      </c>
      <c r="I6" s="16"/>
      <c r="J6" s="16"/>
      <c r="K6" s="19">
        <v>4</v>
      </c>
      <c r="L6" s="19">
        <v>793</v>
      </c>
      <c r="M6" s="20">
        <v>198.25</v>
      </c>
      <c r="N6" s="21">
        <v>5</v>
      </c>
      <c r="O6" s="22">
        <v>203.25</v>
      </c>
    </row>
    <row r="7" spans="1:17" x14ac:dyDescent="0.25">
      <c r="A7" s="12" t="s">
        <v>22</v>
      </c>
      <c r="B7" s="13" t="s">
        <v>105</v>
      </c>
      <c r="C7" s="14">
        <v>45485</v>
      </c>
      <c r="D7" s="15" t="s">
        <v>129</v>
      </c>
      <c r="E7" s="16">
        <v>198</v>
      </c>
      <c r="F7" s="16">
        <v>198</v>
      </c>
      <c r="G7" s="16">
        <v>199</v>
      </c>
      <c r="H7" s="16">
        <v>199.001</v>
      </c>
      <c r="I7" s="16"/>
      <c r="J7" s="16"/>
      <c r="K7" s="19">
        <v>4</v>
      </c>
      <c r="L7" s="19">
        <v>794.00099999999998</v>
      </c>
      <c r="M7" s="20">
        <v>198.50024999999999</v>
      </c>
      <c r="N7" s="21">
        <v>13</v>
      </c>
      <c r="O7" s="22">
        <v>211.50024999999999</v>
      </c>
    </row>
    <row r="8" spans="1:17" x14ac:dyDescent="0.25">
      <c r="A8" s="12" t="s">
        <v>25</v>
      </c>
      <c r="B8" s="13" t="s">
        <v>105</v>
      </c>
      <c r="C8" s="14">
        <v>45514</v>
      </c>
      <c r="D8" s="15" t="s">
        <v>26</v>
      </c>
      <c r="E8" s="16">
        <v>198</v>
      </c>
      <c r="F8" s="39">
        <v>200</v>
      </c>
      <c r="G8" s="16">
        <v>198</v>
      </c>
      <c r="H8" s="39">
        <v>200</v>
      </c>
      <c r="I8" s="39">
        <v>200</v>
      </c>
      <c r="J8" s="39">
        <v>200.001</v>
      </c>
      <c r="K8" s="19">
        <v>6</v>
      </c>
      <c r="L8" s="19">
        <v>1196.001</v>
      </c>
      <c r="M8" s="20">
        <v>199.33349999999999</v>
      </c>
      <c r="N8" s="21">
        <v>16</v>
      </c>
      <c r="O8" s="22">
        <v>215.33349999999999</v>
      </c>
    </row>
    <row r="9" spans="1:17" x14ac:dyDescent="0.25">
      <c r="A9" s="12" t="s">
        <v>25</v>
      </c>
      <c r="B9" s="13" t="s">
        <v>105</v>
      </c>
      <c r="C9" s="14">
        <v>45528</v>
      </c>
      <c r="D9" s="15" t="s">
        <v>136</v>
      </c>
      <c r="E9" s="39">
        <v>200</v>
      </c>
      <c r="F9" s="39">
        <v>200</v>
      </c>
      <c r="G9" s="16">
        <v>197</v>
      </c>
      <c r="H9" s="16">
        <v>199.001</v>
      </c>
      <c r="I9" s="16"/>
      <c r="J9" s="16"/>
      <c r="K9" s="19">
        <v>4</v>
      </c>
      <c r="L9" s="19">
        <v>796.00099999999998</v>
      </c>
      <c r="M9" s="20">
        <v>199.00024999999999</v>
      </c>
      <c r="N9" s="21">
        <v>11</v>
      </c>
      <c r="O9" s="22">
        <v>210.00024999999999</v>
      </c>
    </row>
    <row r="10" spans="1:17" x14ac:dyDescent="0.25">
      <c r="A10" s="12" t="s">
        <v>25</v>
      </c>
      <c r="B10" s="13" t="s">
        <v>105</v>
      </c>
      <c r="C10" s="14">
        <v>45557</v>
      </c>
      <c r="D10" s="15" t="s">
        <v>26</v>
      </c>
      <c r="E10" s="16">
        <v>197</v>
      </c>
      <c r="F10" s="39">
        <v>200</v>
      </c>
      <c r="G10" s="39">
        <v>200</v>
      </c>
      <c r="H10" s="16">
        <v>197</v>
      </c>
      <c r="I10" s="16">
        <v>199.001</v>
      </c>
      <c r="J10" s="39">
        <v>200</v>
      </c>
      <c r="K10" s="19">
        <v>6</v>
      </c>
      <c r="L10" s="19">
        <v>1193.001</v>
      </c>
      <c r="M10" s="20">
        <v>198.83349999999999</v>
      </c>
      <c r="N10" s="21">
        <v>22</v>
      </c>
      <c r="O10" s="22">
        <v>220.83349999999999</v>
      </c>
    </row>
    <row r="12" spans="1:17" x14ac:dyDescent="0.25">
      <c r="K12" s="8">
        <f>SUM(K2:K11)</f>
        <v>40</v>
      </c>
      <c r="L12" s="8">
        <f>SUM(L2:L11)</f>
        <v>7902.0040000000008</v>
      </c>
      <c r="M12" s="7">
        <f>SUM(L12/K12)</f>
        <v>197.55010000000001</v>
      </c>
      <c r="N12" s="8">
        <f>SUM(N2:N11)</f>
        <v>90</v>
      </c>
      <c r="O12" s="11">
        <f>SUM(M12+N12)</f>
        <v>287.55010000000004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:J2" name="Range1_3_1"/>
    <protectedRange algorithmName="SHA-512" hashValue="ON39YdpmFHfN9f47KpiRvqrKx0V9+erV1CNkpWzYhW/Qyc6aT8rEyCrvauWSYGZK2ia3o7vd3akF07acHAFpOA==" saltValue="yVW9XmDwTqEnmpSGai0KYg==" spinCount="100000" sqref="B6:C6" name="Range1_10"/>
    <protectedRange algorithmName="SHA-512" hashValue="ON39YdpmFHfN9f47KpiRvqrKx0V9+erV1CNkpWzYhW/Qyc6aT8rEyCrvauWSYGZK2ia3o7vd3akF07acHAFpOA==" saltValue="yVW9XmDwTqEnmpSGai0KYg==" spinCount="100000" sqref="D6" name="Range1_1_5"/>
    <protectedRange algorithmName="SHA-512" hashValue="ON39YdpmFHfN9f47KpiRvqrKx0V9+erV1CNkpWzYhW/Qyc6aT8rEyCrvauWSYGZK2ia3o7vd3akF07acHAFpOA==" saltValue="yVW9XmDwTqEnmpSGai0KYg==" spinCount="100000" sqref="E6:J6" name="Range1_3_4_1"/>
  </protectedRanges>
  <hyperlinks>
    <hyperlink ref="Q1" location="'National Rankings'!A1" display="Back to Ranking" xr:uid="{399BA5FC-A9E2-4026-A678-6BDF2731776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4EB1F0-D766-4F4E-A085-52663A21799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65E8-0D98-4945-8F26-AE4D3A36F2D0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116</v>
      </c>
      <c r="C2" s="14">
        <v>45384</v>
      </c>
      <c r="D2" s="15" t="s">
        <v>23</v>
      </c>
      <c r="E2" s="16">
        <v>190</v>
      </c>
      <c r="F2" s="16">
        <v>182</v>
      </c>
      <c r="G2" s="16">
        <v>187</v>
      </c>
      <c r="H2" s="16">
        <v>195.001</v>
      </c>
      <c r="I2" s="16"/>
      <c r="J2" s="16"/>
      <c r="K2" s="19">
        <v>4</v>
      </c>
      <c r="L2" s="19">
        <v>754.00099999999998</v>
      </c>
      <c r="M2" s="20">
        <v>188.50024999999999</v>
      </c>
      <c r="N2" s="21">
        <v>6</v>
      </c>
      <c r="O2" s="22">
        <v>194.50024999999999</v>
      </c>
    </row>
    <row r="3" spans="1:17" x14ac:dyDescent="0.25">
      <c r="A3" s="12" t="s">
        <v>25</v>
      </c>
      <c r="B3" s="13" t="s">
        <v>116</v>
      </c>
      <c r="C3" s="14">
        <v>45410</v>
      </c>
      <c r="D3" s="15" t="s">
        <v>70</v>
      </c>
      <c r="E3" s="16">
        <v>196</v>
      </c>
      <c r="F3" s="16">
        <v>198</v>
      </c>
      <c r="G3" s="16">
        <v>194.00200000000001</v>
      </c>
      <c r="H3" s="16">
        <v>194</v>
      </c>
      <c r="I3" s="16">
        <v>193</v>
      </c>
      <c r="J3" s="16">
        <v>193</v>
      </c>
      <c r="K3" s="19">
        <v>6</v>
      </c>
      <c r="L3" s="19">
        <v>1168.002</v>
      </c>
      <c r="M3" s="20">
        <v>194.667</v>
      </c>
      <c r="N3" s="21">
        <v>14</v>
      </c>
      <c r="O3" s="22">
        <v>208.667</v>
      </c>
    </row>
    <row r="4" spans="1:17" x14ac:dyDescent="0.25">
      <c r="A4" s="12" t="s">
        <v>25</v>
      </c>
      <c r="B4" s="13" t="s">
        <v>116</v>
      </c>
      <c r="C4" s="14">
        <v>45451</v>
      </c>
      <c r="D4" s="15" t="s">
        <v>23</v>
      </c>
      <c r="E4" s="16">
        <v>190.001</v>
      </c>
      <c r="F4" s="16">
        <v>184</v>
      </c>
      <c r="G4" s="16">
        <v>189</v>
      </c>
      <c r="H4" s="16">
        <v>186</v>
      </c>
      <c r="I4" s="16"/>
      <c r="J4" s="16"/>
      <c r="K4" s="19">
        <v>4</v>
      </c>
      <c r="L4" s="19">
        <v>749.00099999999998</v>
      </c>
      <c r="M4" s="20">
        <v>187.25024999999999</v>
      </c>
      <c r="N4" s="21">
        <v>6</v>
      </c>
      <c r="O4" s="22">
        <v>193.25024999999999</v>
      </c>
    </row>
    <row r="5" spans="1:17" x14ac:dyDescent="0.25">
      <c r="A5" s="12" t="s">
        <v>25</v>
      </c>
      <c r="B5" s="13" t="s">
        <v>116</v>
      </c>
      <c r="C5" s="14">
        <v>45465</v>
      </c>
      <c r="D5" s="15" t="s">
        <v>23</v>
      </c>
      <c r="E5" s="16">
        <v>190</v>
      </c>
      <c r="F5" s="16">
        <v>192.001</v>
      </c>
      <c r="G5" s="16">
        <v>193</v>
      </c>
      <c r="H5" s="16">
        <v>189</v>
      </c>
      <c r="I5" s="16"/>
      <c r="J5" s="16"/>
      <c r="K5" s="19">
        <v>4</v>
      </c>
      <c r="L5" s="19">
        <v>764.00099999999998</v>
      </c>
      <c r="M5" s="20">
        <v>191.00024999999999</v>
      </c>
      <c r="N5" s="21">
        <v>3</v>
      </c>
      <c r="O5" s="22">
        <v>194.00024999999999</v>
      </c>
    </row>
    <row r="6" spans="1:17" x14ac:dyDescent="0.25">
      <c r="A6" s="12" t="s">
        <v>25</v>
      </c>
      <c r="B6" s="13" t="s">
        <v>116</v>
      </c>
      <c r="C6" s="14">
        <v>45472</v>
      </c>
      <c r="D6" s="15" t="s">
        <v>23</v>
      </c>
      <c r="E6" s="16">
        <v>181</v>
      </c>
      <c r="F6" s="16">
        <v>187</v>
      </c>
      <c r="G6" s="16">
        <v>191</v>
      </c>
      <c r="H6" s="16">
        <v>190.001</v>
      </c>
      <c r="I6" s="16">
        <v>189</v>
      </c>
      <c r="J6" s="16">
        <v>188</v>
      </c>
      <c r="K6" s="19">
        <v>6</v>
      </c>
      <c r="L6" s="19">
        <v>1126.001</v>
      </c>
      <c r="M6" s="20">
        <v>187.66683333333333</v>
      </c>
      <c r="N6" s="21">
        <v>6</v>
      </c>
      <c r="O6" s="22">
        <v>193.66683333333333</v>
      </c>
    </row>
    <row r="7" spans="1:17" x14ac:dyDescent="0.25">
      <c r="A7" s="12" t="s">
        <v>22</v>
      </c>
      <c r="B7" s="13" t="s">
        <v>116</v>
      </c>
      <c r="C7" s="14">
        <v>45549</v>
      </c>
      <c r="D7" s="15" t="s">
        <v>23</v>
      </c>
      <c r="E7" s="16">
        <v>187</v>
      </c>
      <c r="F7" s="16">
        <v>193</v>
      </c>
      <c r="G7" s="16">
        <v>191</v>
      </c>
      <c r="H7" s="16">
        <v>191</v>
      </c>
      <c r="I7" s="16"/>
      <c r="J7" s="16"/>
      <c r="K7" s="19">
        <v>4</v>
      </c>
      <c r="L7" s="19">
        <v>762</v>
      </c>
      <c r="M7" s="20">
        <v>190.5</v>
      </c>
      <c r="N7" s="21">
        <v>4</v>
      </c>
      <c r="O7" s="22">
        <v>194.5</v>
      </c>
    </row>
    <row r="8" spans="1:17" x14ac:dyDescent="0.25">
      <c r="A8" s="12" t="s">
        <v>25</v>
      </c>
      <c r="B8" s="13" t="s">
        <v>116</v>
      </c>
      <c r="C8" s="14">
        <v>45563</v>
      </c>
      <c r="D8" s="15" t="s">
        <v>23</v>
      </c>
      <c r="E8" s="16">
        <v>192</v>
      </c>
      <c r="F8" s="16">
        <v>195</v>
      </c>
      <c r="G8" s="16">
        <v>199</v>
      </c>
      <c r="H8" s="16">
        <v>199</v>
      </c>
      <c r="I8" s="16"/>
      <c r="J8" s="16"/>
      <c r="K8" s="19">
        <v>4</v>
      </c>
      <c r="L8" s="19">
        <v>785</v>
      </c>
      <c r="M8" s="20">
        <v>196.25</v>
      </c>
      <c r="N8" s="21">
        <v>8</v>
      </c>
      <c r="O8" s="22">
        <v>204.25</v>
      </c>
    </row>
    <row r="9" spans="1:17" x14ac:dyDescent="0.25">
      <c r="A9" s="12" t="s">
        <v>25</v>
      </c>
      <c r="B9" s="13" t="s">
        <v>116</v>
      </c>
      <c r="C9" s="14">
        <v>45605</v>
      </c>
      <c r="D9" s="15" t="s">
        <v>23</v>
      </c>
      <c r="E9" s="16">
        <v>196</v>
      </c>
      <c r="F9" s="16">
        <v>197</v>
      </c>
      <c r="G9" s="16">
        <v>196</v>
      </c>
      <c r="H9" s="16">
        <v>199.001</v>
      </c>
      <c r="I9" s="16">
        <v>198</v>
      </c>
      <c r="J9" s="16">
        <v>198</v>
      </c>
      <c r="K9" s="19">
        <v>6</v>
      </c>
      <c r="L9" s="19">
        <v>1184.001</v>
      </c>
      <c r="M9" s="20">
        <v>197.33349999999999</v>
      </c>
      <c r="N9" s="21">
        <v>22</v>
      </c>
      <c r="O9" s="22">
        <v>219.33349999999999</v>
      </c>
    </row>
    <row r="11" spans="1:17" x14ac:dyDescent="0.25">
      <c r="K11" s="8">
        <f>SUM(K2:K10)</f>
        <v>38</v>
      </c>
      <c r="L11" s="8">
        <f>SUM(L2:L10)</f>
        <v>7292.0070000000005</v>
      </c>
      <c r="M11" s="7">
        <f>SUM(L11/K11)</f>
        <v>191.89492105263159</v>
      </c>
      <c r="N11" s="8">
        <f>SUM(N2:N10)</f>
        <v>69</v>
      </c>
      <c r="O11" s="11">
        <f>SUM(M11+N11)</f>
        <v>260.89492105263162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10"/>
    <protectedRange algorithmName="SHA-512" hashValue="ON39YdpmFHfN9f47KpiRvqrKx0V9+erV1CNkpWzYhW/Qyc6aT8rEyCrvauWSYGZK2ia3o7vd3akF07acHAFpOA==" saltValue="yVW9XmDwTqEnmpSGai0KYg==" spinCount="100000" sqref="D4" name="Range1_1_5"/>
    <protectedRange algorithmName="SHA-512" hashValue="ON39YdpmFHfN9f47KpiRvqrKx0V9+erV1CNkpWzYhW/Qyc6aT8rEyCrvauWSYGZK2ia3o7vd3akF07acHAFpOA==" saltValue="yVW9XmDwTqEnmpSGai0KYg==" spinCount="100000" sqref="E4:J4" name="Range1_3_4_1"/>
    <protectedRange algorithmName="SHA-512" hashValue="ON39YdpmFHfN9f47KpiRvqrKx0V9+erV1CNkpWzYhW/Qyc6aT8rEyCrvauWSYGZK2ia3o7vd3akF07acHAFpOA==" saltValue="yVW9XmDwTqEnmpSGai0KYg==" spinCount="100000" sqref="B5:C5" name="Range1_16"/>
    <protectedRange algorithmName="SHA-512" hashValue="ON39YdpmFHfN9f47KpiRvqrKx0V9+erV1CNkpWzYhW/Qyc6aT8rEyCrvauWSYGZK2ia3o7vd3akF07acHAFpOA==" saltValue="yVW9XmDwTqEnmpSGai0KYg==" spinCount="100000" sqref="D5" name="Range1_1_9"/>
    <protectedRange algorithmName="SHA-512" hashValue="ON39YdpmFHfN9f47KpiRvqrKx0V9+erV1CNkpWzYhW/Qyc6aT8rEyCrvauWSYGZK2ia3o7vd3akF07acHAFpOA==" saltValue="yVW9XmDwTqEnmpSGai0KYg==" spinCount="100000" sqref="E5:J5" name="Range1_3_5"/>
    <protectedRange algorithmName="SHA-512" hashValue="ON39YdpmFHfN9f47KpiRvqrKx0V9+erV1CNkpWzYhW/Qyc6aT8rEyCrvauWSYGZK2ia3o7vd3akF07acHAFpOA==" saltValue="yVW9XmDwTqEnmpSGai0KYg==" spinCount="100000" sqref="B8:C8 B9:C9" name="Range1_16_1"/>
    <protectedRange algorithmName="SHA-512" hashValue="ON39YdpmFHfN9f47KpiRvqrKx0V9+erV1CNkpWzYhW/Qyc6aT8rEyCrvauWSYGZK2ia3o7vd3akF07acHAFpOA==" saltValue="yVW9XmDwTqEnmpSGai0KYg==" spinCount="100000" sqref="D8 D9" name="Range1_1_16"/>
    <protectedRange algorithmName="SHA-512" hashValue="ON39YdpmFHfN9f47KpiRvqrKx0V9+erV1CNkpWzYhW/Qyc6aT8rEyCrvauWSYGZK2ia3o7vd3akF07acHAFpOA==" saltValue="yVW9XmDwTqEnmpSGai0KYg==" spinCount="100000" sqref="E8:J8 E9:J9" name="Range1_3_3"/>
  </protectedRanges>
  <hyperlinks>
    <hyperlink ref="Q1" location="'National Rankings'!A1" display="Back to Ranking" xr:uid="{D1479B7A-2F67-4A11-AFB7-892652A2DE8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FF0814-633B-4AA6-9468-7769C1BCC45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6F689-2201-4191-B88A-1CDCCEDA8493}">
  <sheetPr codeName="Sheet10"/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25</v>
      </c>
      <c r="B2" s="13" t="s">
        <v>27</v>
      </c>
      <c r="C2" s="14">
        <v>45329</v>
      </c>
      <c r="D2" s="15" t="s">
        <v>26</v>
      </c>
      <c r="E2" s="16">
        <v>191</v>
      </c>
      <c r="F2" s="16">
        <v>195</v>
      </c>
      <c r="G2" s="16">
        <v>198</v>
      </c>
      <c r="H2" s="16">
        <v>192</v>
      </c>
      <c r="I2" s="16"/>
      <c r="J2" s="16"/>
      <c r="K2" s="19">
        <v>4</v>
      </c>
      <c r="L2" s="19">
        <v>776</v>
      </c>
      <c r="M2" s="20">
        <v>194</v>
      </c>
      <c r="N2" s="21">
        <v>2</v>
      </c>
      <c r="O2" s="22">
        <v>196</v>
      </c>
    </row>
    <row r="3" spans="1:17" x14ac:dyDescent="0.25">
      <c r="A3" s="12" t="s">
        <v>25</v>
      </c>
      <c r="B3" s="13" t="s">
        <v>27</v>
      </c>
      <c r="C3" s="14">
        <v>45343</v>
      </c>
      <c r="D3" s="15" t="s">
        <v>26</v>
      </c>
      <c r="E3" s="16">
        <v>196</v>
      </c>
      <c r="F3" s="16">
        <v>197</v>
      </c>
      <c r="G3" s="16">
        <v>195</v>
      </c>
      <c r="H3" s="16">
        <v>194</v>
      </c>
      <c r="I3" s="16"/>
      <c r="J3" s="16"/>
      <c r="K3" s="19">
        <v>4</v>
      </c>
      <c r="L3" s="19">
        <v>782</v>
      </c>
      <c r="M3" s="20">
        <v>195.5</v>
      </c>
      <c r="N3" s="21">
        <v>2</v>
      </c>
      <c r="O3" s="22">
        <v>197.5</v>
      </c>
    </row>
    <row r="4" spans="1:17" x14ac:dyDescent="0.25">
      <c r="A4" s="12" t="s">
        <v>25</v>
      </c>
      <c r="B4" s="13" t="s">
        <v>27</v>
      </c>
      <c r="C4" s="14">
        <v>45364</v>
      </c>
      <c r="D4" s="15" t="s">
        <v>26</v>
      </c>
      <c r="E4" s="16">
        <v>190</v>
      </c>
      <c r="F4" s="16">
        <v>194</v>
      </c>
      <c r="G4" s="16">
        <v>196</v>
      </c>
      <c r="H4" s="16">
        <v>196</v>
      </c>
      <c r="I4" s="16"/>
      <c r="J4" s="16"/>
      <c r="K4" s="19">
        <v>4</v>
      </c>
      <c r="L4" s="19">
        <v>776</v>
      </c>
      <c r="M4" s="20">
        <v>194</v>
      </c>
      <c r="N4" s="21">
        <v>2</v>
      </c>
      <c r="O4" s="22">
        <v>196</v>
      </c>
    </row>
    <row r="5" spans="1:17" x14ac:dyDescent="0.25">
      <c r="A5" s="12" t="s">
        <v>25</v>
      </c>
      <c r="B5" s="13" t="s">
        <v>27</v>
      </c>
      <c r="C5" s="14">
        <v>45392</v>
      </c>
      <c r="D5" s="15" t="s">
        <v>26</v>
      </c>
      <c r="E5" s="16">
        <v>190</v>
      </c>
      <c r="F5" s="16">
        <v>196</v>
      </c>
      <c r="G5" s="16">
        <v>197</v>
      </c>
      <c r="H5" s="16">
        <v>190</v>
      </c>
      <c r="I5" s="16"/>
      <c r="J5" s="16"/>
      <c r="K5" s="19">
        <v>4</v>
      </c>
      <c r="L5" s="19">
        <v>773</v>
      </c>
      <c r="M5" s="20">
        <v>193.25</v>
      </c>
      <c r="N5" s="21">
        <v>2</v>
      </c>
      <c r="O5" s="22">
        <v>195.25</v>
      </c>
    </row>
    <row r="6" spans="1:17" x14ac:dyDescent="0.25">
      <c r="A6" s="12" t="s">
        <v>25</v>
      </c>
      <c r="B6" s="13" t="s">
        <v>27</v>
      </c>
      <c r="C6" s="14">
        <v>45399</v>
      </c>
      <c r="D6" s="15" t="s">
        <v>26</v>
      </c>
      <c r="E6" s="16">
        <v>192</v>
      </c>
      <c r="F6" s="16">
        <v>191</v>
      </c>
      <c r="G6" s="16">
        <v>192</v>
      </c>
      <c r="H6" s="16">
        <v>198</v>
      </c>
      <c r="I6" s="16"/>
      <c r="J6" s="16"/>
      <c r="K6" s="19">
        <v>4</v>
      </c>
      <c r="L6" s="19">
        <v>773</v>
      </c>
      <c r="M6" s="20">
        <v>193.25</v>
      </c>
      <c r="N6" s="21">
        <v>2</v>
      </c>
      <c r="O6" s="22">
        <v>195.25</v>
      </c>
    </row>
    <row r="7" spans="1:17" x14ac:dyDescent="0.25">
      <c r="A7" s="12" t="s">
        <v>25</v>
      </c>
      <c r="B7" s="13" t="s">
        <v>27</v>
      </c>
      <c r="C7" s="14">
        <v>45462</v>
      </c>
      <c r="D7" s="15" t="s">
        <v>26</v>
      </c>
      <c r="E7" s="16">
        <v>193</v>
      </c>
      <c r="F7" s="16">
        <v>192</v>
      </c>
      <c r="G7" s="16">
        <v>192</v>
      </c>
      <c r="H7" s="16">
        <v>191</v>
      </c>
      <c r="I7" s="16"/>
      <c r="J7" s="16"/>
      <c r="K7" s="19">
        <v>4</v>
      </c>
      <c r="L7" s="19">
        <v>768</v>
      </c>
      <c r="M7" s="20">
        <v>192</v>
      </c>
      <c r="N7" s="21">
        <v>2</v>
      </c>
      <c r="O7" s="22">
        <v>194</v>
      </c>
    </row>
    <row r="8" spans="1:17" x14ac:dyDescent="0.25">
      <c r="A8" s="12" t="s">
        <v>25</v>
      </c>
      <c r="B8" s="13" t="s">
        <v>27</v>
      </c>
      <c r="C8" s="14">
        <v>45476</v>
      </c>
      <c r="D8" s="15" t="s">
        <v>26</v>
      </c>
      <c r="E8" s="16">
        <v>189</v>
      </c>
      <c r="F8" s="16">
        <v>189</v>
      </c>
      <c r="G8" s="16">
        <v>194</v>
      </c>
      <c r="H8" s="16">
        <v>194</v>
      </c>
      <c r="I8" s="16"/>
      <c r="J8" s="16"/>
      <c r="K8" s="19">
        <v>4</v>
      </c>
      <c r="L8" s="19">
        <v>766</v>
      </c>
      <c r="M8" s="20">
        <v>191.5</v>
      </c>
      <c r="N8" s="21">
        <v>2</v>
      </c>
      <c r="O8" s="22">
        <v>193.5</v>
      </c>
    </row>
    <row r="9" spans="1:17" x14ac:dyDescent="0.25">
      <c r="A9" s="12" t="s">
        <v>25</v>
      </c>
      <c r="B9" s="13" t="s">
        <v>27</v>
      </c>
      <c r="C9" s="14">
        <v>45626</v>
      </c>
      <c r="D9" s="15" t="s">
        <v>26</v>
      </c>
      <c r="E9" s="16">
        <v>187</v>
      </c>
      <c r="F9" s="16">
        <v>198</v>
      </c>
      <c r="G9" s="16">
        <v>197.001</v>
      </c>
      <c r="H9" s="16">
        <v>193</v>
      </c>
      <c r="I9" s="16"/>
      <c r="J9" s="16"/>
      <c r="K9" s="19">
        <v>4</v>
      </c>
      <c r="L9" s="19">
        <v>775.00099999999998</v>
      </c>
      <c r="M9" s="20">
        <v>193.75024999999999</v>
      </c>
      <c r="N9" s="21">
        <v>4</v>
      </c>
      <c r="O9" s="22">
        <v>197.75024999999999</v>
      </c>
    </row>
    <row r="11" spans="1:17" x14ac:dyDescent="0.25">
      <c r="K11" s="8">
        <f>SUM(K2:K10)</f>
        <v>32</v>
      </c>
      <c r="L11" s="8">
        <f>SUM(L2:L10)</f>
        <v>6189.0010000000002</v>
      </c>
      <c r="M11" s="7">
        <f>SUM(L11/K11)</f>
        <v>193.40628125000001</v>
      </c>
      <c r="N11" s="8">
        <f>SUM(N2:N10)</f>
        <v>18</v>
      </c>
      <c r="O11" s="11">
        <f>SUM(M11+N11)</f>
        <v>211.40628125000001</v>
      </c>
    </row>
  </sheetData>
  <protectedRanges>
    <protectedRange sqref="C2" name="Range1_2_3"/>
    <protectedRange sqref="D2" name="Range1_1_1"/>
    <protectedRange sqref="E2:J2" name="Range1_3_1_3_1"/>
    <protectedRange algorithmName="SHA-512" hashValue="ON39YdpmFHfN9f47KpiRvqrKx0V9+erV1CNkpWzYhW/Qyc6aT8rEyCrvauWSYGZK2ia3o7vd3akF07acHAFpOA==" saltValue="yVW9XmDwTqEnmpSGai0KYg==" spinCount="100000" sqref="B8:C8" name="Range1_19"/>
    <protectedRange algorithmName="SHA-512" hashValue="ON39YdpmFHfN9f47KpiRvqrKx0V9+erV1CNkpWzYhW/Qyc6aT8rEyCrvauWSYGZK2ia3o7vd3akF07acHAFpOA==" saltValue="yVW9XmDwTqEnmpSGai0KYg==" spinCount="100000" sqref="D8" name="Range1_1_14"/>
    <protectedRange algorithmName="SHA-512" hashValue="ON39YdpmFHfN9f47KpiRvqrKx0V9+erV1CNkpWzYhW/Qyc6aT8rEyCrvauWSYGZK2ia3o7vd3akF07acHAFpOA==" saltValue="yVW9XmDwTqEnmpSGai0KYg==" spinCount="100000" sqref="E8:J8" name="Range1_3_5"/>
    <protectedRange algorithmName="SHA-512" hashValue="ON39YdpmFHfN9f47KpiRvqrKx0V9+erV1CNkpWzYhW/Qyc6aT8rEyCrvauWSYGZK2ia3o7vd3akF07acHAFpOA==" saltValue="yVW9XmDwTqEnmpSGai0KYg==" spinCount="100000" sqref="B9:C9" name="Range1_35"/>
    <protectedRange algorithmName="SHA-512" hashValue="ON39YdpmFHfN9f47KpiRvqrKx0V9+erV1CNkpWzYhW/Qyc6aT8rEyCrvauWSYGZK2ia3o7vd3akF07acHAFpOA==" saltValue="yVW9XmDwTqEnmpSGai0KYg==" spinCount="100000" sqref="D9" name="Range1_1_29"/>
    <protectedRange algorithmName="SHA-512" hashValue="ON39YdpmFHfN9f47KpiRvqrKx0V9+erV1CNkpWzYhW/Qyc6aT8rEyCrvauWSYGZK2ia3o7vd3akF07acHAFpOA==" saltValue="yVW9XmDwTqEnmpSGai0KYg==" spinCount="100000" sqref="E9:J9" name="Range1_3_12"/>
  </protectedRanges>
  <sortState xmlns:xlrd2="http://schemas.microsoft.com/office/spreadsheetml/2017/richdata2" ref="A2:O2">
    <sortCondition ref="C2"/>
  </sortState>
  <conditionalFormatting sqref="I2:I9">
    <cfRule type="top10" dxfId="4" priority="46" rank="1"/>
  </conditionalFormatting>
  <conditionalFormatting sqref="I2:J9">
    <cfRule type="cellIs" dxfId="3" priority="43" operator="greaterThanOrEqual">
      <formula>200</formula>
    </cfRule>
  </conditionalFormatting>
  <conditionalFormatting sqref="J2:J9">
    <cfRule type="top10" dxfId="2" priority="47" rank="1"/>
  </conditionalFormatting>
  <hyperlinks>
    <hyperlink ref="Q1" location="'National Rankings'!A1" display="Back to Ranking" xr:uid="{53653121-DD69-4C7E-928F-2FD527828831}"/>
  </hyperlinks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50BAB6-329E-45DB-B5A2-078309D859F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3F0B-D3E8-438C-9A98-33269FAF36C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275</v>
      </c>
      <c r="C2" s="14">
        <v>45577</v>
      </c>
      <c r="D2" s="15" t="s">
        <v>272</v>
      </c>
      <c r="E2" s="16">
        <v>198</v>
      </c>
      <c r="F2" s="16">
        <v>197</v>
      </c>
      <c r="G2" s="16">
        <v>197</v>
      </c>
      <c r="H2" s="16">
        <v>195</v>
      </c>
      <c r="I2" s="16"/>
      <c r="J2" s="16"/>
      <c r="K2" s="19">
        <v>4</v>
      </c>
      <c r="L2" s="19">
        <v>787</v>
      </c>
      <c r="M2" s="20">
        <v>196.75</v>
      </c>
      <c r="N2" s="21">
        <v>9</v>
      </c>
      <c r="O2" s="22">
        <v>205.75</v>
      </c>
    </row>
    <row r="4" spans="1:17" x14ac:dyDescent="0.25">
      <c r="K4" s="8">
        <f>SUM(K2:K3)</f>
        <v>4</v>
      </c>
      <c r="L4" s="8">
        <f>SUM(L2:L3)</f>
        <v>787</v>
      </c>
      <c r="M4" s="7">
        <f>SUM(L4/K4)</f>
        <v>196.75</v>
      </c>
      <c r="N4" s="8">
        <f>SUM(N2:N3)</f>
        <v>9</v>
      </c>
      <c r="O4" s="11">
        <f>SUM(M4+N4)</f>
        <v>205.75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0C6D8BA-D83E-4BAE-92EB-F2198B0212C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5636E7-79D1-4B04-AB8D-B10A13DAE66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F2B2-0374-48E3-8314-68DB0E9E893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225</v>
      </c>
      <c r="C2" s="14">
        <v>45494</v>
      </c>
      <c r="D2" s="15" t="s">
        <v>148</v>
      </c>
      <c r="E2" s="16">
        <v>195</v>
      </c>
      <c r="F2" s="16">
        <v>197</v>
      </c>
      <c r="G2" s="16">
        <v>192</v>
      </c>
      <c r="H2" s="16">
        <v>192</v>
      </c>
      <c r="I2" s="16"/>
      <c r="J2" s="16"/>
      <c r="K2" s="19">
        <v>4</v>
      </c>
      <c r="L2" s="19">
        <v>776</v>
      </c>
      <c r="M2" s="20">
        <v>194</v>
      </c>
      <c r="N2" s="21">
        <v>4</v>
      </c>
      <c r="O2" s="22">
        <v>198</v>
      </c>
    </row>
    <row r="4" spans="1:17" x14ac:dyDescent="0.25">
      <c r="K4" s="8">
        <f>SUM(K2:K3)</f>
        <v>4</v>
      </c>
      <c r="L4" s="8">
        <f>SUM(L2:L3)</f>
        <v>776</v>
      </c>
      <c r="M4" s="7">
        <f>SUM(L4/K4)</f>
        <v>194</v>
      </c>
      <c r="N4" s="8">
        <f>SUM(N2:N3)</f>
        <v>4</v>
      </c>
      <c r="O4" s="11">
        <f>SUM(M4+N4)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9466DAB-FEDA-4C52-890E-B99B937232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A63636-E612-4BE3-920A-89621A84F83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235B5-8229-46E0-935B-6F1D54F321D2}">
  <dimension ref="A1:Q35"/>
  <sheetViews>
    <sheetView workbookViewId="0">
      <selection activeCell="K36" sqref="K3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49</v>
      </c>
      <c r="C2" s="14">
        <v>45337</v>
      </c>
      <c r="D2" s="14" t="s">
        <v>47</v>
      </c>
      <c r="E2" s="16">
        <v>196</v>
      </c>
      <c r="F2" s="16">
        <v>198</v>
      </c>
      <c r="G2" s="16"/>
      <c r="H2" s="16"/>
      <c r="I2" s="16"/>
      <c r="J2" s="16"/>
      <c r="K2" s="19">
        <v>2</v>
      </c>
      <c r="L2" s="19">
        <v>394</v>
      </c>
      <c r="M2" s="20">
        <v>197</v>
      </c>
      <c r="N2" s="21">
        <v>2</v>
      </c>
      <c r="O2" s="22">
        <v>199</v>
      </c>
    </row>
    <row r="3" spans="1:17" x14ac:dyDescent="0.25">
      <c r="A3" s="12" t="s">
        <v>25</v>
      </c>
      <c r="B3" s="13" t="s">
        <v>49</v>
      </c>
      <c r="C3" s="14">
        <v>45407</v>
      </c>
      <c r="D3" s="15" t="s">
        <v>47</v>
      </c>
      <c r="E3" s="16">
        <v>197</v>
      </c>
      <c r="F3" s="16">
        <v>196</v>
      </c>
      <c r="G3" s="16"/>
      <c r="H3" s="16"/>
      <c r="I3" s="16"/>
      <c r="J3" s="16"/>
      <c r="K3" s="19">
        <v>2</v>
      </c>
      <c r="L3" s="19">
        <v>393</v>
      </c>
      <c r="M3" s="20">
        <v>196.5</v>
      </c>
      <c r="N3" s="21">
        <v>2</v>
      </c>
      <c r="O3" s="22">
        <v>198.5</v>
      </c>
    </row>
    <row r="4" spans="1:17" x14ac:dyDescent="0.25">
      <c r="A4" s="12" t="s">
        <v>25</v>
      </c>
      <c r="B4" s="13" t="s">
        <v>49</v>
      </c>
      <c r="C4" s="14">
        <v>45414</v>
      </c>
      <c r="D4" s="15" t="s">
        <v>47</v>
      </c>
      <c r="E4" s="16">
        <v>198</v>
      </c>
      <c r="F4" s="16">
        <v>192</v>
      </c>
      <c r="G4" s="16"/>
      <c r="H4" s="16"/>
      <c r="I4" s="16"/>
      <c r="J4" s="16"/>
      <c r="K4" s="19">
        <v>2</v>
      </c>
      <c r="L4" s="19">
        <v>390</v>
      </c>
      <c r="M4" s="20">
        <v>195</v>
      </c>
      <c r="N4" s="21">
        <v>4</v>
      </c>
      <c r="O4" s="22">
        <v>199</v>
      </c>
    </row>
    <row r="5" spans="1:17" x14ac:dyDescent="0.25">
      <c r="A5" s="12" t="s">
        <v>22</v>
      </c>
      <c r="B5" s="13" t="s">
        <v>49</v>
      </c>
      <c r="C5" s="14">
        <v>45421</v>
      </c>
      <c r="D5" s="15" t="s">
        <v>47</v>
      </c>
      <c r="E5" s="16">
        <v>197</v>
      </c>
      <c r="F5" s="16">
        <v>189</v>
      </c>
      <c r="G5" s="16"/>
      <c r="H5" s="16"/>
      <c r="I5" s="16"/>
      <c r="J5" s="16"/>
      <c r="K5" s="19">
        <v>2</v>
      </c>
      <c r="L5" s="19">
        <v>386</v>
      </c>
      <c r="M5" s="20">
        <v>193</v>
      </c>
      <c r="N5" s="21">
        <v>2</v>
      </c>
      <c r="O5" s="22">
        <v>195</v>
      </c>
    </row>
    <row r="6" spans="1:17" x14ac:dyDescent="0.25">
      <c r="A6" s="12" t="s">
        <v>22</v>
      </c>
      <c r="B6" s="13" t="s">
        <v>49</v>
      </c>
      <c r="C6" s="14">
        <v>45423</v>
      </c>
      <c r="D6" s="15" t="s">
        <v>47</v>
      </c>
      <c r="E6" s="16">
        <v>195</v>
      </c>
      <c r="F6" s="16">
        <v>196</v>
      </c>
      <c r="G6" s="16">
        <v>187</v>
      </c>
      <c r="H6" s="16">
        <v>192</v>
      </c>
      <c r="I6" s="16"/>
      <c r="J6" s="16"/>
      <c r="K6" s="19">
        <v>4</v>
      </c>
      <c r="L6" s="19">
        <v>770</v>
      </c>
      <c r="M6" s="20">
        <v>192.5</v>
      </c>
      <c r="N6" s="21">
        <v>2</v>
      </c>
      <c r="O6" s="22">
        <v>194.5</v>
      </c>
    </row>
    <row r="7" spans="1:17" x14ac:dyDescent="0.25">
      <c r="A7" s="12" t="s">
        <v>25</v>
      </c>
      <c r="B7" s="13" t="s">
        <v>49</v>
      </c>
      <c r="C7" s="14">
        <v>45428</v>
      </c>
      <c r="D7" s="15" t="s">
        <v>47</v>
      </c>
      <c r="E7" s="16">
        <v>195</v>
      </c>
      <c r="F7" s="16">
        <v>197</v>
      </c>
      <c r="G7" s="16"/>
      <c r="H7" s="16"/>
      <c r="I7" s="16"/>
      <c r="J7" s="16"/>
      <c r="K7" s="19">
        <v>2</v>
      </c>
      <c r="L7" s="19">
        <v>392</v>
      </c>
      <c r="M7" s="20">
        <v>196</v>
      </c>
      <c r="N7" s="21">
        <v>2</v>
      </c>
      <c r="O7" s="22">
        <v>198</v>
      </c>
    </row>
    <row r="8" spans="1:17" x14ac:dyDescent="0.25">
      <c r="A8" s="12" t="s">
        <v>25</v>
      </c>
      <c r="B8" s="13" t="s">
        <v>49</v>
      </c>
      <c r="C8" s="14">
        <v>45435</v>
      </c>
      <c r="D8" s="15" t="s">
        <v>47</v>
      </c>
      <c r="E8" s="16">
        <v>197</v>
      </c>
      <c r="F8" s="16">
        <v>196</v>
      </c>
      <c r="G8" s="16"/>
      <c r="H8" s="16"/>
      <c r="I8" s="16"/>
      <c r="J8" s="16"/>
      <c r="K8" s="19">
        <v>2</v>
      </c>
      <c r="L8" s="19">
        <v>393</v>
      </c>
      <c r="M8" s="20">
        <v>196.5</v>
      </c>
      <c r="N8" s="21">
        <v>3</v>
      </c>
      <c r="O8" s="22">
        <v>199.5</v>
      </c>
    </row>
    <row r="9" spans="1:17" x14ac:dyDescent="0.25">
      <c r="A9" s="12" t="s">
        <v>25</v>
      </c>
      <c r="B9" s="13" t="s">
        <v>49</v>
      </c>
      <c r="C9" s="14">
        <v>45442</v>
      </c>
      <c r="D9" s="15" t="s">
        <v>47</v>
      </c>
      <c r="E9" s="16">
        <v>193</v>
      </c>
      <c r="F9" s="16">
        <v>197</v>
      </c>
      <c r="G9" s="16"/>
      <c r="H9" s="16"/>
      <c r="I9" s="16"/>
      <c r="J9" s="16"/>
      <c r="K9" s="19">
        <v>2</v>
      </c>
      <c r="L9" s="19">
        <v>390</v>
      </c>
      <c r="M9" s="20">
        <v>195</v>
      </c>
      <c r="N9" s="21">
        <v>4</v>
      </c>
      <c r="O9" s="22">
        <v>199</v>
      </c>
    </row>
    <row r="10" spans="1:17" x14ac:dyDescent="0.25">
      <c r="A10" s="12" t="s">
        <v>25</v>
      </c>
      <c r="B10" s="13" t="s">
        <v>49</v>
      </c>
      <c r="C10" s="14">
        <v>45449</v>
      </c>
      <c r="D10" s="15" t="s">
        <v>47</v>
      </c>
      <c r="E10" s="16">
        <v>198</v>
      </c>
      <c r="F10" s="16">
        <v>194</v>
      </c>
      <c r="G10" s="16"/>
      <c r="H10" s="16"/>
      <c r="I10" s="16"/>
      <c r="J10" s="16"/>
      <c r="K10" s="19">
        <v>2</v>
      </c>
      <c r="L10" s="19">
        <v>392</v>
      </c>
      <c r="M10" s="20">
        <v>196</v>
      </c>
      <c r="N10" s="21">
        <v>6</v>
      </c>
      <c r="O10" s="22">
        <v>202</v>
      </c>
    </row>
    <row r="11" spans="1:17" x14ac:dyDescent="0.25">
      <c r="A11" s="12" t="s">
        <v>25</v>
      </c>
      <c r="B11" s="13" t="s">
        <v>49</v>
      </c>
      <c r="C11" s="14">
        <v>45456</v>
      </c>
      <c r="D11" s="15" t="s">
        <v>47</v>
      </c>
      <c r="E11" s="16">
        <v>195</v>
      </c>
      <c r="F11" s="16">
        <v>196</v>
      </c>
      <c r="G11" s="16"/>
      <c r="H11" s="16"/>
      <c r="I11" s="16"/>
      <c r="J11" s="16"/>
      <c r="K11" s="19">
        <v>2</v>
      </c>
      <c r="L11" s="19">
        <v>391</v>
      </c>
      <c r="M11" s="20">
        <v>195.5</v>
      </c>
      <c r="N11" s="21">
        <v>3</v>
      </c>
      <c r="O11" s="22">
        <v>198.5</v>
      </c>
    </row>
    <row r="12" spans="1:17" x14ac:dyDescent="0.25">
      <c r="A12" s="12" t="s">
        <v>25</v>
      </c>
      <c r="B12" s="13" t="s">
        <v>49</v>
      </c>
      <c r="C12" s="14">
        <v>45458</v>
      </c>
      <c r="D12" s="15" t="s">
        <v>47</v>
      </c>
      <c r="E12" s="16">
        <v>196</v>
      </c>
      <c r="F12" s="16">
        <v>197</v>
      </c>
      <c r="G12" s="16">
        <v>193</v>
      </c>
      <c r="H12" s="16">
        <v>197</v>
      </c>
      <c r="I12" s="16"/>
      <c r="J12" s="16"/>
      <c r="K12" s="19">
        <v>4</v>
      </c>
      <c r="L12" s="19">
        <v>783</v>
      </c>
      <c r="M12" s="20">
        <v>195.75</v>
      </c>
      <c r="N12" s="21">
        <v>5</v>
      </c>
      <c r="O12" s="22">
        <v>200.75</v>
      </c>
    </row>
    <row r="13" spans="1:17" x14ac:dyDescent="0.25">
      <c r="A13" s="12" t="s">
        <v>25</v>
      </c>
      <c r="B13" s="13" t="s">
        <v>49</v>
      </c>
      <c r="C13" s="14">
        <v>45463</v>
      </c>
      <c r="D13" s="15" t="s">
        <v>47</v>
      </c>
      <c r="E13" s="16">
        <v>197</v>
      </c>
      <c r="F13" s="16">
        <v>196</v>
      </c>
      <c r="G13" s="16"/>
      <c r="H13" s="16"/>
      <c r="I13" s="16"/>
      <c r="J13" s="16"/>
      <c r="K13" s="19">
        <v>2</v>
      </c>
      <c r="L13" s="19">
        <v>393</v>
      </c>
      <c r="M13" s="20">
        <v>196.5</v>
      </c>
      <c r="N13" s="21">
        <v>4</v>
      </c>
      <c r="O13" s="22">
        <v>200.5</v>
      </c>
    </row>
    <row r="14" spans="1:17" x14ac:dyDescent="0.25">
      <c r="A14" s="12" t="s">
        <v>22</v>
      </c>
      <c r="B14" s="13" t="s">
        <v>49</v>
      </c>
      <c r="C14" s="14">
        <v>45470</v>
      </c>
      <c r="D14" s="15" t="s">
        <v>47</v>
      </c>
      <c r="E14" s="16">
        <v>197</v>
      </c>
      <c r="F14" s="16">
        <v>198</v>
      </c>
      <c r="G14" s="16"/>
      <c r="H14" s="16"/>
      <c r="I14" s="16"/>
      <c r="J14" s="16"/>
      <c r="K14" s="19">
        <v>2</v>
      </c>
      <c r="L14" s="19">
        <v>395</v>
      </c>
      <c r="M14" s="20">
        <v>197.5</v>
      </c>
      <c r="N14" s="21">
        <v>7</v>
      </c>
      <c r="O14" s="22">
        <v>204.5</v>
      </c>
    </row>
    <row r="15" spans="1:17" x14ac:dyDescent="0.25">
      <c r="A15" s="12" t="s">
        <v>22</v>
      </c>
      <c r="B15" s="13" t="s">
        <v>49</v>
      </c>
      <c r="C15" s="14">
        <v>45486</v>
      </c>
      <c r="D15" s="15" t="s">
        <v>47</v>
      </c>
      <c r="E15" s="16">
        <v>199</v>
      </c>
      <c r="F15" s="16">
        <v>198</v>
      </c>
      <c r="G15" s="16">
        <v>195</v>
      </c>
      <c r="H15" s="16">
        <v>197</v>
      </c>
      <c r="I15" s="16"/>
      <c r="J15" s="16"/>
      <c r="K15" s="19">
        <v>4</v>
      </c>
      <c r="L15" s="19">
        <v>789</v>
      </c>
      <c r="M15" s="20">
        <v>197.25</v>
      </c>
      <c r="N15" s="21">
        <v>6</v>
      </c>
      <c r="O15" s="22">
        <v>203.25</v>
      </c>
    </row>
    <row r="16" spans="1:17" x14ac:dyDescent="0.25">
      <c r="A16" s="12" t="s">
        <v>25</v>
      </c>
      <c r="B16" s="13" t="s">
        <v>49</v>
      </c>
      <c r="C16" s="14">
        <v>45491</v>
      </c>
      <c r="D16" s="15" t="s">
        <v>47</v>
      </c>
      <c r="E16" s="16">
        <v>195</v>
      </c>
      <c r="F16" s="16">
        <v>197</v>
      </c>
      <c r="G16" s="16"/>
      <c r="H16" s="16"/>
      <c r="I16" s="16"/>
      <c r="J16" s="16"/>
      <c r="K16" s="19">
        <v>2</v>
      </c>
      <c r="L16" s="19">
        <v>392</v>
      </c>
      <c r="M16" s="20">
        <v>196</v>
      </c>
      <c r="N16" s="21">
        <v>9</v>
      </c>
      <c r="O16" s="22">
        <v>205</v>
      </c>
    </row>
    <row r="17" spans="1:15" x14ac:dyDescent="0.25">
      <c r="A17" s="12" t="s">
        <v>25</v>
      </c>
      <c r="B17" s="13" t="s">
        <v>49</v>
      </c>
      <c r="C17" s="14">
        <v>45505</v>
      </c>
      <c r="D17" s="15" t="s">
        <v>47</v>
      </c>
      <c r="E17" s="16">
        <v>197</v>
      </c>
      <c r="F17" s="16">
        <v>195</v>
      </c>
      <c r="G17" s="16"/>
      <c r="H17" s="16"/>
      <c r="I17" s="16"/>
      <c r="J17" s="16"/>
      <c r="K17" s="19">
        <v>2</v>
      </c>
      <c r="L17" s="19">
        <v>392</v>
      </c>
      <c r="M17" s="20">
        <v>196</v>
      </c>
      <c r="N17" s="21">
        <v>3</v>
      </c>
      <c r="O17" s="22">
        <v>199</v>
      </c>
    </row>
    <row r="18" spans="1:15" x14ac:dyDescent="0.25">
      <c r="A18" s="12" t="s">
        <v>25</v>
      </c>
      <c r="B18" s="13" t="s">
        <v>49</v>
      </c>
      <c r="C18" s="14">
        <v>45512</v>
      </c>
      <c r="D18" s="15" t="s">
        <v>47</v>
      </c>
      <c r="E18" s="16">
        <v>195</v>
      </c>
      <c r="F18" s="16">
        <v>196</v>
      </c>
      <c r="G18" s="16"/>
      <c r="H18" s="16"/>
      <c r="I18" s="16"/>
      <c r="J18" s="16"/>
      <c r="K18" s="19">
        <v>2</v>
      </c>
      <c r="L18" s="19">
        <v>391</v>
      </c>
      <c r="M18" s="20">
        <v>195.5</v>
      </c>
      <c r="N18" s="21">
        <v>3</v>
      </c>
      <c r="O18" s="22">
        <v>198.5</v>
      </c>
    </row>
    <row r="19" spans="1:15" x14ac:dyDescent="0.25">
      <c r="A19" s="12" t="s">
        <v>25</v>
      </c>
      <c r="B19" s="13" t="s">
        <v>49</v>
      </c>
      <c r="C19" s="14">
        <v>45514</v>
      </c>
      <c r="D19" s="15" t="s">
        <v>47</v>
      </c>
      <c r="E19" s="16">
        <v>195</v>
      </c>
      <c r="F19" s="16">
        <v>192</v>
      </c>
      <c r="G19" s="16">
        <v>193</v>
      </c>
      <c r="H19" s="16">
        <v>195</v>
      </c>
      <c r="I19" s="16"/>
      <c r="J19" s="16"/>
      <c r="K19" s="19">
        <v>4</v>
      </c>
      <c r="L19" s="19">
        <v>775</v>
      </c>
      <c r="M19" s="20">
        <v>193.75</v>
      </c>
      <c r="N19" s="21">
        <v>2</v>
      </c>
      <c r="O19" s="22">
        <v>195.75</v>
      </c>
    </row>
    <row r="20" spans="1:15" x14ac:dyDescent="0.25">
      <c r="A20" s="12" t="s">
        <v>25</v>
      </c>
      <c r="B20" s="13" t="s">
        <v>49</v>
      </c>
      <c r="C20" s="14">
        <v>45519</v>
      </c>
      <c r="D20" s="15" t="s">
        <v>47</v>
      </c>
      <c r="E20" s="16">
        <v>196</v>
      </c>
      <c r="F20" s="16">
        <v>195</v>
      </c>
      <c r="G20" s="16"/>
      <c r="H20" s="16"/>
      <c r="I20" s="16"/>
      <c r="J20" s="16"/>
      <c r="K20" s="19">
        <v>2</v>
      </c>
      <c r="L20" s="19">
        <v>391</v>
      </c>
      <c r="M20" s="20">
        <v>195.5</v>
      </c>
      <c r="N20" s="21">
        <v>3</v>
      </c>
      <c r="O20" s="22">
        <v>198.5</v>
      </c>
    </row>
    <row r="21" spans="1:15" x14ac:dyDescent="0.25">
      <c r="A21" s="12" t="s">
        <v>25</v>
      </c>
      <c r="B21" s="13" t="s">
        <v>49</v>
      </c>
      <c r="C21" s="14">
        <v>45526</v>
      </c>
      <c r="D21" s="15" t="s">
        <v>47</v>
      </c>
      <c r="E21" s="16">
        <v>195.001</v>
      </c>
      <c r="F21" s="16">
        <v>195</v>
      </c>
      <c r="G21" s="16"/>
      <c r="H21" s="16"/>
      <c r="I21" s="16"/>
      <c r="J21" s="16"/>
      <c r="K21" s="19">
        <v>2</v>
      </c>
      <c r="L21" s="19">
        <v>390.00099999999998</v>
      </c>
      <c r="M21" s="20">
        <v>195.00049999999999</v>
      </c>
      <c r="N21" s="21">
        <v>2</v>
      </c>
      <c r="O21" s="22">
        <v>197.00049999999999</v>
      </c>
    </row>
    <row r="22" spans="1:15" x14ac:dyDescent="0.25">
      <c r="A22" s="12" t="s">
        <v>25</v>
      </c>
      <c r="B22" s="13" t="s">
        <v>49</v>
      </c>
      <c r="C22" s="14">
        <v>45533</v>
      </c>
      <c r="D22" s="15" t="s">
        <v>47</v>
      </c>
      <c r="E22" s="16">
        <v>196</v>
      </c>
      <c r="F22" s="16">
        <v>198</v>
      </c>
      <c r="G22" s="16"/>
      <c r="H22" s="16"/>
      <c r="I22" s="16"/>
      <c r="J22" s="16"/>
      <c r="K22" s="19">
        <v>2</v>
      </c>
      <c r="L22" s="19">
        <v>394</v>
      </c>
      <c r="M22" s="20">
        <v>197</v>
      </c>
      <c r="N22" s="21">
        <v>7</v>
      </c>
      <c r="O22" s="22">
        <v>204</v>
      </c>
    </row>
    <row r="23" spans="1:15" x14ac:dyDescent="0.25">
      <c r="A23" s="12" t="s">
        <v>22</v>
      </c>
      <c r="B23" s="13" t="s">
        <v>49</v>
      </c>
      <c r="C23" s="14">
        <v>45549</v>
      </c>
      <c r="D23" s="15" t="s">
        <v>47</v>
      </c>
      <c r="E23" s="16">
        <v>199</v>
      </c>
      <c r="F23" s="16">
        <v>199</v>
      </c>
      <c r="G23" s="16">
        <v>193</v>
      </c>
      <c r="H23" s="16">
        <v>196</v>
      </c>
      <c r="I23" s="39">
        <v>200</v>
      </c>
      <c r="J23" s="16">
        <v>199</v>
      </c>
      <c r="K23" s="19">
        <v>6</v>
      </c>
      <c r="L23" s="19">
        <v>1186</v>
      </c>
      <c r="M23" s="20">
        <v>197.66666666666666</v>
      </c>
      <c r="N23" s="21">
        <v>12</v>
      </c>
      <c r="O23" s="22">
        <v>209.66666666666666</v>
      </c>
    </row>
    <row r="24" spans="1:15" x14ac:dyDescent="0.25">
      <c r="A24" s="12" t="s">
        <v>25</v>
      </c>
      <c r="B24" s="13" t="s">
        <v>49</v>
      </c>
      <c r="C24" s="14">
        <v>45554</v>
      </c>
      <c r="D24" s="15" t="s">
        <v>47</v>
      </c>
      <c r="E24" s="16">
        <v>194</v>
      </c>
      <c r="F24" s="16">
        <v>196</v>
      </c>
      <c r="G24" s="16"/>
      <c r="H24" s="16"/>
      <c r="I24" s="16"/>
      <c r="J24" s="16"/>
      <c r="K24" s="19">
        <v>2</v>
      </c>
      <c r="L24" s="19">
        <v>390</v>
      </c>
      <c r="M24" s="20">
        <v>195</v>
      </c>
      <c r="N24" s="21">
        <v>3</v>
      </c>
      <c r="O24" s="22">
        <v>198</v>
      </c>
    </row>
    <row r="25" spans="1:15" x14ac:dyDescent="0.25">
      <c r="A25" s="12" t="s">
        <v>25</v>
      </c>
      <c r="B25" s="13" t="s">
        <v>49</v>
      </c>
      <c r="C25" s="14">
        <v>45568</v>
      </c>
      <c r="D25" s="15" t="s">
        <v>47</v>
      </c>
      <c r="E25" s="16">
        <v>189</v>
      </c>
      <c r="F25" s="16">
        <v>194</v>
      </c>
      <c r="G25" s="16"/>
      <c r="H25" s="16"/>
      <c r="I25" s="16"/>
      <c r="J25" s="16"/>
      <c r="K25" s="19">
        <v>2</v>
      </c>
      <c r="L25" s="19">
        <v>383</v>
      </c>
      <c r="M25" s="20">
        <v>191.5</v>
      </c>
      <c r="N25" s="21">
        <v>3</v>
      </c>
      <c r="O25" s="22">
        <v>194.5</v>
      </c>
    </row>
    <row r="26" spans="1:15" x14ac:dyDescent="0.25">
      <c r="A26" s="12" t="s">
        <v>25</v>
      </c>
      <c r="B26" s="13" t="s">
        <v>49</v>
      </c>
      <c r="C26" s="14">
        <v>45575</v>
      </c>
      <c r="D26" s="15" t="s">
        <v>47</v>
      </c>
      <c r="E26" s="16">
        <v>196</v>
      </c>
      <c r="F26" s="16">
        <v>198</v>
      </c>
      <c r="G26" s="16"/>
      <c r="H26" s="16"/>
      <c r="I26" s="16"/>
      <c r="J26" s="16"/>
      <c r="K26" s="19">
        <v>2</v>
      </c>
      <c r="L26" s="19">
        <v>394</v>
      </c>
      <c r="M26" s="20">
        <v>197</v>
      </c>
      <c r="N26" s="21">
        <v>4</v>
      </c>
      <c r="O26" s="22">
        <v>201</v>
      </c>
    </row>
    <row r="27" spans="1:15" x14ac:dyDescent="0.25">
      <c r="A27" s="12" t="s">
        <v>25</v>
      </c>
      <c r="B27" s="13" t="s">
        <v>49</v>
      </c>
      <c r="C27" s="14">
        <v>45582</v>
      </c>
      <c r="D27" s="15" t="s">
        <v>47</v>
      </c>
      <c r="E27" s="16">
        <v>193</v>
      </c>
      <c r="F27" s="16">
        <v>196</v>
      </c>
      <c r="G27" s="16"/>
      <c r="H27" s="16"/>
      <c r="I27" s="16"/>
      <c r="J27" s="16"/>
      <c r="K27" s="19">
        <v>2</v>
      </c>
      <c r="L27" s="19">
        <v>389</v>
      </c>
      <c r="M27" s="20">
        <v>194.5</v>
      </c>
      <c r="N27" s="21">
        <v>7</v>
      </c>
      <c r="O27" s="22">
        <v>201.5</v>
      </c>
    </row>
    <row r="28" spans="1:15" x14ac:dyDescent="0.25">
      <c r="A28" s="12" t="s">
        <v>25</v>
      </c>
      <c r="B28" s="13" t="s">
        <v>49</v>
      </c>
      <c r="C28" s="14">
        <v>45584</v>
      </c>
      <c r="D28" s="15" t="s">
        <v>47</v>
      </c>
      <c r="E28" s="16">
        <v>193</v>
      </c>
      <c r="F28" s="16">
        <v>194</v>
      </c>
      <c r="G28" s="16">
        <v>196</v>
      </c>
      <c r="H28" s="16">
        <v>196</v>
      </c>
      <c r="I28" s="16"/>
      <c r="J28" s="16"/>
      <c r="K28" s="19">
        <v>4</v>
      </c>
      <c r="L28" s="19">
        <v>779</v>
      </c>
      <c r="M28" s="20">
        <v>194.75</v>
      </c>
      <c r="N28" s="21">
        <v>4</v>
      </c>
      <c r="O28" s="22">
        <v>198.75</v>
      </c>
    </row>
    <row r="29" spans="1:15" x14ac:dyDescent="0.25">
      <c r="A29" s="12" t="s">
        <v>25</v>
      </c>
      <c r="B29" s="13" t="s">
        <v>49</v>
      </c>
      <c r="C29" s="14">
        <v>45589</v>
      </c>
      <c r="D29" s="15" t="s">
        <v>47</v>
      </c>
      <c r="E29" s="16">
        <v>194</v>
      </c>
      <c r="F29" s="16">
        <v>196</v>
      </c>
      <c r="G29" s="16"/>
      <c r="H29" s="16"/>
      <c r="I29" s="16"/>
      <c r="J29" s="16"/>
      <c r="K29" s="19">
        <v>2</v>
      </c>
      <c r="L29" s="19">
        <v>390</v>
      </c>
      <c r="M29" s="20">
        <v>195</v>
      </c>
      <c r="N29" s="21">
        <v>6</v>
      </c>
      <c r="O29" s="22">
        <v>201</v>
      </c>
    </row>
    <row r="30" spans="1:15" x14ac:dyDescent="0.25">
      <c r="A30" s="12" t="s">
        <v>25</v>
      </c>
      <c r="B30" s="13" t="s">
        <v>49</v>
      </c>
      <c r="C30" s="14">
        <v>45596</v>
      </c>
      <c r="D30" s="15" t="s">
        <v>47</v>
      </c>
      <c r="E30" s="16">
        <v>198</v>
      </c>
      <c r="F30" s="16">
        <v>196</v>
      </c>
      <c r="G30" s="16"/>
      <c r="H30" s="16"/>
      <c r="I30" s="16"/>
      <c r="J30" s="16"/>
      <c r="K30" s="19">
        <v>2</v>
      </c>
      <c r="L30" s="19">
        <v>394</v>
      </c>
      <c r="M30" s="20">
        <v>197</v>
      </c>
      <c r="N30" s="21">
        <v>6</v>
      </c>
      <c r="O30" s="22">
        <v>203</v>
      </c>
    </row>
    <row r="31" spans="1:15" x14ac:dyDescent="0.25">
      <c r="A31" s="12" t="s">
        <v>25</v>
      </c>
      <c r="B31" s="13" t="s">
        <v>49</v>
      </c>
      <c r="C31" s="14">
        <v>45603</v>
      </c>
      <c r="D31" s="15" t="s">
        <v>47</v>
      </c>
      <c r="E31" s="16">
        <v>196</v>
      </c>
      <c r="F31" s="16">
        <v>195</v>
      </c>
      <c r="G31" s="16"/>
      <c r="H31" s="16"/>
      <c r="I31" s="16"/>
      <c r="J31" s="16"/>
      <c r="K31" s="19">
        <v>2</v>
      </c>
      <c r="L31" s="19">
        <v>391</v>
      </c>
      <c r="M31" s="20">
        <v>195.5</v>
      </c>
      <c r="N31" s="21">
        <v>3</v>
      </c>
      <c r="O31" s="22">
        <v>198.5</v>
      </c>
    </row>
    <row r="32" spans="1:15" x14ac:dyDescent="0.25">
      <c r="A32" s="12" t="s">
        <v>25</v>
      </c>
      <c r="B32" s="13" t="s">
        <v>49</v>
      </c>
      <c r="C32" s="14">
        <v>45610</v>
      </c>
      <c r="D32" s="15" t="s">
        <v>47</v>
      </c>
      <c r="E32" s="16">
        <v>191</v>
      </c>
      <c r="F32" s="16">
        <v>194</v>
      </c>
      <c r="G32" s="16">
        <v>189</v>
      </c>
      <c r="H32" s="16">
        <v>188</v>
      </c>
      <c r="I32" s="16"/>
      <c r="J32" s="16"/>
      <c r="K32" s="19">
        <v>4</v>
      </c>
      <c r="L32" s="19">
        <v>762</v>
      </c>
      <c r="M32" s="20">
        <v>190.5</v>
      </c>
      <c r="N32" s="21">
        <v>6</v>
      </c>
      <c r="O32" s="22">
        <v>196.5</v>
      </c>
    </row>
    <row r="33" spans="1:15" x14ac:dyDescent="0.25">
      <c r="A33" s="12" t="s">
        <v>25</v>
      </c>
      <c r="B33" s="13" t="s">
        <v>49</v>
      </c>
      <c r="C33" s="14">
        <v>45617</v>
      </c>
      <c r="D33" s="15" t="s">
        <v>47</v>
      </c>
      <c r="E33" s="16">
        <v>194</v>
      </c>
      <c r="F33" s="16">
        <v>197</v>
      </c>
      <c r="G33" s="16"/>
      <c r="H33" s="16"/>
      <c r="I33" s="16"/>
      <c r="J33" s="16"/>
      <c r="K33" s="19">
        <v>2</v>
      </c>
      <c r="L33" s="19">
        <v>391</v>
      </c>
      <c r="M33" s="20">
        <v>195.5</v>
      </c>
      <c r="N33" s="21">
        <v>7</v>
      </c>
      <c r="O33" s="22">
        <v>202.5</v>
      </c>
    </row>
    <row r="35" spans="1:15" x14ac:dyDescent="0.25">
      <c r="K35" s="8">
        <f>SUM(K2:K34)</f>
        <v>80</v>
      </c>
      <c r="L35" s="8">
        <f>SUM(L2:L34)</f>
        <v>15625.001</v>
      </c>
      <c r="M35" s="7">
        <f>SUM(L35/K35)</f>
        <v>195.3125125</v>
      </c>
      <c r="N35" s="8">
        <f>SUM(N2:N34)</f>
        <v>142</v>
      </c>
      <c r="O35" s="11">
        <f>SUM(M35+N35)</f>
        <v>337.31251250000003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D2" name="Range1_24"/>
    <protectedRange algorithmName="SHA-512" hashValue="ON39YdpmFHfN9f47KpiRvqrKx0V9+erV1CNkpWzYhW/Qyc6aT8rEyCrvauWSYGZK2ia3o7vd3akF07acHAFpOA==" saltValue="yVW9XmDwTqEnmpSGai0KYg==" spinCount="100000" sqref="E2:H2" name="Range1_3_8"/>
    <protectedRange sqref="C4" name="Range1_6"/>
    <protectedRange sqref="D4" name="Range1_1_1_1"/>
    <protectedRange sqref="F4:J4" name="Range1_3_3"/>
    <protectedRange sqref="B4" name="Range1_2_1"/>
    <protectedRange sqref="E4" name="Range1_3_1_1"/>
    <protectedRange algorithmName="SHA-512" hashValue="ON39YdpmFHfN9f47KpiRvqrKx0V9+erV1CNkpWzYhW/Qyc6aT8rEyCrvauWSYGZK2ia3o7vd3akF07acHAFpOA==" saltValue="yVW9XmDwTqEnmpSGai0KYg==" spinCount="100000" sqref="B7:C7" name="Range1"/>
    <protectedRange algorithmName="SHA-512" hashValue="ON39YdpmFHfN9f47KpiRvqrKx0V9+erV1CNkpWzYhW/Qyc6aT8rEyCrvauWSYGZK2ia3o7vd3akF07acHAFpOA==" saltValue="yVW9XmDwTqEnmpSGai0KYg==" spinCount="100000" sqref="D7" name="Range1_1_2"/>
    <protectedRange algorithmName="SHA-512" hashValue="ON39YdpmFHfN9f47KpiRvqrKx0V9+erV1CNkpWzYhW/Qyc6aT8rEyCrvauWSYGZK2ia3o7vd3akF07acHAFpOA==" saltValue="yVW9XmDwTqEnmpSGai0KYg==" spinCount="100000" sqref="E7:J7" name="Range1_3"/>
    <protectedRange algorithmName="SHA-512" hashValue="ON39YdpmFHfN9f47KpiRvqrKx0V9+erV1CNkpWzYhW/Qyc6aT8rEyCrvauWSYGZK2ia3o7vd3akF07acHAFpOA==" saltValue="yVW9XmDwTqEnmpSGai0KYg==" spinCount="100000" sqref="B10:C10" name="Range1_10"/>
    <protectedRange algorithmName="SHA-512" hashValue="ON39YdpmFHfN9f47KpiRvqrKx0V9+erV1CNkpWzYhW/Qyc6aT8rEyCrvauWSYGZK2ia3o7vd3akF07acHAFpOA==" saltValue="yVW9XmDwTqEnmpSGai0KYg==" spinCount="100000" sqref="D10" name="Range1_1_5"/>
    <protectedRange algorithmName="SHA-512" hashValue="ON39YdpmFHfN9f47KpiRvqrKx0V9+erV1CNkpWzYhW/Qyc6aT8rEyCrvauWSYGZK2ia3o7vd3akF07acHAFpOA==" saltValue="yVW9XmDwTqEnmpSGai0KYg==" spinCount="100000" sqref="E10:J10" name="Range1_3_4_1"/>
    <protectedRange algorithmName="SHA-512" hashValue="ON39YdpmFHfN9f47KpiRvqrKx0V9+erV1CNkpWzYhW/Qyc6aT8rEyCrvauWSYGZK2ia3o7vd3akF07acHAFpOA==" saltValue="yVW9XmDwTqEnmpSGai0KYg==" spinCount="100000" sqref="B13:C13" name="Range1_16"/>
    <protectedRange algorithmName="SHA-512" hashValue="ON39YdpmFHfN9f47KpiRvqrKx0V9+erV1CNkpWzYhW/Qyc6aT8rEyCrvauWSYGZK2ia3o7vd3akF07acHAFpOA==" saltValue="yVW9XmDwTqEnmpSGai0KYg==" spinCount="100000" sqref="D13" name="Range1_1_9"/>
    <protectedRange algorithmName="SHA-512" hashValue="ON39YdpmFHfN9f47KpiRvqrKx0V9+erV1CNkpWzYhW/Qyc6aT8rEyCrvauWSYGZK2ia3o7vd3akF07acHAFpOA==" saltValue="yVW9XmDwTqEnmpSGai0KYg==" spinCount="100000" sqref="E13:J13" name="Range1_3_5"/>
    <protectedRange algorithmName="SHA-512" hashValue="ON39YdpmFHfN9f47KpiRvqrKx0V9+erV1CNkpWzYhW/Qyc6aT8rEyCrvauWSYGZK2ia3o7vd3akF07acHAFpOA==" saltValue="yVW9XmDwTqEnmpSGai0KYg==" spinCount="100000" sqref="B17:C17 B18:C19" name="Range1_24_1"/>
    <protectedRange algorithmName="SHA-512" hashValue="ON39YdpmFHfN9f47KpiRvqrKx0V9+erV1CNkpWzYhW/Qyc6aT8rEyCrvauWSYGZK2ia3o7vd3akF07acHAFpOA==" saltValue="yVW9XmDwTqEnmpSGai0KYg==" spinCount="100000" sqref="D17 D18:D19" name="Range1_1_18_1"/>
    <protectedRange algorithmName="SHA-512" hashValue="ON39YdpmFHfN9f47KpiRvqrKx0V9+erV1CNkpWzYhW/Qyc6aT8rEyCrvauWSYGZK2ia3o7vd3akF07acHAFpOA==" saltValue="yVW9XmDwTqEnmpSGai0KYg==" spinCount="100000" sqref="E17:J17 E18:J19" name="Range1_3_8_1"/>
    <protectedRange algorithmName="SHA-512" hashValue="ON39YdpmFHfN9f47KpiRvqrKx0V9+erV1CNkpWzYhW/Qyc6aT8rEyCrvauWSYGZK2ia3o7vd3akF07acHAFpOA==" saltValue="yVW9XmDwTqEnmpSGai0KYg==" spinCount="100000" sqref="B22:C22 B23:C23" name="Range1_2_3"/>
    <protectedRange algorithmName="SHA-512" hashValue="ON39YdpmFHfN9f47KpiRvqrKx0V9+erV1CNkpWzYhW/Qyc6aT8rEyCrvauWSYGZK2ia3o7vd3akF07acHAFpOA==" saltValue="yVW9XmDwTqEnmpSGai0KYg==" spinCount="100000" sqref="D22 D23" name="Range1_1_1_2"/>
    <protectedRange algorithmName="SHA-512" hashValue="ON39YdpmFHfN9f47KpiRvqrKx0V9+erV1CNkpWzYhW/Qyc6aT8rEyCrvauWSYGZK2ia3o7vd3akF07acHAFpOA==" saltValue="yVW9XmDwTqEnmpSGai0KYg==" spinCount="100000" sqref="E22:J22 E23:J23" name="Range1_3_5_1_1"/>
    <protectedRange algorithmName="SHA-512" hashValue="ON39YdpmFHfN9f47KpiRvqrKx0V9+erV1CNkpWzYhW/Qyc6aT8rEyCrvauWSYGZK2ia3o7vd3akF07acHAFpOA==" saltValue="yVW9XmDwTqEnmpSGai0KYg==" spinCount="100000" sqref="I25:J25 B25:C25" name="Range1_28"/>
    <protectedRange algorithmName="SHA-512" hashValue="ON39YdpmFHfN9f47KpiRvqrKx0V9+erV1CNkpWzYhW/Qyc6aT8rEyCrvauWSYGZK2ia3o7vd3akF07acHAFpOA==" saltValue="yVW9XmDwTqEnmpSGai0KYg==" spinCount="100000" sqref="D25" name="Range1_1_23"/>
    <protectedRange algorithmName="SHA-512" hashValue="ON39YdpmFHfN9f47KpiRvqrKx0V9+erV1CNkpWzYhW/Qyc6aT8rEyCrvauWSYGZK2ia3o7vd3akF07acHAFpOA==" saltValue="yVW9XmDwTqEnmpSGai0KYg==" spinCount="100000" sqref="E25:H25" name="Range1_3_6"/>
    <protectedRange algorithmName="SHA-512" hashValue="ON39YdpmFHfN9f47KpiRvqrKx0V9+erV1CNkpWzYhW/Qyc6aT8rEyCrvauWSYGZK2ia3o7vd3akF07acHAFpOA==" saltValue="yVW9XmDwTqEnmpSGai0KYg==" spinCount="100000" sqref="B27:C27" name="Range1_28_1"/>
    <protectedRange algorithmName="SHA-512" hashValue="ON39YdpmFHfN9f47KpiRvqrKx0V9+erV1CNkpWzYhW/Qyc6aT8rEyCrvauWSYGZK2ia3o7vd3akF07acHAFpOA==" saltValue="yVW9XmDwTqEnmpSGai0KYg==" spinCount="100000" sqref="D27" name="Range1_1_22"/>
    <protectedRange algorithmName="SHA-512" hashValue="ON39YdpmFHfN9f47KpiRvqrKx0V9+erV1CNkpWzYhW/Qyc6aT8rEyCrvauWSYGZK2ia3o7vd3akF07acHAFpOA==" saltValue="yVW9XmDwTqEnmpSGai0KYg==" spinCount="100000" sqref="E27:J27" name="Range1_3_2"/>
    <protectedRange algorithmName="SHA-512" hashValue="ON39YdpmFHfN9f47KpiRvqrKx0V9+erV1CNkpWzYhW/Qyc6aT8rEyCrvauWSYGZK2ia3o7vd3akF07acHAFpOA==" saltValue="yVW9XmDwTqEnmpSGai0KYg==" spinCount="100000" sqref="B30:C30 B31:C31 B32:C32 B33:C33" name="Range1_22"/>
    <protectedRange algorithmName="SHA-512" hashValue="ON39YdpmFHfN9f47KpiRvqrKx0V9+erV1CNkpWzYhW/Qyc6aT8rEyCrvauWSYGZK2ia3o7vd3akF07acHAFpOA==" saltValue="yVW9XmDwTqEnmpSGai0KYg==" spinCount="100000" sqref="D30 D31 D32 D33" name="Range1_1_20"/>
    <protectedRange algorithmName="SHA-512" hashValue="ON39YdpmFHfN9f47KpiRvqrKx0V9+erV1CNkpWzYhW/Qyc6aT8rEyCrvauWSYGZK2ia3o7vd3akF07acHAFpOA==" saltValue="yVW9XmDwTqEnmpSGai0KYg==" spinCount="100000" sqref="E30:J30 E31:J31 E32:J32 E33:J33" name="Range1_3_5_1"/>
  </protectedRanges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31:M33" xr:uid="{1F206438-8A07-41D4-AC57-6E717E546FB4}"/>
    <dataValidation allowBlank="1" showInputMessage="1" showErrorMessage="1" promptTitle="WARNING WARNING" prompt="Deleting or changing_x000a_light blue cells will_x000a_cause malfunctions in _x000a_the score sheet &amp;_x000a_cause major problems" sqref="O31:O33" xr:uid="{7E3A5C7F-9663-4B61-BD3E-46A7903F4DEB}"/>
  </dataValidations>
  <hyperlinks>
    <hyperlink ref="Q1" location="'National Rankings'!A1" display="Back to Ranking" xr:uid="{5819A4FE-0546-49E0-89E2-B73DB5B1960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3AA55F-FB51-4EEC-B573-2258BBFC667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1A73-71A2-4E74-9E70-CBEAD6AB8B77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178</v>
      </c>
      <c r="C2" s="14">
        <v>45438</v>
      </c>
      <c r="D2" s="15" t="s">
        <v>70</v>
      </c>
      <c r="E2" s="16">
        <v>193</v>
      </c>
      <c r="F2" s="16">
        <v>195</v>
      </c>
      <c r="G2" s="16">
        <v>198</v>
      </c>
      <c r="H2" s="16">
        <v>198</v>
      </c>
      <c r="I2" s="16"/>
      <c r="J2" s="16"/>
      <c r="K2" s="19">
        <v>4</v>
      </c>
      <c r="L2" s="19">
        <v>784</v>
      </c>
      <c r="M2" s="20">
        <v>196</v>
      </c>
      <c r="N2" s="21">
        <v>7</v>
      </c>
      <c r="O2" s="22">
        <v>203</v>
      </c>
    </row>
    <row r="3" spans="1:17" x14ac:dyDescent="0.25">
      <c r="A3" s="12" t="s">
        <v>25</v>
      </c>
      <c r="B3" s="13" t="s">
        <v>178</v>
      </c>
      <c r="C3" s="14">
        <v>45452</v>
      </c>
      <c r="D3" s="15" t="s">
        <v>70</v>
      </c>
      <c r="E3" s="16">
        <v>186</v>
      </c>
      <c r="F3" s="16">
        <v>192</v>
      </c>
      <c r="G3" s="16">
        <v>190</v>
      </c>
      <c r="H3" s="16">
        <v>193</v>
      </c>
      <c r="I3" s="16"/>
      <c r="J3" s="16"/>
      <c r="K3" s="19">
        <v>4</v>
      </c>
      <c r="L3" s="19">
        <v>761</v>
      </c>
      <c r="M3" s="20">
        <v>190.25</v>
      </c>
      <c r="N3" s="21">
        <v>2</v>
      </c>
      <c r="O3" s="22">
        <v>192.25</v>
      </c>
    </row>
    <row r="4" spans="1:17" x14ac:dyDescent="0.25">
      <c r="A4" s="12" t="s">
        <v>25</v>
      </c>
      <c r="B4" s="13" t="s">
        <v>178</v>
      </c>
      <c r="C4" s="14">
        <v>45466</v>
      </c>
      <c r="D4" s="15" t="s">
        <v>70</v>
      </c>
      <c r="E4" s="16">
        <v>191.001</v>
      </c>
      <c r="F4" s="16">
        <v>192</v>
      </c>
      <c r="G4" s="16">
        <v>195.001</v>
      </c>
      <c r="H4" s="16">
        <v>192</v>
      </c>
      <c r="I4" s="16"/>
      <c r="J4" s="16"/>
      <c r="K4" s="19">
        <v>4</v>
      </c>
      <c r="L4" s="19">
        <v>770.00199999999995</v>
      </c>
      <c r="M4" s="20">
        <v>192.50049999999999</v>
      </c>
      <c r="N4" s="21">
        <v>2</v>
      </c>
      <c r="O4" s="22">
        <v>194.50049999999999</v>
      </c>
    </row>
    <row r="5" spans="1:17" x14ac:dyDescent="0.25">
      <c r="A5" s="12" t="s">
        <v>25</v>
      </c>
      <c r="B5" s="13" t="s">
        <v>178</v>
      </c>
      <c r="C5" s="14">
        <v>45487</v>
      </c>
      <c r="D5" s="15" t="s">
        <v>70</v>
      </c>
      <c r="E5" s="16">
        <v>199</v>
      </c>
      <c r="F5" s="16">
        <v>196.001</v>
      </c>
      <c r="G5" s="16">
        <v>194</v>
      </c>
      <c r="H5" s="16">
        <v>198.001</v>
      </c>
      <c r="I5" s="16"/>
      <c r="J5" s="16"/>
      <c r="K5" s="19">
        <v>4</v>
      </c>
      <c r="L5" s="19">
        <v>787.00199999999995</v>
      </c>
      <c r="M5" s="20">
        <v>196.75049999999999</v>
      </c>
      <c r="N5" s="21">
        <v>7</v>
      </c>
      <c r="O5" s="22">
        <v>203.75049999999999</v>
      </c>
    </row>
    <row r="6" spans="1:17" x14ac:dyDescent="0.25">
      <c r="A6" s="12" t="s">
        <v>25</v>
      </c>
      <c r="B6" s="13" t="s">
        <v>178</v>
      </c>
      <c r="C6" s="14">
        <v>45501</v>
      </c>
      <c r="D6" s="15" t="s">
        <v>70</v>
      </c>
      <c r="E6" s="16">
        <v>194</v>
      </c>
      <c r="F6" s="16">
        <v>194</v>
      </c>
      <c r="G6" s="16">
        <v>197</v>
      </c>
      <c r="H6" s="16">
        <v>198</v>
      </c>
      <c r="I6" s="16"/>
      <c r="J6" s="16"/>
      <c r="K6" s="19">
        <v>4</v>
      </c>
      <c r="L6" s="19">
        <v>783</v>
      </c>
      <c r="M6" s="20">
        <v>195.75</v>
      </c>
      <c r="N6" s="21">
        <v>2</v>
      </c>
      <c r="O6" s="22">
        <v>197.75</v>
      </c>
    </row>
    <row r="7" spans="1:17" x14ac:dyDescent="0.25">
      <c r="A7" s="12" t="s">
        <v>25</v>
      </c>
      <c r="B7" s="13" t="s">
        <v>178</v>
      </c>
      <c r="C7" s="14">
        <v>45515</v>
      </c>
      <c r="D7" s="15" t="s">
        <v>70</v>
      </c>
      <c r="E7" s="16">
        <v>196</v>
      </c>
      <c r="F7" s="16">
        <v>192</v>
      </c>
      <c r="G7" s="16">
        <v>196.001</v>
      </c>
      <c r="H7" s="16">
        <v>195.001</v>
      </c>
      <c r="I7" s="16"/>
      <c r="J7" s="16"/>
      <c r="K7" s="19">
        <v>4</v>
      </c>
      <c r="L7" s="19">
        <v>779.00199999999995</v>
      </c>
      <c r="M7" s="20">
        <v>194.75049999999999</v>
      </c>
      <c r="N7" s="21">
        <v>2</v>
      </c>
      <c r="O7" s="22">
        <v>196.75049999999999</v>
      </c>
    </row>
    <row r="8" spans="1:17" x14ac:dyDescent="0.25">
      <c r="A8" s="12" t="s">
        <v>25</v>
      </c>
      <c r="B8" s="13" t="s">
        <v>178</v>
      </c>
      <c r="C8" s="14">
        <v>45529</v>
      </c>
      <c r="D8" s="15" t="s">
        <v>70</v>
      </c>
      <c r="E8" s="16">
        <v>194.001</v>
      </c>
      <c r="F8" s="16">
        <v>190</v>
      </c>
      <c r="G8" s="16">
        <v>192.001</v>
      </c>
      <c r="H8" s="16">
        <v>194</v>
      </c>
      <c r="I8" s="16"/>
      <c r="J8" s="16"/>
      <c r="K8" s="19">
        <v>4</v>
      </c>
      <c r="L8" s="19">
        <v>770.00199999999995</v>
      </c>
      <c r="M8" s="20">
        <v>192.50049999999999</v>
      </c>
      <c r="N8" s="21">
        <v>2</v>
      </c>
      <c r="O8" s="22">
        <v>194.50049999999999</v>
      </c>
    </row>
    <row r="9" spans="1:17" x14ac:dyDescent="0.25">
      <c r="A9" s="12" t="s">
        <v>22</v>
      </c>
      <c r="B9" s="13" t="s">
        <v>178</v>
      </c>
      <c r="C9" s="14">
        <v>45550</v>
      </c>
      <c r="D9" s="15" t="s">
        <v>70</v>
      </c>
      <c r="E9" s="16">
        <v>192</v>
      </c>
      <c r="F9" s="16">
        <v>188</v>
      </c>
      <c r="G9" s="16">
        <v>185</v>
      </c>
      <c r="H9" s="16">
        <v>179</v>
      </c>
      <c r="I9" s="16"/>
      <c r="J9" s="16"/>
      <c r="K9" s="19">
        <v>4</v>
      </c>
      <c r="L9" s="19">
        <v>744</v>
      </c>
      <c r="M9" s="20">
        <v>186</v>
      </c>
      <c r="N9" s="21">
        <v>2</v>
      </c>
      <c r="O9" s="22">
        <v>188</v>
      </c>
    </row>
    <row r="10" spans="1:17" x14ac:dyDescent="0.25">
      <c r="A10" s="12" t="s">
        <v>25</v>
      </c>
      <c r="B10" s="13" t="s">
        <v>178</v>
      </c>
      <c r="C10" s="14">
        <v>45564</v>
      </c>
      <c r="D10" s="15" t="s">
        <v>70</v>
      </c>
      <c r="E10" s="16">
        <v>194.00200000000001</v>
      </c>
      <c r="F10" s="16">
        <v>190</v>
      </c>
      <c r="G10" s="16">
        <v>188</v>
      </c>
      <c r="H10" s="16">
        <v>195</v>
      </c>
      <c r="I10" s="16"/>
      <c r="J10" s="16"/>
      <c r="K10" s="19">
        <v>4</v>
      </c>
      <c r="L10" s="19">
        <v>767.00199999999995</v>
      </c>
      <c r="M10" s="20">
        <v>191.75049999999999</v>
      </c>
      <c r="N10" s="21">
        <v>2</v>
      </c>
      <c r="O10" s="22">
        <v>193.75049999999999</v>
      </c>
    </row>
    <row r="11" spans="1:17" x14ac:dyDescent="0.25">
      <c r="A11" s="12" t="s">
        <v>25</v>
      </c>
      <c r="B11" s="13" t="s">
        <v>178</v>
      </c>
      <c r="C11" s="14">
        <v>45592</v>
      </c>
      <c r="D11" s="15" t="s">
        <v>70</v>
      </c>
      <c r="E11" s="16">
        <v>193.001</v>
      </c>
      <c r="F11" s="16">
        <v>196.001</v>
      </c>
      <c r="G11" s="16">
        <v>194</v>
      </c>
      <c r="H11" s="16">
        <v>197</v>
      </c>
      <c r="I11" s="16"/>
      <c r="J11" s="16"/>
      <c r="K11" s="19">
        <v>4</v>
      </c>
      <c r="L11" s="19">
        <v>780.00199999999995</v>
      </c>
      <c r="M11" s="20">
        <v>195.00049999999999</v>
      </c>
      <c r="N11" s="21">
        <v>6</v>
      </c>
      <c r="O11" s="22">
        <v>201.00049999999999</v>
      </c>
    </row>
    <row r="13" spans="1:17" x14ac:dyDescent="0.25">
      <c r="K13" s="8">
        <f>SUM(K2:K12)</f>
        <v>40</v>
      </c>
      <c r="L13" s="8">
        <f>SUM(L2:L12)</f>
        <v>7725.0120000000006</v>
      </c>
      <c r="M13" s="7">
        <f>SUM(L13/K13)</f>
        <v>193.12530000000001</v>
      </c>
      <c r="N13" s="8">
        <f>SUM(N2:N12)</f>
        <v>34</v>
      </c>
      <c r="O13" s="11">
        <f>SUM(M13+N13)</f>
        <v>227.12530000000001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16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E4:J4" name="Range1_3_5"/>
    <protectedRange algorithmName="SHA-512" hashValue="ON39YdpmFHfN9f47KpiRvqrKx0V9+erV1CNkpWzYhW/Qyc6aT8rEyCrvauWSYGZK2ia3o7vd3akF07acHAFpOA==" saltValue="yVW9XmDwTqEnmpSGai0KYg==" spinCount="100000" sqref="B5:C5" name="Range1_19"/>
    <protectedRange algorithmName="SHA-512" hashValue="ON39YdpmFHfN9f47KpiRvqrKx0V9+erV1CNkpWzYhW/Qyc6aT8rEyCrvauWSYGZK2ia3o7vd3akF07acHAFpOA==" saltValue="yVW9XmDwTqEnmpSGai0KYg==" spinCount="100000" sqref="D5" name="Range1_1_14"/>
    <protectedRange algorithmName="SHA-512" hashValue="ON39YdpmFHfN9f47KpiRvqrKx0V9+erV1CNkpWzYhW/Qyc6aT8rEyCrvauWSYGZK2ia3o7vd3akF07acHAFpOA==" saltValue="yVW9XmDwTqEnmpSGai0KYg==" spinCount="100000" sqref="E5:J5" name="Range1_3_5_1"/>
    <protectedRange algorithmName="SHA-512" hashValue="ON39YdpmFHfN9f47KpiRvqrKx0V9+erV1CNkpWzYhW/Qyc6aT8rEyCrvauWSYGZK2ia3o7vd3akF07acHAFpOA==" saltValue="yVW9XmDwTqEnmpSGai0KYg==" spinCount="100000" sqref="B10:C10 B11:C11" name="Range1_16_1"/>
    <protectedRange algorithmName="SHA-512" hashValue="ON39YdpmFHfN9f47KpiRvqrKx0V9+erV1CNkpWzYhW/Qyc6aT8rEyCrvauWSYGZK2ia3o7vd3akF07acHAFpOA==" saltValue="yVW9XmDwTqEnmpSGai0KYg==" spinCount="100000" sqref="D10 D11" name="Range1_1_16"/>
    <protectedRange algorithmName="SHA-512" hashValue="ON39YdpmFHfN9f47KpiRvqrKx0V9+erV1CNkpWzYhW/Qyc6aT8rEyCrvauWSYGZK2ia3o7vd3akF07acHAFpOA==" saltValue="yVW9XmDwTqEnmpSGai0KYg==" spinCount="100000" sqref="E10:J10 E11:J11" name="Range1_3_3"/>
  </protectedRanges>
  <hyperlinks>
    <hyperlink ref="Q1" location="'National Rankings'!A1" display="Back to Ranking" xr:uid="{84E81499-7892-4C38-9E0B-61FE0961538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17C331-A9E1-455F-B96F-F5D5DFCB7E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AB69-A125-4233-AC57-DCADB70099A3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279</v>
      </c>
      <c r="C2" s="14">
        <v>45598</v>
      </c>
      <c r="D2" s="15" t="s">
        <v>52</v>
      </c>
      <c r="E2" s="16">
        <v>197</v>
      </c>
      <c r="F2" s="39">
        <v>200</v>
      </c>
      <c r="G2" s="39">
        <v>200</v>
      </c>
      <c r="H2" s="16">
        <v>197</v>
      </c>
      <c r="I2" s="16">
        <v>199</v>
      </c>
      <c r="J2" s="16">
        <v>198.01</v>
      </c>
      <c r="K2" s="19">
        <v>6</v>
      </c>
      <c r="L2" s="19">
        <v>1191.01</v>
      </c>
      <c r="M2" s="20">
        <v>198.50166666666667</v>
      </c>
      <c r="N2" s="21">
        <v>10</v>
      </c>
      <c r="O2" s="22">
        <v>208.50166666666667</v>
      </c>
    </row>
    <row r="3" spans="1:17" x14ac:dyDescent="0.25">
      <c r="A3" s="12" t="s">
        <v>25</v>
      </c>
      <c r="B3" s="13" t="s">
        <v>279</v>
      </c>
      <c r="C3" s="14">
        <v>45604</v>
      </c>
      <c r="D3" s="15" t="s">
        <v>163</v>
      </c>
      <c r="E3" s="16">
        <v>193</v>
      </c>
      <c r="F3" s="16">
        <v>192</v>
      </c>
      <c r="G3" s="16"/>
      <c r="H3" s="16"/>
      <c r="I3" s="16"/>
      <c r="J3" s="16"/>
      <c r="K3" s="19">
        <v>2</v>
      </c>
      <c r="L3" s="19">
        <v>385</v>
      </c>
      <c r="M3" s="20">
        <v>192.5</v>
      </c>
      <c r="N3" s="21">
        <v>3</v>
      </c>
      <c r="O3" s="22">
        <v>195.5</v>
      </c>
    </row>
    <row r="4" spans="1:17" x14ac:dyDescent="0.25">
      <c r="A4" s="12" t="s">
        <v>25</v>
      </c>
      <c r="B4" s="13" t="s">
        <v>279</v>
      </c>
      <c r="C4" s="14">
        <v>45611</v>
      </c>
      <c r="D4" s="15" t="s">
        <v>163</v>
      </c>
      <c r="E4" s="16">
        <v>196</v>
      </c>
      <c r="F4" s="16">
        <v>197</v>
      </c>
      <c r="G4" s="16"/>
      <c r="H4" s="16"/>
      <c r="I4" s="16"/>
      <c r="J4" s="16"/>
      <c r="K4" s="19">
        <v>2</v>
      </c>
      <c r="L4" s="19">
        <v>393</v>
      </c>
      <c r="M4" s="20">
        <v>196.5</v>
      </c>
      <c r="N4" s="21">
        <v>4</v>
      </c>
      <c r="O4" s="22">
        <v>200.5</v>
      </c>
    </row>
    <row r="5" spans="1:17" x14ac:dyDescent="0.25">
      <c r="A5" s="12" t="s">
        <v>25</v>
      </c>
      <c r="B5" s="13" t="s">
        <v>279</v>
      </c>
      <c r="C5" s="14">
        <v>45626</v>
      </c>
      <c r="D5" s="15" t="s">
        <v>163</v>
      </c>
      <c r="E5" s="16">
        <v>190</v>
      </c>
      <c r="F5" s="16">
        <v>186</v>
      </c>
      <c r="G5" s="16">
        <v>187</v>
      </c>
      <c r="H5" s="16">
        <v>181</v>
      </c>
      <c r="I5" s="16">
        <v>193</v>
      </c>
      <c r="J5" s="16">
        <v>191</v>
      </c>
      <c r="K5" s="19">
        <v>6</v>
      </c>
      <c r="L5" s="19">
        <v>1128</v>
      </c>
      <c r="M5" s="20">
        <v>188</v>
      </c>
      <c r="N5" s="21">
        <v>4</v>
      </c>
      <c r="O5" s="22">
        <v>192</v>
      </c>
    </row>
    <row r="7" spans="1:17" x14ac:dyDescent="0.25">
      <c r="K7" s="8">
        <f>SUM(K2:K6)</f>
        <v>16</v>
      </c>
      <c r="L7" s="8">
        <f>SUM(L2:L6)</f>
        <v>3097.01</v>
      </c>
      <c r="M7" s="7">
        <f>SUM(L7/K7)</f>
        <v>193.56312500000001</v>
      </c>
      <c r="N7" s="8">
        <f>SUM(N2:N6)</f>
        <v>21</v>
      </c>
      <c r="O7" s="11">
        <f>SUM(M7+N7)</f>
        <v>214.56312500000001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B3:C3 B4:C4" name="Range1_22"/>
    <protectedRange algorithmName="SHA-512" hashValue="ON39YdpmFHfN9f47KpiRvqrKx0V9+erV1CNkpWzYhW/Qyc6aT8rEyCrvauWSYGZK2ia3o7vd3akF07acHAFpOA==" saltValue="yVW9XmDwTqEnmpSGai0KYg==" spinCount="100000" sqref="D2 D3 D4" name="Range1_1_20"/>
    <protectedRange algorithmName="SHA-512" hashValue="ON39YdpmFHfN9f47KpiRvqrKx0V9+erV1CNkpWzYhW/Qyc6aT8rEyCrvauWSYGZK2ia3o7vd3akF07acHAFpOA==" saltValue="yVW9XmDwTqEnmpSGai0KYg==" spinCount="100000" sqref="E2:J2 E3:J3 E4:J4" name="Range1_3_5"/>
  </protectedRanges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3:M5" xr:uid="{7E518E94-08DD-4864-98AE-39119D536CD5}"/>
    <dataValidation allowBlank="1" showInputMessage="1" showErrorMessage="1" promptTitle="WARNING WARNING" prompt="Deleting or changing_x000a_light blue cells will_x000a_cause malfunctions in _x000a_the score sheet &amp;_x000a_cause major problems" sqref="O3:O5" xr:uid="{DF67BD59-C9D0-4754-A8B4-563E6C30D32A}"/>
  </dataValidations>
  <hyperlinks>
    <hyperlink ref="Q1" location="'National Rankings'!A1" display="Back to Ranking" xr:uid="{434990BA-9C70-45B3-ABAB-849805DD73D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E18DFF-F0AE-4746-96C8-7CB23A48D9E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AEE9B-9B6D-4751-AEDF-8CEAE9E0291F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158</v>
      </c>
      <c r="C2" s="14">
        <v>45431</v>
      </c>
      <c r="D2" s="15" t="s">
        <v>103</v>
      </c>
      <c r="E2" s="16">
        <v>187</v>
      </c>
      <c r="F2" s="16">
        <v>193</v>
      </c>
      <c r="G2" s="16">
        <v>190</v>
      </c>
      <c r="H2" s="16">
        <v>163</v>
      </c>
      <c r="I2" s="16"/>
      <c r="J2" s="16"/>
      <c r="K2" s="19">
        <v>4</v>
      </c>
      <c r="L2" s="19">
        <v>733</v>
      </c>
      <c r="M2" s="20">
        <v>183.25</v>
      </c>
      <c r="N2" s="21">
        <v>3</v>
      </c>
      <c r="O2" s="22">
        <v>186.25</v>
      </c>
    </row>
    <row r="3" spans="1:17" x14ac:dyDescent="0.25">
      <c r="A3" s="12" t="s">
        <v>22</v>
      </c>
      <c r="B3" s="13" t="s">
        <v>158</v>
      </c>
      <c r="C3" s="14">
        <v>45466</v>
      </c>
      <c r="D3" s="15" t="s">
        <v>103</v>
      </c>
      <c r="E3" s="16">
        <v>198</v>
      </c>
      <c r="F3" s="16">
        <v>195</v>
      </c>
      <c r="G3" s="16">
        <v>193</v>
      </c>
      <c r="H3" s="16">
        <v>194</v>
      </c>
      <c r="I3" s="16"/>
      <c r="J3" s="16"/>
      <c r="K3" s="19">
        <v>4</v>
      </c>
      <c r="L3" s="19">
        <v>780</v>
      </c>
      <c r="M3" s="20">
        <v>195</v>
      </c>
      <c r="N3" s="21">
        <v>2</v>
      </c>
      <c r="O3" s="22">
        <v>197</v>
      </c>
    </row>
    <row r="4" spans="1:17" x14ac:dyDescent="0.25">
      <c r="A4" s="12" t="s">
        <v>25</v>
      </c>
      <c r="B4" s="13" t="s">
        <v>158</v>
      </c>
      <c r="C4" s="14">
        <v>45500</v>
      </c>
      <c r="D4" s="15" t="s">
        <v>103</v>
      </c>
      <c r="E4" s="16">
        <v>198</v>
      </c>
      <c r="F4" s="16">
        <v>192</v>
      </c>
      <c r="G4" s="16">
        <v>196</v>
      </c>
      <c r="H4" s="16">
        <v>195</v>
      </c>
      <c r="I4" s="16">
        <v>190</v>
      </c>
      <c r="J4" s="16">
        <v>195</v>
      </c>
      <c r="K4" s="19">
        <v>6</v>
      </c>
      <c r="L4" s="19">
        <v>1166</v>
      </c>
      <c r="M4" s="20">
        <v>194.33333333333334</v>
      </c>
      <c r="N4" s="21">
        <v>4</v>
      </c>
      <c r="O4" s="22">
        <v>198.33333333333334</v>
      </c>
    </row>
    <row r="5" spans="1:17" x14ac:dyDescent="0.25">
      <c r="A5" s="12" t="s">
        <v>25</v>
      </c>
      <c r="B5" s="13" t="s">
        <v>158</v>
      </c>
      <c r="C5" s="14">
        <v>45529</v>
      </c>
      <c r="D5" s="15" t="s">
        <v>103</v>
      </c>
      <c r="E5" s="16">
        <v>198</v>
      </c>
      <c r="F5" s="16">
        <v>198.001</v>
      </c>
      <c r="G5" s="16">
        <v>199</v>
      </c>
      <c r="H5" s="16">
        <v>197</v>
      </c>
      <c r="I5" s="16"/>
      <c r="J5" s="16"/>
      <c r="K5" s="19">
        <v>4</v>
      </c>
      <c r="L5" s="19">
        <v>792.00099999999998</v>
      </c>
      <c r="M5" s="20">
        <v>198.00024999999999</v>
      </c>
      <c r="N5" s="21">
        <v>11</v>
      </c>
      <c r="O5" s="22">
        <v>209.00024999999999</v>
      </c>
    </row>
    <row r="7" spans="1:17" x14ac:dyDescent="0.25">
      <c r="K7" s="8">
        <f>SUM(K2:K6)</f>
        <v>18</v>
      </c>
      <c r="L7" s="8">
        <f>SUM(L2:L6)</f>
        <v>3471.0010000000002</v>
      </c>
      <c r="M7" s="7">
        <f>SUM(L7/K7)</f>
        <v>192.83338888888889</v>
      </c>
      <c r="N7" s="8">
        <f>SUM(N2:N6)</f>
        <v>20</v>
      </c>
      <c r="O7" s="11">
        <f>SUM(M7+N7)</f>
        <v>212.83338888888889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5685E02-8948-4BA5-AA01-330E0F5429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85FEBE-B9BE-4333-AD8F-090A2EDA68F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0126D-2B75-4A6C-8BCD-09524B9FE0F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276</v>
      </c>
      <c r="C2" s="14">
        <v>45577</v>
      </c>
      <c r="D2" s="15" t="s">
        <v>272</v>
      </c>
      <c r="E2" s="16">
        <v>181</v>
      </c>
      <c r="F2" s="16">
        <v>186</v>
      </c>
      <c r="G2" s="16">
        <v>185</v>
      </c>
      <c r="H2" s="16">
        <v>185</v>
      </c>
      <c r="I2" s="16"/>
      <c r="J2" s="16"/>
      <c r="K2" s="19">
        <v>4</v>
      </c>
      <c r="L2" s="19">
        <v>737</v>
      </c>
      <c r="M2" s="20">
        <v>184.25</v>
      </c>
      <c r="N2" s="21">
        <v>2</v>
      </c>
      <c r="O2" s="22">
        <v>186.25</v>
      </c>
    </row>
    <row r="4" spans="1:17" x14ac:dyDescent="0.25">
      <c r="K4" s="8">
        <f>SUM(K2:K3)</f>
        <v>4</v>
      </c>
      <c r="L4" s="8">
        <f>SUM(L2:L3)</f>
        <v>737</v>
      </c>
      <c r="M4" s="7">
        <f>SUM(L4/K4)</f>
        <v>184.25</v>
      </c>
      <c r="N4" s="8">
        <f>SUM(N2:N3)</f>
        <v>2</v>
      </c>
      <c r="O4" s="11">
        <f>SUM(M4+N4)</f>
        <v>186.25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F68CC5A-BB6C-4914-A251-7E112628A69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6634C5-5B6D-4111-BA4C-8A976CA9D98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4FDB-192E-4BA6-B596-F73C32A405DD}">
  <dimension ref="A1:Q22"/>
  <sheetViews>
    <sheetView workbookViewId="0">
      <selection activeCell="K23" sqref="K2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72</v>
      </c>
      <c r="C2" s="14">
        <v>45357</v>
      </c>
      <c r="D2" s="15" t="s">
        <v>26</v>
      </c>
      <c r="E2" s="16">
        <v>193</v>
      </c>
      <c r="F2" s="16">
        <v>196</v>
      </c>
      <c r="G2" s="16">
        <v>199</v>
      </c>
      <c r="H2" s="16">
        <v>196</v>
      </c>
      <c r="I2" s="16"/>
      <c r="J2" s="16"/>
      <c r="K2" s="19">
        <v>4</v>
      </c>
      <c r="L2" s="19">
        <v>784</v>
      </c>
      <c r="M2" s="20">
        <v>196</v>
      </c>
      <c r="N2" s="21">
        <v>4</v>
      </c>
      <c r="O2" s="22">
        <v>200</v>
      </c>
    </row>
    <row r="3" spans="1:17" x14ac:dyDescent="0.25">
      <c r="A3" s="12" t="s">
        <v>25</v>
      </c>
      <c r="B3" s="13" t="s">
        <v>72</v>
      </c>
      <c r="C3" s="14">
        <v>45364</v>
      </c>
      <c r="D3" s="15" t="s">
        <v>26</v>
      </c>
      <c r="E3" s="16">
        <v>197</v>
      </c>
      <c r="F3" s="16">
        <v>194</v>
      </c>
      <c r="G3" s="16">
        <v>196</v>
      </c>
      <c r="H3" s="16">
        <v>199</v>
      </c>
      <c r="I3" s="16"/>
      <c r="J3" s="16"/>
      <c r="K3" s="19">
        <v>4</v>
      </c>
      <c r="L3" s="19">
        <v>786</v>
      </c>
      <c r="M3" s="20">
        <v>196.5</v>
      </c>
      <c r="N3" s="21">
        <v>2</v>
      </c>
      <c r="O3" s="22">
        <v>198.5</v>
      </c>
    </row>
    <row r="4" spans="1:17" x14ac:dyDescent="0.25">
      <c r="A4" s="12" t="s">
        <v>25</v>
      </c>
      <c r="B4" s="13" t="s">
        <v>72</v>
      </c>
      <c r="C4" s="14">
        <v>45367</v>
      </c>
      <c r="D4" s="15" t="s">
        <v>26</v>
      </c>
      <c r="E4" s="16">
        <v>198</v>
      </c>
      <c r="F4" s="16">
        <v>198</v>
      </c>
      <c r="G4" s="16">
        <v>196.001</v>
      </c>
      <c r="H4" s="16">
        <v>198</v>
      </c>
      <c r="I4" s="16"/>
      <c r="J4" s="16"/>
      <c r="K4" s="19">
        <v>4</v>
      </c>
      <c r="L4" s="19">
        <v>790.00099999999998</v>
      </c>
      <c r="M4" s="20">
        <v>197.50024999999999</v>
      </c>
      <c r="N4" s="21">
        <v>9</v>
      </c>
      <c r="O4" s="22">
        <v>206.50024999999999</v>
      </c>
    </row>
    <row r="5" spans="1:17" x14ac:dyDescent="0.25">
      <c r="A5" s="12" t="s">
        <v>22</v>
      </c>
      <c r="B5" s="13" t="s">
        <v>72</v>
      </c>
      <c r="C5" s="14">
        <v>45395</v>
      </c>
      <c r="D5" s="15" t="s">
        <v>26</v>
      </c>
      <c r="E5" s="16">
        <v>197.001</v>
      </c>
      <c r="F5" s="16">
        <v>198.001</v>
      </c>
      <c r="G5" s="16">
        <v>196</v>
      </c>
      <c r="H5" s="16">
        <v>197</v>
      </c>
      <c r="I5" s="16"/>
      <c r="J5" s="16"/>
      <c r="K5" s="19">
        <v>4</v>
      </c>
      <c r="L5" s="19">
        <v>788.00199999999995</v>
      </c>
      <c r="M5" s="20">
        <v>197.00049999999999</v>
      </c>
      <c r="N5" s="21">
        <v>8</v>
      </c>
      <c r="O5" s="22">
        <v>205.00049999999999</v>
      </c>
    </row>
    <row r="6" spans="1:17" x14ac:dyDescent="0.25">
      <c r="A6" s="12" t="s">
        <v>25</v>
      </c>
      <c r="B6" s="13" t="s">
        <v>72</v>
      </c>
      <c r="C6" s="14">
        <v>45399</v>
      </c>
      <c r="D6" s="15" t="s">
        <v>26</v>
      </c>
      <c r="E6" s="16">
        <v>197</v>
      </c>
      <c r="F6" s="16">
        <v>195</v>
      </c>
      <c r="G6" s="16">
        <v>196</v>
      </c>
      <c r="H6" s="16">
        <v>194</v>
      </c>
      <c r="I6" s="16"/>
      <c r="J6" s="16"/>
      <c r="K6" s="19">
        <v>4</v>
      </c>
      <c r="L6" s="19">
        <v>782</v>
      </c>
      <c r="M6" s="20">
        <v>195.5</v>
      </c>
      <c r="N6" s="21">
        <v>5</v>
      </c>
      <c r="O6" s="22">
        <v>200.5</v>
      </c>
    </row>
    <row r="7" spans="1:17" x14ac:dyDescent="0.25">
      <c r="A7" s="12" t="s">
        <v>25</v>
      </c>
      <c r="B7" s="13" t="s">
        <v>72</v>
      </c>
      <c r="C7" s="14">
        <v>45406</v>
      </c>
      <c r="D7" s="15" t="s">
        <v>106</v>
      </c>
      <c r="E7" s="16">
        <v>193</v>
      </c>
      <c r="F7" s="16">
        <v>195</v>
      </c>
      <c r="G7" s="16">
        <v>197.001</v>
      </c>
      <c r="H7" s="16">
        <v>196</v>
      </c>
      <c r="I7" s="16"/>
      <c r="J7" s="16"/>
      <c r="K7" s="19">
        <v>4</v>
      </c>
      <c r="L7" s="19">
        <v>781.00099999999998</v>
      </c>
      <c r="M7" s="20">
        <v>195.25024999999999</v>
      </c>
      <c r="N7" s="21">
        <v>5</v>
      </c>
      <c r="O7" s="22">
        <v>200.25024999999999</v>
      </c>
    </row>
    <row r="8" spans="1:17" x14ac:dyDescent="0.25">
      <c r="A8" s="12" t="s">
        <v>25</v>
      </c>
      <c r="B8" s="13" t="s">
        <v>72</v>
      </c>
      <c r="C8" s="14">
        <v>45401</v>
      </c>
      <c r="D8" s="15" t="s">
        <v>129</v>
      </c>
      <c r="E8" s="16">
        <v>197</v>
      </c>
      <c r="F8" s="16">
        <v>197</v>
      </c>
      <c r="G8" s="16">
        <v>199</v>
      </c>
      <c r="H8" s="16">
        <v>197.01</v>
      </c>
      <c r="I8" s="16"/>
      <c r="J8" s="16"/>
      <c r="K8" s="19">
        <v>4</v>
      </c>
      <c r="L8" s="19">
        <v>790.01</v>
      </c>
      <c r="M8" s="20">
        <v>197.5025</v>
      </c>
      <c r="N8" s="21">
        <v>11</v>
      </c>
      <c r="O8" s="22">
        <v>208.5025</v>
      </c>
    </row>
    <row r="9" spans="1:17" x14ac:dyDescent="0.25">
      <c r="A9" s="12" t="s">
        <v>25</v>
      </c>
      <c r="B9" s="13" t="s">
        <v>72</v>
      </c>
      <c r="C9" s="14">
        <v>45416</v>
      </c>
      <c r="D9" s="15" t="s">
        <v>107</v>
      </c>
      <c r="E9" s="16">
        <v>193</v>
      </c>
      <c r="F9" s="16">
        <v>196</v>
      </c>
      <c r="G9" s="16">
        <v>196.001</v>
      </c>
      <c r="H9" s="16">
        <v>195</v>
      </c>
      <c r="I9" s="16"/>
      <c r="J9" s="16"/>
      <c r="K9" s="19">
        <v>4</v>
      </c>
      <c r="L9" s="19">
        <v>780.00099999999998</v>
      </c>
      <c r="M9" s="20">
        <v>195.00024999999999</v>
      </c>
      <c r="N9" s="21">
        <v>8</v>
      </c>
      <c r="O9" s="22">
        <v>203.00024999999999</v>
      </c>
    </row>
    <row r="10" spans="1:17" x14ac:dyDescent="0.25">
      <c r="A10" s="12" t="s">
        <v>22</v>
      </c>
      <c r="B10" s="13" t="s">
        <v>72</v>
      </c>
      <c r="C10" s="14">
        <v>45420</v>
      </c>
      <c r="D10" s="15" t="s">
        <v>26</v>
      </c>
      <c r="E10" s="16">
        <v>198</v>
      </c>
      <c r="F10" s="16">
        <v>197</v>
      </c>
      <c r="G10" s="16">
        <v>199</v>
      </c>
      <c r="H10" s="16">
        <v>196</v>
      </c>
      <c r="I10" s="16"/>
      <c r="J10" s="16"/>
      <c r="K10" s="19">
        <v>4</v>
      </c>
      <c r="L10" s="19">
        <v>790</v>
      </c>
      <c r="M10" s="20">
        <v>197.5</v>
      </c>
      <c r="N10" s="21">
        <v>2</v>
      </c>
      <c r="O10" s="22">
        <v>199.5</v>
      </c>
    </row>
    <row r="11" spans="1:17" x14ac:dyDescent="0.25">
      <c r="A11" s="12" t="s">
        <v>25</v>
      </c>
      <c r="B11" s="13" t="s">
        <v>72</v>
      </c>
      <c r="C11" s="14">
        <v>45427</v>
      </c>
      <c r="D11" s="15" t="s">
        <v>26</v>
      </c>
      <c r="E11" s="16">
        <v>198</v>
      </c>
      <c r="F11" s="16">
        <v>198</v>
      </c>
      <c r="G11" s="16">
        <v>198</v>
      </c>
      <c r="H11" s="16">
        <v>198</v>
      </c>
      <c r="I11" s="16"/>
      <c r="J11" s="16"/>
      <c r="K11" s="19">
        <v>4</v>
      </c>
      <c r="L11" s="19">
        <v>792</v>
      </c>
      <c r="M11" s="20">
        <v>198</v>
      </c>
      <c r="N11" s="21">
        <v>3</v>
      </c>
      <c r="O11" s="22">
        <v>201</v>
      </c>
    </row>
    <row r="12" spans="1:17" x14ac:dyDescent="0.25">
      <c r="A12" s="12" t="s">
        <v>25</v>
      </c>
      <c r="B12" s="13" t="s">
        <v>72</v>
      </c>
      <c r="C12" s="14">
        <v>45458</v>
      </c>
      <c r="D12" s="15" t="s">
        <v>26</v>
      </c>
      <c r="E12" s="16">
        <v>199.001</v>
      </c>
      <c r="F12" s="16">
        <v>199.001</v>
      </c>
      <c r="G12" s="16">
        <v>199.001</v>
      </c>
      <c r="H12" s="16">
        <v>198</v>
      </c>
      <c r="I12" s="16"/>
      <c r="J12" s="16"/>
      <c r="K12" s="19">
        <v>4</v>
      </c>
      <c r="L12" s="19">
        <v>795.00300000000004</v>
      </c>
      <c r="M12" s="20">
        <v>198.75075000000001</v>
      </c>
      <c r="N12" s="21">
        <v>10</v>
      </c>
      <c r="O12" s="22">
        <v>208.75075000000001</v>
      </c>
    </row>
    <row r="13" spans="1:17" x14ac:dyDescent="0.25">
      <c r="A13" s="12" t="s">
        <v>25</v>
      </c>
      <c r="B13" s="13" t="s">
        <v>72</v>
      </c>
      <c r="C13" s="14">
        <v>45476</v>
      </c>
      <c r="D13" s="15" t="s">
        <v>26</v>
      </c>
      <c r="E13" s="16">
        <v>197</v>
      </c>
      <c r="F13" s="16">
        <v>198</v>
      </c>
      <c r="G13" s="16">
        <v>193</v>
      </c>
      <c r="H13" s="39">
        <v>200</v>
      </c>
      <c r="I13" s="16"/>
      <c r="J13" s="16"/>
      <c r="K13" s="19">
        <v>4</v>
      </c>
      <c r="L13" s="19">
        <v>788</v>
      </c>
      <c r="M13" s="20">
        <v>197</v>
      </c>
      <c r="N13" s="21">
        <v>2</v>
      </c>
      <c r="O13" s="22">
        <v>199</v>
      </c>
    </row>
    <row r="14" spans="1:17" x14ac:dyDescent="0.25">
      <c r="A14" s="12" t="s">
        <v>25</v>
      </c>
      <c r="B14" s="13" t="s">
        <v>72</v>
      </c>
      <c r="C14" s="14">
        <v>45507</v>
      </c>
      <c r="D14" s="15" t="s">
        <v>107</v>
      </c>
      <c r="E14" s="16">
        <v>199</v>
      </c>
      <c r="F14" s="16">
        <v>198</v>
      </c>
      <c r="G14" s="16">
        <v>197</v>
      </c>
      <c r="H14" s="16">
        <v>198</v>
      </c>
      <c r="I14" s="16"/>
      <c r="J14" s="16"/>
      <c r="K14" s="19">
        <v>4</v>
      </c>
      <c r="L14" s="19">
        <v>792</v>
      </c>
      <c r="M14" s="20">
        <v>198</v>
      </c>
      <c r="N14" s="21">
        <v>5</v>
      </c>
      <c r="O14" s="22">
        <v>203</v>
      </c>
    </row>
    <row r="15" spans="1:17" x14ac:dyDescent="0.25">
      <c r="A15" s="12" t="s">
        <v>25</v>
      </c>
      <c r="B15" s="13" t="s">
        <v>72</v>
      </c>
      <c r="C15" s="14">
        <v>45514</v>
      </c>
      <c r="D15" s="15" t="s">
        <v>26</v>
      </c>
      <c r="E15" s="16">
        <v>199</v>
      </c>
      <c r="F15" s="16">
        <v>199</v>
      </c>
      <c r="G15" s="16">
        <v>198</v>
      </c>
      <c r="H15" s="16">
        <v>199</v>
      </c>
      <c r="I15" s="16">
        <v>197</v>
      </c>
      <c r="J15" s="16">
        <v>196</v>
      </c>
      <c r="K15" s="19">
        <v>6</v>
      </c>
      <c r="L15" s="19">
        <v>1188</v>
      </c>
      <c r="M15" s="20">
        <v>198</v>
      </c>
      <c r="N15" s="21">
        <v>4</v>
      </c>
      <c r="O15" s="22">
        <v>202</v>
      </c>
    </row>
    <row r="16" spans="1:17" x14ac:dyDescent="0.25">
      <c r="A16" s="12" t="s">
        <v>25</v>
      </c>
      <c r="B16" s="13" t="s">
        <v>72</v>
      </c>
      <c r="C16" s="14">
        <v>45535</v>
      </c>
      <c r="D16" s="15" t="s">
        <v>121</v>
      </c>
      <c r="E16" s="16">
        <v>195</v>
      </c>
      <c r="F16" s="16">
        <v>199</v>
      </c>
      <c r="G16" s="16">
        <v>197</v>
      </c>
      <c r="H16" s="16">
        <v>199</v>
      </c>
      <c r="I16" s="39">
        <v>200</v>
      </c>
      <c r="J16" s="39">
        <v>200</v>
      </c>
      <c r="K16" s="19">
        <v>6</v>
      </c>
      <c r="L16" s="19">
        <v>1190</v>
      </c>
      <c r="M16" s="20">
        <v>198.33333333333334</v>
      </c>
      <c r="N16" s="21">
        <v>20</v>
      </c>
      <c r="O16" s="22">
        <v>218.33333333333334</v>
      </c>
    </row>
    <row r="17" spans="1:15" x14ac:dyDescent="0.25">
      <c r="A17" s="12" t="s">
        <v>25</v>
      </c>
      <c r="B17" s="13" t="s">
        <v>72</v>
      </c>
      <c r="C17" s="14">
        <v>45557</v>
      </c>
      <c r="D17" s="15" t="s">
        <v>26</v>
      </c>
      <c r="E17" s="16">
        <v>198</v>
      </c>
      <c r="F17" s="16">
        <v>196</v>
      </c>
      <c r="G17" s="16">
        <v>199</v>
      </c>
      <c r="H17" s="16">
        <v>197</v>
      </c>
      <c r="I17" s="16">
        <v>199</v>
      </c>
      <c r="J17" s="16">
        <v>197</v>
      </c>
      <c r="K17" s="19">
        <v>6</v>
      </c>
      <c r="L17" s="19">
        <v>1186</v>
      </c>
      <c r="M17" s="20">
        <v>197.66666666666666</v>
      </c>
      <c r="N17" s="21">
        <v>4</v>
      </c>
      <c r="O17" s="22">
        <v>201.66666666666666</v>
      </c>
    </row>
    <row r="18" spans="1:15" x14ac:dyDescent="0.25">
      <c r="A18" s="12" t="s">
        <v>25</v>
      </c>
      <c r="B18" s="13" t="s">
        <v>72</v>
      </c>
      <c r="C18" s="14">
        <v>45570</v>
      </c>
      <c r="D18" s="15" t="s">
        <v>107</v>
      </c>
      <c r="E18" s="16">
        <v>199</v>
      </c>
      <c r="F18" s="16">
        <v>199</v>
      </c>
      <c r="G18" s="39">
        <v>200</v>
      </c>
      <c r="H18" s="16">
        <v>198</v>
      </c>
      <c r="I18" s="16">
        <v>199.001</v>
      </c>
      <c r="J18" s="16">
        <v>198</v>
      </c>
      <c r="K18" s="19">
        <v>6</v>
      </c>
      <c r="L18" s="19">
        <v>1193.001</v>
      </c>
      <c r="M18" s="20">
        <v>198.83349999999999</v>
      </c>
      <c r="N18" s="21">
        <v>14</v>
      </c>
      <c r="O18" s="22">
        <v>212.83349999999999</v>
      </c>
    </row>
    <row r="19" spans="1:15" x14ac:dyDescent="0.25">
      <c r="A19" s="12" t="s">
        <v>25</v>
      </c>
      <c r="B19" s="13" t="s">
        <v>72</v>
      </c>
      <c r="C19" s="14">
        <v>45577</v>
      </c>
      <c r="D19" s="15" t="s">
        <v>26</v>
      </c>
      <c r="E19" s="16">
        <v>197</v>
      </c>
      <c r="F19" s="16">
        <v>198</v>
      </c>
      <c r="G19" s="16">
        <v>199</v>
      </c>
      <c r="H19" s="16">
        <v>199</v>
      </c>
      <c r="I19" s="16">
        <v>196</v>
      </c>
      <c r="J19" s="16">
        <v>198</v>
      </c>
      <c r="K19" s="19">
        <v>6</v>
      </c>
      <c r="L19" s="19">
        <v>1187</v>
      </c>
      <c r="M19" s="20">
        <v>197.83333333333334</v>
      </c>
      <c r="N19" s="21">
        <v>14</v>
      </c>
      <c r="O19" s="22">
        <v>211.83333333333334</v>
      </c>
    </row>
    <row r="20" spans="1:15" x14ac:dyDescent="0.25">
      <c r="A20" s="12" t="s">
        <v>25</v>
      </c>
      <c r="B20" s="53" t="s">
        <v>72</v>
      </c>
      <c r="C20" s="14">
        <v>45605</v>
      </c>
      <c r="D20" s="53" t="s">
        <v>272</v>
      </c>
      <c r="E20" s="54">
        <v>194</v>
      </c>
      <c r="F20" s="54">
        <v>196</v>
      </c>
      <c r="G20" s="54">
        <v>193</v>
      </c>
      <c r="H20" s="54">
        <v>197</v>
      </c>
      <c r="I20" s="55"/>
      <c r="J20" s="55"/>
      <c r="K20" s="54">
        <v>4</v>
      </c>
      <c r="L20" s="54">
        <v>780</v>
      </c>
      <c r="M20" s="56">
        <v>195</v>
      </c>
      <c r="N20" s="54">
        <v>5</v>
      </c>
      <c r="O20" s="56">
        <v>200</v>
      </c>
    </row>
    <row r="22" spans="1:15" x14ac:dyDescent="0.25">
      <c r="K22" s="8">
        <f>SUM(K2:K21)</f>
        <v>86</v>
      </c>
      <c r="L22" s="8">
        <f>SUM(L2:L21)</f>
        <v>16962.019</v>
      </c>
      <c r="M22" s="7">
        <f>SUM(L22/K22)</f>
        <v>197.23277906976745</v>
      </c>
      <c r="N22" s="8">
        <f>SUM(N2:N21)</f>
        <v>135</v>
      </c>
      <c r="O22" s="11">
        <f>SUM(M22+N22)</f>
        <v>332.23277906976745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9" name="Range1_6"/>
    <protectedRange sqref="D9" name="Range1_1_1_1"/>
    <protectedRange sqref="F9:J9" name="Range1_3_3"/>
    <protectedRange sqref="B9" name="Range1_2_1"/>
    <protectedRange sqref="E9" name="Range1_3_1_1"/>
    <protectedRange algorithmName="SHA-512" hashValue="ON39YdpmFHfN9f47KpiRvqrKx0V9+erV1CNkpWzYhW/Qyc6aT8rEyCrvauWSYGZK2ia3o7vd3akF07acHAFpOA==" saltValue="yVW9XmDwTqEnmpSGai0KYg==" spinCount="100000" sqref="B14:C14 B15:C15" name="Range1_24"/>
    <protectedRange algorithmName="SHA-512" hashValue="ON39YdpmFHfN9f47KpiRvqrKx0V9+erV1CNkpWzYhW/Qyc6aT8rEyCrvauWSYGZK2ia3o7vd3akF07acHAFpOA==" saltValue="yVW9XmDwTqEnmpSGai0KYg==" spinCount="100000" sqref="D14 D15" name="Range1_1_18_1"/>
    <protectedRange algorithmName="SHA-512" hashValue="ON39YdpmFHfN9f47KpiRvqrKx0V9+erV1CNkpWzYhW/Qyc6aT8rEyCrvauWSYGZK2ia3o7vd3akF07acHAFpOA==" saltValue="yVW9XmDwTqEnmpSGai0KYg==" spinCount="100000" sqref="E14:J14 E15:J15" name="Range1_3_8"/>
    <protectedRange algorithmName="SHA-512" hashValue="ON39YdpmFHfN9f47KpiRvqrKx0V9+erV1CNkpWzYhW/Qyc6aT8rEyCrvauWSYGZK2ia3o7vd3akF07acHAFpOA==" saltValue="yVW9XmDwTqEnmpSGai0KYg==" spinCount="100000" sqref="B16:C16" name="Range1_2_3"/>
    <protectedRange algorithmName="SHA-512" hashValue="ON39YdpmFHfN9f47KpiRvqrKx0V9+erV1CNkpWzYhW/Qyc6aT8rEyCrvauWSYGZK2ia3o7vd3akF07acHAFpOA==" saltValue="yVW9XmDwTqEnmpSGai0KYg==" spinCount="100000" sqref="D16" name="Range1_1_1_2"/>
    <protectedRange algorithmName="SHA-512" hashValue="ON39YdpmFHfN9f47KpiRvqrKx0V9+erV1CNkpWzYhW/Qyc6aT8rEyCrvauWSYGZK2ia3o7vd3akF07acHAFpOA==" saltValue="yVW9XmDwTqEnmpSGai0KYg==" spinCount="100000" sqref="E16:J16" name="Range1_3_5_1_1"/>
    <protectedRange algorithmName="SHA-512" hashValue="ON39YdpmFHfN9f47KpiRvqrKx0V9+erV1CNkpWzYhW/Qyc6aT8rEyCrvauWSYGZK2ia3o7vd3akF07acHAFpOA==" saltValue="yVW9XmDwTqEnmpSGai0KYg==" spinCount="100000" sqref="I18:J18 B18:C18" name="Range1_28"/>
    <protectedRange algorithmName="SHA-512" hashValue="ON39YdpmFHfN9f47KpiRvqrKx0V9+erV1CNkpWzYhW/Qyc6aT8rEyCrvauWSYGZK2ia3o7vd3akF07acHAFpOA==" saltValue="yVW9XmDwTqEnmpSGai0KYg==" spinCount="100000" sqref="D18" name="Range1_1_23"/>
    <protectedRange algorithmName="SHA-512" hashValue="ON39YdpmFHfN9f47KpiRvqrKx0V9+erV1CNkpWzYhW/Qyc6aT8rEyCrvauWSYGZK2ia3o7vd3akF07acHAFpOA==" saltValue="yVW9XmDwTqEnmpSGai0KYg==" spinCount="100000" sqref="E18:H18" name="Range1_3_6"/>
  </protectedRanges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20:M20" xr:uid="{A38430D8-89E5-4B7C-8F78-1B9C7AD5A984}"/>
    <dataValidation allowBlank="1" showInputMessage="1" showErrorMessage="1" promptTitle="WARNING WARNING" prompt="Deleting or changing_x000a_light blue cells will_x000a_cause malfunctions in _x000a_the score sheet &amp;_x000a_cause major problems" sqref="O20" xr:uid="{D26C5CA4-5B47-41E9-8906-82B1D24CEA0B}"/>
  </dataValidations>
  <hyperlinks>
    <hyperlink ref="Q1" location="'National Rankings'!A1" display="Back to Ranking" xr:uid="{5DA637CC-1AB1-4A33-9336-FAE616E39FC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CA8C86-64B4-4D70-82E4-7407064FFF8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58BF-96DB-4168-A54B-C14311F4DB5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254</v>
      </c>
      <c r="C2" s="14">
        <v>45535</v>
      </c>
      <c r="D2" s="15" t="s">
        <v>121</v>
      </c>
      <c r="E2" s="16">
        <v>193</v>
      </c>
      <c r="F2" s="16">
        <v>181</v>
      </c>
      <c r="G2" s="16">
        <v>192</v>
      </c>
      <c r="H2" s="16">
        <v>196</v>
      </c>
      <c r="I2" s="16">
        <v>198</v>
      </c>
      <c r="J2" s="16">
        <v>195</v>
      </c>
      <c r="K2" s="19">
        <v>6</v>
      </c>
      <c r="L2" s="19">
        <v>1155</v>
      </c>
      <c r="M2" s="20">
        <v>192.5</v>
      </c>
      <c r="N2" s="21">
        <v>8</v>
      </c>
      <c r="O2" s="22">
        <v>200.5</v>
      </c>
    </row>
    <row r="4" spans="1:17" x14ac:dyDescent="0.25">
      <c r="K4" s="8">
        <f>SUM(K2:K3)</f>
        <v>6</v>
      </c>
      <c r="L4" s="8">
        <f>SUM(L2:L3)</f>
        <v>1155</v>
      </c>
      <c r="M4" s="7">
        <f>SUM(L4/K4)</f>
        <v>192.5</v>
      </c>
      <c r="N4" s="8">
        <f>SUM(N2:N3)</f>
        <v>8</v>
      </c>
      <c r="O4" s="11">
        <f>SUM(M4+N4)</f>
        <v>200.5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FB1A70EB-77E8-49DA-A7FC-0514D8F9D92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90B318-547A-4252-B883-781EE20916B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7DB2A-8AA1-4A0E-8AE2-10DFAF9B8AE4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218</v>
      </c>
      <c r="C2" s="14">
        <v>45482</v>
      </c>
      <c r="D2" s="15" t="s">
        <v>121</v>
      </c>
      <c r="E2" s="16">
        <v>197</v>
      </c>
      <c r="F2" s="16">
        <v>198</v>
      </c>
      <c r="G2" s="16">
        <v>199</v>
      </c>
      <c r="H2" s="16"/>
      <c r="I2" s="16"/>
      <c r="J2" s="16"/>
      <c r="K2" s="19">
        <v>3</v>
      </c>
      <c r="L2" s="19">
        <v>594</v>
      </c>
      <c r="M2" s="20">
        <v>198</v>
      </c>
      <c r="N2" s="21">
        <v>6</v>
      </c>
      <c r="O2" s="22">
        <v>204</v>
      </c>
    </row>
    <row r="3" spans="1:17" x14ac:dyDescent="0.25">
      <c r="A3" s="12" t="s">
        <v>25</v>
      </c>
      <c r="B3" s="13" t="s">
        <v>218</v>
      </c>
      <c r="C3" s="14">
        <v>45535</v>
      </c>
      <c r="D3" s="15" t="s">
        <v>121</v>
      </c>
      <c r="E3" s="16">
        <v>194</v>
      </c>
      <c r="F3" s="16">
        <v>194</v>
      </c>
      <c r="G3" s="16">
        <v>191</v>
      </c>
      <c r="H3" s="16">
        <v>192</v>
      </c>
      <c r="I3" s="16">
        <v>197</v>
      </c>
      <c r="J3" s="16">
        <v>194</v>
      </c>
      <c r="K3" s="19">
        <v>6</v>
      </c>
      <c r="L3" s="19">
        <v>1162</v>
      </c>
      <c r="M3" s="20">
        <v>193.66666666666666</v>
      </c>
      <c r="N3" s="21">
        <v>8</v>
      </c>
      <c r="O3" s="22">
        <v>201.66666666666666</v>
      </c>
    </row>
    <row r="4" spans="1:17" x14ac:dyDescent="0.25">
      <c r="A4" s="12" t="s">
        <v>25</v>
      </c>
      <c r="B4" s="13" t="s">
        <v>218</v>
      </c>
      <c r="C4" s="14">
        <v>45542</v>
      </c>
      <c r="D4" s="15" t="s">
        <v>121</v>
      </c>
      <c r="E4" s="16">
        <v>198</v>
      </c>
      <c r="F4" s="16">
        <v>198</v>
      </c>
      <c r="G4" s="16">
        <v>147</v>
      </c>
      <c r="H4" s="16">
        <v>199</v>
      </c>
      <c r="I4" s="16">
        <v>194</v>
      </c>
      <c r="J4" s="16"/>
      <c r="K4" s="19">
        <v>5</v>
      </c>
      <c r="L4" s="19">
        <v>936</v>
      </c>
      <c r="M4" s="20">
        <v>187.2</v>
      </c>
      <c r="N4" s="21">
        <v>9</v>
      </c>
      <c r="O4" s="22">
        <v>196.2</v>
      </c>
    </row>
    <row r="5" spans="1:17" x14ac:dyDescent="0.25">
      <c r="A5" s="12" t="s">
        <v>22</v>
      </c>
      <c r="B5" s="13" t="s">
        <v>218</v>
      </c>
      <c r="C5" s="14">
        <v>45545</v>
      </c>
      <c r="D5" s="15" t="s">
        <v>121</v>
      </c>
      <c r="E5" s="16">
        <v>197</v>
      </c>
      <c r="F5" s="16">
        <v>197</v>
      </c>
      <c r="G5" s="39">
        <v>200.001</v>
      </c>
      <c r="H5" s="16"/>
      <c r="I5" s="16"/>
      <c r="J5" s="16"/>
      <c r="K5" s="19">
        <v>3</v>
      </c>
      <c r="L5" s="19">
        <v>594.00099999999998</v>
      </c>
      <c r="M5" s="20">
        <v>198.00033333333332</v>
      </c>
      <c r="N5" s="21">
        <v>7</v>
      </c>
      <c r="O5" s="22">
        <v>205.00033333333332</v>
      </c>
    </row>
    <row r="7" spans="1:17" x14ac:dyDescent="0.25">
      <c r="K7" s="8">
        <f>SUM(K2:K6)</f>
        <v>17</v>
      </c>
      <c r="L7" s="8">
        <f>SUM(L2:L6)</f>
        <v>3286.0010000000002</v>
      </c>
      <c r="M7" s="7">
        <f>SUM(L7/K7)</f>
        <v>193.29417647058824</v>
      </c>
      <c r="N7" s="8">
        <f>SUM(N2:N6)</f>
        <v>30</v>
      </c>
      <c r="O7" s="11">
        <f>SUM(M7+N7)</f>
        <v>223.29417647058824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9"/>
    <protectedRange algorithmName="SHA-512" hashValue="ON39YdpmFHfN9f47KpiRvqrKx0V9+erV1CNkpWzYhW/Qyc6aT8rEyCrvauWSYGZK2ia3o7vd3akF07acHAFpOA==" saltValue="yVW9XmDwTqEnmpSGai0KYg==" spinCount="100000" sqref="D2" name="Range1_1_14"/>
    <protectedRange algorithmName="SHA-512" hashValue="ON39YdpmFHfN9f47KpiRvqrKx0V9+erV1CNkpWzYhW/Qyc6aT8rEyCrvauWSYGZK2ia3o7vd3akF07acHAFpOA==" saltValue="yVW9XmDwTqEnmpSGai0KYg==" spinCount="100000" sqref="E2:J2" name="Range1_3_5"/>
    <protectedRange algorithmName="SHA-512" hashValue="ON39YdpmFHfN9f47KpiRvqrKx0V9+erV1CNkpWzYhW/Qyc6aT8rEyCrvauWSYGZK2ia3o7vd3akF07acHAFpOA==" saltValue="yVW9XmDwTqEnmpSGai0KYg==" spinCount="100000" sqref="B3:C3" name="Range1_2_3"/>
    <protectedRange algorithmName="SHA-512" hashValue="ON39YdpmFHfN9f47KpiRvqrKx0V9+erV1CNkpWzYhW/Qyc6aT8rEyCrvauWSYGZK2ia3o7vd3akF07acHAFpOA==" saltValue="yVW9XmDwTqEnmpSGai0KYg==" spinCount="100000" sqref="D3" name="Range1_1_1_2"/>
    <protectedRange algorithmName="SHA-512" hashValue="ON39YdpmFHfN9f47KpiRvqrKx0V9+erV1CNkpWzYhW/Qyc6aT8rEyCrvauWSYGZK2ia3o7vd3akF07acHAFpOA==" saltValue="yVW9XmDwTqEnmpSGai0KYg==" spinCount="100000" sqref="E3:J3" name="Range1_3_5_1_1"/>
  </protectedRanges>
  <hyperlinks>
    <hyperlink ref="Q1" location="'National Rankings'!A1" display="Back to Ranking" xr:uid="{8EB56917-EBA6-454A-BF46-8878EC8F7D0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0B6579-CBF2-4C75-B43F-955DB14C147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D586-0B09-46DC-9D8D-6EFA5B434093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189</v>
      </c>
      <c r="C2" s="14">
        <v>45444</v>
      </c>
      <c r="D2" s="15" t="s">
        <v>121</v>
      </c>
      <c r="E2" s="16">
        <v>181</v>
      </c>
      <c r="F2" s="16">
        <v>187</v>
      </c>
      <c r="G2" s="16">
        <v>191</v>
      </c>
      <c r="H2" s="16">
        <v>191</v>
      </c>
      <c r="I2" s="16">
        <v>188</v>
      </c>
      <c r="J2" s="16">
        <v>183</v>
      </c>
      <c r="K2" s="19">
        <v>6</v>
      </c>
      <c r="L2" s="19">
        <v>1121</v>
      </c>
      <c r="M2" s="20">
        <v>186.83333333333334</v>
      </c>
      <c r="N2" s="21">
        <v>4</v>
      </c>
      <c r="O2" s="22">
        <v>190.83333333333334</v>
      </c>
    </row>
    <row r="3" spans="1:17" x14ac:dyDescent="0.25">
      <c r="A3" s="12" t="s">
        <v>25</v>
      </c>
      <c r="B3" s="13" t="s">
        <v>199</v>
      </c>
      <c r="C3" s="14">
        <v>45457</v>
      </c>
      <c r="D3" s="15" t="s">
        <v>153</v>
      </c>
      <c r="E3" s="16">
        <v>194</v>
      </c>
      <c r="F3" s="16">
        <v>197.005</v>
      </c>
      <c r="G3" s="16">
        <v>189</v>
      </c>
      <c r="H3" s="16">
        <v>192</v>
      </c>
      <c r="I3" s="16"/>
      <c r="J3" s="16"/>
      <c r="K3" s="19">
        <v>4</v>
      </c>
      <c r="L3" s="19">
        <v>772.005</v>
      </c>
      <c r="M3" s="20">
        <v>193.00125</v>
      </c>
      <c r="N3" s="21">
        <v>5</v>
      </c>
      <c r="O3" s="22">
        <f>SUM(M3+N3)</f>
        <v>198.00125</v>
      </c>
    </row>
    <row r="5" spans="1:17" x14ac:dyDescent="0.25">
      <c r="K5" s="8">
        <f>SUM(K2:K4)</f>
        <v>10</v>
      </c>
      <c r="L5" s="8">
        <f>SUM(L2:L4)</f>
        <v>1893.0050000000001</v>
      </c>
      <c r="M5" s="7">
        <f>SUM(L5/K5)</f>
        <v>189.3005</v>
      </c>
      <c r="N5" s="8">
        <f>SUM(N2:N4)</f>
        <v>9</v>
      </c>
      <c r="O5" s="11">
        <f>SUM(M5+N5)</f>
        <v>198.3005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7_1"/>
    <protectedRange algorithmName="SHA-512" hashValue="ON39YdpmFHfN9f47KpiRvqrKx0V9+erV1CNkpWzYhW/Qyc6aT8rEyCrvauWSYGZK2ia3o7vd3akF07acHAFpOA==" saltValue="yVW9XmDwTqEnmpSGai0KYg==" spinCount="100000" sqref="D2" name="Range1_1_5_1"/>
    <protectedRange algorithmName="SHA-512" hashValue="ON39YdpmFHfN9f47KpiRvqrKx0V9+erV1CNkpWzYhW/Qyc6aT8rEyCrvauWSYGZK2ia3o7vd3akF07acHAFpOA==" saltValue="yVW9XmDwTqEnmpSGai0KYg==" spinCount="100000" sqref="E2:J2" name="Range1_3_2_1"/>
  </protectedRanges>
  <hyperlinks>
    <hyperlink ref="Q1" location="'National Rankings'!A1" display="Back to Ranking" xr:uid="{9E610F0C-1D16-425E-96E6-4BF79339835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0B5FA6-6F77-4FC6-8281-CB72295C151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4A518-6D04-4B47-B29A-A3CFBB232BC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179</v>
      </c>
      <c r="C2" s="14">
        <v>45433</v>
      </c>
      <c r="D2" s="15" t="s">
        <v>121</v>
      </c>
      <c r="E2" s="16">
        <v>196</v>
      </c>
      <c r="F2" s="16">
        <v>197</v>
      </c>
      <c r="G2" s="16">
        <v>197</v>
      </c>
      <c r="H2" s="16"/>
      <c r="I2" s="16"/>
      <c r="J2" s="16"/>
      <c r="K2" s="19">
        <v>3</v>
      </c>
      <c r="L2" s="19">
        <v>590</v>
      </c>
      <c r="M2" s="20">
        <v>196.66666666666666</v>
      </c>
      <c r="N2" s="21">
        <v>2</v>
      </c>
      <c r="O2" s="22">
        <v>198.66666666666666</v>
      </c>
    </row>
    <row r="4" spans="1:17" x14ac:dyDescent="0.25">
      <c r="K4" s="8">
        <f>SUM(K2:K3)</f>
        <v>3</v>
      </c>
      <c r="L4" s="8">
        <f>SUM(L2:L3)</f>
        <v>590</v>
      </c>
      <c r="M4" s="7">
        <f>SUM(L4/K4)</f>
        <v>196.66666666666666</v>
      </c>
      <c r="N4" s="8">
        <f>SUM(N2:N3)</f>
        <v>2</v>
      </c>
      <c r="O4" s="11">
        <f>SUM(M4+N4)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24E38EA-960E-423E-A78E-C995363C861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DB4B1F-EB60-4919-8C32-C0EC7D95A2E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68B2-471B-4073-846F-76EF84E5C4F9}">
  <dimension ref="A1:Q1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117</v>
      </c>
      <c r="C2" s="14">
        <v>45388</v>
      </c>
      <c r="D2" s="15" t="s">
        <v>59</v>
      </c>
      <c r="E2" s="16">
        <v>195</v>
      </c>
      <c r="F2" s="39">
        <v>200</v>
      </c>
      <c r="G2" s="16">
        <v>194</v>
      </c>
      <c r="H2" s="16">
        <v>197.001</v>
      </c>
      <c r="I2" s="16"/>
      <c r="J2" s="16"/>
      <c r="K2" s="19">
        <v>4</v>
      </c>
      <c r="L2" s="19">
        <v>786.00099999999998</v>
      </c>
      <c r="M2" s="20">
        <v>196.50024999999999</v>
      </c>
      <c r="N2" s="21">
        <v>9</v>
      </c>
      <c r="O2" s="22">
        <v>205.50024999999999</v>
      </c>
    </row>
    <row r="3" spans="1:17" x14ac:dyDescent="0.25">
      <c r="A3" s="12" t="s">
        <v>25</v>
      </c>
      <c r="B3" s="13" t="s">
        <v>117</v>
      </c>
      <c r="C3" s="14">
        <v>45417</v>
      </c>
      <c r="D3" s="15" t="s">
        <v>59</v>
      </c>
      <c r="E3" s="16">
        <v>196</v>
      </c>
      <c r="F3" s="16">
        <v>193</v>
      </c>
      <c r="G3" s="16">
        <v>198</v>
      </c>
      <c r="H3" s="16">
        <v>199</v>
      </c>
      <c r="I3" s="16"/>
      <c r="J3" s="16"/>
      <c r="K3" s="19">
        <v>4</v>
      </c>
      <c r="L3" s="19">
        <v>786</v>
      </c>
      <c r="M3" s="20">
        <v>196.5</v>
      </c>
      <c r="N3" s="21">
        <v>9</v>
      </c>
      <c r="O3" s="22">
        <v>205.5</v>
      </c>
    </row>
    <row r="4" spans="1:17" x14ac:dyDescent="0.25">
      <c r="A4" s="12" t="s">
        <v>25</v>
      </c>
      <c r="B4" s="13" t="s">
        <v>117</v>
      </c>
      <c r="C4" s="14">
        <v>45444</v>
      </c>
      <c r="D4" s="15" t="s">
        <v>59</v>
      </c>
      <c r="E4" s="16">
        <v>196.001</v>
      </c>
      <c r="F4" s="16">
        <v>198</v>
      </c>
      <c r="G4" s="16">
        <v>197</v>
      </c>
      <c r="H4" s="16">
        <v>197</v>
      </c>
      <c r="I4" s="16">
        <v>192</v>
      </c>
      <c r="J4" s="16">
        <v>194</v>
      </c>
      <c r="K4" s="19">
        <v>6</v>
      </c>
      <c r="L4" s="19">
        <v>1174.001</v>
      </c>
      <c r="M4" s="20">
        <v>195.66683333333333</v>
      </c>
      <c r="N4" s="21">
        <v>12</v>
      </c>
      <c r="O4" s="22">
        <v>207.66683333333333</v>
      </c>
    </row>
    <row r="5" spans="1:17" x14ac:dyDescent="0.25">
      <c r="A5" s="12" t="s">
        <v>25</v>
      </c>
      <c r="B5" s="13" t="s">
        <v>117</v>
      </c>
      <c r="C5" s="14">
        <v>45479</v>
      </c>
      <c r="D5" s="15" t="s">
        <v>59</v>
      </c>
      <c r="E5" s="16">
        <v>194</v>
      </c>
      <c r="F5" s="16">
        <v>192</v>
      </c>
      <c r="G5" s="16">
        <v>196</v>
      </c>
      <c r="H5" s="16">
        <v>198</v>
      </c>
      <c r="I5" s="16"/>
      <c r="J5" s="16"/>
      <c r="K5" s="19">
        <v>4</v>
      </c>
      <c r="L5" s="19">
        <v>780</v>
      </c>
      <c r="M5" s="20">
        <v>195</v>
      </c>
      <c r="N5" s="21">
        <v>6</v>
      </c>
      <c r="O5" s="22">
        <v>201</v>
      </c>
    </row>
    <row r="6" spans="1:17" x14ac:dyDescent="0.25">
      <c r="A6" s="12" t="s">
        <v>25</v>
      </c>
      <c r="B6" s="13" t="s">
        <v>117</v>
      </c>
      <c r="C6" s="14">
        <v>45507</v>
      </c>
      <c r="D6" s="15" t="s">
        <v>59</v>
      </c>
      <c r="E6" s="16">
        <v>199.001</v>
      </c>
      <c r="F6" s="16">
        <v>193</v>
      </c>
      <c r="G6" s="16">
        <v>195</v>
      </c>
      <c r="H6" s="16">
        <v>193</v>
      </c>
      <c r="I6" s="16"/>
      <c r="J6" s="16"/>
      <c r="K6" s="19">
        <v>4</v>
      </c>
      <c r="L6" s="19">
        <v>780.00099999999998</v>
      </c>
      <c r="M6" s="20">
        <v>195.00024999999999</v>
      </c>
      <c r="N6" s="21">
        <v>6</v>
      </c>
      <c r="O6" s="22">
        <v>201.00024999999999</v>
      </c>
    </row>
    <row r="7" spans="1:17" x14ac:dyDescent="0.25">
      <c r="A7" s="12" t="s">
        <v>25</v>
      </c>
      <c r="B7" s="13" t="s">
        <v>117</v>
      </c>
      <c r="C7" s="14">
        <v>45535</v>
      </c>
      <c r="D7" s="15" t="s">
        <v>121</v>
      </c>
      <c r="E7" s="16">
        <v>191</v>
      </c>
      <c r="F7" s="16">
        <v>191</v>
      </c>
      <c r="G7" s="16">
        <v>191</v>
      </c>
      <c r="H7" s="16">
        <v>194</v>
      </c>
      <c r="I7" s="16">
        <v>197</v>
      </c>
      <c r="J7" s="16">
        <v>194</v>
      </c>
      <c r="K7" s="19">
        <v>6</v>
      </c>
      <c r="L7" s="19">
        <v>1158</v>
      </c>
      <c r="M7" s="20">
        <v>193</v>
      </c>
      <c r="N7" s="21">
        <v>8</v>
      </c>
      <c r="O7" s="22">
        <v>201</v>
      </c>
    </row>
    <row r="8" spans="1:17" x14ac:dyDescent="0.25">
      <c r="A8" s="12" t="s">
        <v>25</v>
      </c>
      <c r="B8" s="13" t="s">
        <v>117</v>
      </c>
      <c r="C8" s="14">
        <v>45542</v>
      </c>
      <c r="D8" s="15" t="s">
        <v>59</v>
      </c>
      <c r="E8" s="16">
        <v>197</v>
      </c>
      <c r="F8" s="16">
        <v>196</v>
      </c>
      <c r="G8" s="16">
        <v>197.001</v>
      </c>
      <c r="H8" s="16">
        <v>195</v>
      </c>
      <c r="I8" s="16">
        <v>193</v>
      </c>
      <c r="J8" s="16">
        <v>193</v>
      </c>
      <c r="K8" s="19">
        <v>6</v>
      </c>
      <c r="L8" s="19">
        <v>1171.001</v>
      </c>
      <c r="M8" s="20">
        <v>195.16683333333333</v>
      </c>
      <c r="N8" s="21">
        <v>12</v>
      </c>
      <c r="O8" s="22">
        <v>207.16683333333333</v>
      </c>
    </row>
    <row r="9" spans="1:17" x14ac:dyDescent="0.25">
      <c r="A9" s="12" t="s">
        <v>25</v>
      </c>
      <c r="B9" s="13" t="s">
        <v>117</v>
      </c>
      <c r="C9" s="14">
        <v>45598</v>
      </c>
      <c r="D9" s="15" t="s">
        <v>59</v>
      </c>
      <c r="E9" s="16">
        <v>199</v>
      </c>
      <c r="F9" s="16">
        <v>196.001</v>
      </c>
      <c r="G9" s="16">
        <v>195</v>
      </c>
      <c r="H9" s="16">
        <v>195</v>
      </c>
      <c r="I9" s="16"/>
      <c r="J9" s="16"/>
      <c r="K9" s="19">
        <v>4</v>
      </c>
      <c r="L9" s="19">
        <v>785.00099999999998</v>
      </c>
      <c r="M9" s="20">
        <v>196.25024999999999</v>
      </c>
      <c r="N9" s="21">
        <v>8</v>
      </c>
      <c r="O9" s="22">
        <v>204.25024999999999</v>
      </c>
    </row>
    <row r="11" spans="1:17" x14ac:dyDescent="0.25">
      <c r="K11" s="8">
        <f>SUM(K2:K10)</f>
        <v>38</v>
      </c>
      <c r="L11" s="8">
        <f>SUM(L2:L10)</f>
        <v>7420.0050000000001</v>
      </c>
      <c r="M11" s="7">
        <f>SUM(L11/K11)</f>
        <v>195.26328947368421</v>
      </c>
      <c r="N11" s="8">
        <f>SUM(N2:N10)</f>
        <v>70</v>
      </c>
      <c r="O11" s="11">
        <f>SUM(M11+N11)</f>
        <v>265.26328947368421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1_5"/>
    <protectedRange algorithmName="SHA-512" hashValue="ON39YdpmFHfN9f47KpiRvqrKx0V9+erV1CNkpWzYhW/Qyc6aT8rEyCrvauWSYGZK2ia3o7vd3akF07acHAFpOA==" saltValue="yVW9XmDwTqEnmpSGai0KYg==" spinCount="100000" sqref="D3" name="Range1_1_1_3"/>
    <protectedRange algorithmName="SHA-512" hashValue="ON39YdpmFHfN9f47KpiRvqrKx0V9+erV1CNkpWzYhW/Qyc6aT8rEyCrvauWSYGZK2ia3o7vd3akF07acHAFpOA==" saltValue="yVW9XmDwTqEnmpSGai0KYg==" spinCount="100000" sqref="E3:J3" name="Range1_3_2"/>
    <protectedRange algorithmName="SHA-512" hashValue="ON39YdpmFHfN9f47KpiRvqrKx0V9+erV1CNkpWzYhW/Qyc6aT8rEyCrvauWSYGZK2ia3o7vd3akF07acHAFpOA==" saltValue="yVW9XmDwTqEnmpSGai0KYg==" spinCount="100000" sqref="B7:C7" name="Range1_2_3"/>
    <protectedRange algorithmName="SHA-512" hashValue="ON39YdpmFHfN9f47KpiRvqrKx0V9+erV1CNkpWzYhW/Qyc6aT8rEyCrvauWSYGZK2ia3o7vd3akF07acHAFpOA==" saltValue="yVW9XmDwTqEnmpSGai0KYg==" spinCount="100000" sqref="D7" name="Range1_1_1_2"/>
    <protectedRange algorithmName="SHA-512" hashValue="ON39YdpmFHfN9f47KpiRvqrKx0V9+erV1CNkpWzYhW/Qyc6aT8rEyCrvauWSYGZK2ia3o7vd3akF07acHAFpOA==" saltValue="yVW9XmDwTqEnmpSGai0KYg==" spinCount="100000" sqref="E7:J7" name="Range1_3_5_1_1"/>
    <protectedRange algorithmName="SHA-512" hashValue="ON39YdpmFHfN9f47KpiRvqrKx0V9+erV1CNkpWzYhW/Qyc6aT8rEyCrvauWSYGZK2ia3o7vd3akF07acHAFpOA==" saltValue="yVW9XmDwTqEnmpSGai0KYg==" spinCount="100000" sqref="B8:C8" name="Range1_17"/>
    <protectedRange algorithmName="SHA-512" hashValue="ON39YdpmFHfN9f47KpiRvqrKx0V9+erV1CNkpWzYhW/Qyc6aT8rEyCrvauWSYGZK2ia3o7vd3akF07acHAFpOA==" saltValue="yVW9XmDwTqEnmpSGai0KYg==" spinCount="100000" sqref="D8" name="Range1_1_16"/>
    <protectedRange algorithmName="SHA-512" hashValue="ON39YdpmFHfN9f47KpiRvqrKx0V9+erV1CNkpWzYhW/Qyc6aT8rEyCrvauWSYGZK2ia3o7vd3akF07acHAFpOA==" saltValue="yVW9XmDwTqEnmpSGai0KYg==" spinCount="100000" sqref="E8:J8" name="Range1_3_4"/>
    <protectedRange algorithmName="SHA-512" hashValue="ON39YdpmFHfN9f47KpiRvqrKx0V9+erV1CNkpWzYhW/Qyc6aT8rEyCrvauWSYGZK2ia3o7vd3akF07acHAFpOA==" saltValue="yVW9XmDwTqEnmpSGai0KYg==" spinCount="100000" sqref="B9:C9" name="Range1_22"/>
    <protectedRange algorithmName="SHA-512" hashValue="ON39YdpmFHfN9f47KpiRvqrKx0V9+erV1CNkpWzYhW/Qyc6aT8rEyCrvauWSYGZK2ia3o7vd3akF07acHAFpOA==" saltValue="yVW9XmDwTqEnmpSGai0KYg==" spinCount="100000" sqref="D9" name="Range1_1_20"/>
    <protectedRange algorithmName="SHA-512" hashValue="ON39YdpmFHfN9f47KpiRvqrKx0V9+erV1CNkpWzYhW/Qyc6aT8rEyCrvauWSYGZK2ia3o7vd3akF07acHAFpOA==" saltValue="yVW9XmDwTqEnmpSGai0KYg==" spinCount="100000" sqref="E9:J9" name="Range1_3_5"/>
  </protectedRanges>
  <hyperlinks>
    <hyperlink ref="Q1" location="'National Rankings'!A1" display="Back to Ranking" xr:uid="{A3DC9AA9-9AC3-4259-B82D-7585CDC4DC1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19ADC6-8D29-4715-A3D6-DF0480CA1A9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E33FF-6B4E-4562-A38B-214DA86F7BB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262</v>
      </c>
      <c r="C2" s="14">
        <v>45550</v>
      </c>
      <c r="D2" s="15" t="s">
        <v>70</v>
      </c>
      <c r="E2" s="16">
        <v>193</v>
      </c>
      <c r="F2" s="16">
        <v>191</v>
      </c>
      <c r="G2" s="16">
        <v>187</v>
      </c>
      <c r="H2" s="16">
        <v>190</v>
      </c>
      <c r="I2" s="16"/>
      <c r="J2" s="16"/>
      <c r="K2" s="19">
        <v>4</v>
      </c>
      <c r="L2" s="19">
        <v>761</v>
      </c>
      <c r="M2" s="20">
        <v>190.25</v>
      </c>
      <c r="N2" s="21">
        <v>2</v>
      </c>
      <c r="O2" s="22">
        <v>192.25</v>
      </c>
    </row>
    <row r="4" spans="1:17" x14ac:dyDescent="0.25">
      <c r="K4" s="8">
        <f>SUM(K2:K3)</f>
        <v>4</v>
      </c>
      <c r="L4" s="8">
        <f>SUM(L2:L3)</f>
        <v>761</v>
      </c>
      <c r="M4" s="7">
        <f>SUM(L4/K4)</f>
        <v>190.25</v>
      </c>
      <c r="N4" s="8">
        <f>SUM(N2:N3)</f>
        <v>2</v>
      </c>
      <c r="O4" s="11">
        <f>SUM(M4+N4)</f>
        <v>192.25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6A75AE1-98FD-4A53-AEDB-5A0BD779E6A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20679E-0D4F-4453-B83D-FA8813941C4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08C6C-51C0-461F-9304-7EC0E64311AC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227</v>
      </c>
      <c r="C2" s="14">
        <v>45500</v>
      </c>
      <c r="D2" s="15" t="s">
        <v>163</v>
      </c>
      <c r="E2" s="16">
        <v>196</v>
      </c>
      <c r="F2" s="16">
        <v>190</v>
      </c>
      <c r="G2" s="16">
        <v>193</v>
      </c>
      <c r="H2" s="16">
        <v>190</v>
      </c>
      <c r="I2" s="16"/>
      <c r="J2" s="16"/>
      <c r="K2" s="19">
        <v>4</v>
      </c>
      <c r="L2" s="19">
        <v>769</v>
      </c>
      <c r="M2" s="20">
        <v>192.25</v>
      </c>
      <c r="N2" s="21">
        <v>2</v>
      </c>
      <c r="O2" s="22">
        <v>194.25</v>
      </c>
    </row>
    <row r="3" spans="1:17" x14ac:dyDescent="0.25">
      <c r="A3" s="12" t="s">
        <v>25</v>
      </c>
      <c r="B3" s="13" t="s">
        <v>227</v>
      </c>
      <c r="C3" s="14">
        <v>45570</v>
      </c>
      <c r="D3" s="15" t="s">
        <v>52</v>
      </c>
      <c r="E3" s="16">
        <v>195</v>
      </c>
      <c r="F3" s="16">
        <v>194</v>
      </c>
      <c r="G3" s="16">
        <v>195</v>
      </c>
      <c r="H3" s="16">
        <v>196</v>
      </c>
      <c r="I3" s="16"/>
      <c r="J3" s="16"/>
      <c r="K3" s="19">
        <v>4</v>
      </c>
      <c r="L3" s="19">
        <v>780</v>
      </c>
      <c r="M3" s="20">
        <v>195</v>
      </c>
      <c r="N3" s="21">
        <v>2</v>
      </c>
      <c r="O3" s="22">
        <v>197</v>
      </c>
    </row>
    <row r="5" spans="1:17" x14ac:dyDescent="0.25">
      <c r="K5" s="8">
        <f>SUM(K2:K4)</f>
        <v>8</v>
      </c>
      <c r="L5" s="8">
        <f>SUM(L2:L4)</f>
        <v>1549</v>
      </c>
      <c r="M5" s="7">
        <f>SUM(L5/K5)</f>
        <v>193.625</v>
      </c>
      <c r="N5" s="8">
        <f>SUM(N2:N4)</f>
        <v>4</v>
      </c>
      <c r="O5" s="11">
        <f>SUM(M5+N5)</f>
        <v>197.625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3:J3 B3:C3" name="Range1_28"/>
    <protectedRange algorithmName="SHA-512" hashValue="ON39YdpmFHfN9f47KpiRvqrKx0V9+erV1CNkpWzYhW/Qyc6aT8rEyCrvauWSYGZK2ia3o7vd3akF07acHAFpOA==" saltValue="yVW9XmDwTqEnmpSGai0KYg==" spinCount="100000" sqref="D3" name="Range1_1_23"/>
    <protectedRange algorithmName="SHA-512" hashValue="ON39YdpmFHfN9f47KpiRvqrKx0V9+erV1CNkpWzYhW/Qyc6aT8rEyCrvauWSYGZK2ia3o7vd3akF07acHAFpOA==" saltValue="yVW9XmDwTqEnmpSGai0KYg==" spinCount="100000" sqref="E3:H3" name="Range1_3_6"/>
  </protectedRanges>
  <hyperlinks>
    <hyperlink ref="Q1" location="'National Rankings'!A1" display="Back to Ranking" xr:uid="{4B755F76-DD12-4AD2-A7DC-98A0873A38E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D0B672-0E8C-4A12-A2B9-F88392874A3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82671-5D1C-4178-ADDF-03FADB2C04E7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194</v>
      </c>
      <c r="C2" s="14">
        <v>45445</v>
      </c>
      <c r="D2" s="15" t="s">
        <v>106</v>
      </c>
      <c r="E2" s="16">
        <v>186</v>
      </c>
      <c r="F2" s="16">
        <v>196</v>
      </c>
      <c r="G2" s="16">
        <v>192</v>
      </c>
      <c r="H2" s="16">
        <v>191</v>
      </c>
      <c r="I2" s="16"/>
      <c r="J2" s="16"/>
      <c r="K2" s="19">
        <v>4</v>
      </c>
      <c r="L2" s="19">
        <v>765</v>
      </c>
      <c r="M2" s="20">
        <v>191.25</v>
      </c>
      <c r="N2" s="21">
        <v>7</v>
      </c>
      <c r="O2" s="22">
        <v>198.25</v>
      </c>
    </row>
    <row r="3" spans="1:17" x14ac:dyDescent="0.25">
      <c r="A3" s="12" t="s">
        <v>25</v>
      </c>
      <c r="B3" s="13" t="s">
        <v>194</v>
      </c>
      <c r="C3" s="14">
        <v>45577</v>
      </c>
      <c r="D3" s="15" t="s">
        <v>272</v>
      </c>
      <c r="E3" s="16">
        <v>195</v>
      </c>
      <c r="F3" s="16">
        <v>194</v>
      </c>
      <c r="G3" s="16">
        <v>191</v>
      </c>
      <c r="H3" s="16">
        <v>194</v>
      </c>
      <c r="I3" s="16"/>
      <c r="J3" s="16"/>
      <c r="K3" s="19">
        <v>4</v>
      </c>
      <c r="L3" s="19">
        <v>774</v>
      </c>
      <c r="M3" s="20">
        <v>193.5</v>
      </c>
      <c r="N3" s="21">
        <v>3</v>
      </c>
      <c r="O3" s="22">
        <v>196.5</v>
      </c>
    </row>
    <row r="5" spans="1:17" x14ac:dyDescent="0.25">
      <c r="K5" s="8">
        <f>SUM(K2:K4)</f>
        <v>8</v>
      </c>
      <c r="L5" s="8">
        <f>SUM(L2:L4)</f>
        <v>1539</v>
      </c>
      <c r="M5" s="7">
        <f>SUM(L5/K5)</f>
        <v>192.375</v>
      </c>
      <c r="N5" s="8">
        <f>SUM(N2:N4)</f>
        <v>10</v>
      </c>
      <c r="O5" s="11">
        <f>SUM(M5+N5)</f>
        <v>202.375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C4E7CFE-263B-45A2-8561-83734103F0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27ACE6-AE21-47C6-8299-24E8E11B060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DA8F-9B60-4738-8BD6-DB90B18FF9C5}">
  <sheetPr codeName="Sheet83"/>
  <dimension ref="A1:Q3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25</v>
      </c>
      <c r="B2" s="13" t="s">
        <v>31</v>
      </c>
      <c r="C2" s="14">
        <v>45329</v>
      </c>
      <c r="D2" s="15" t="s">
        <v>26</v>
      </c>
      <c r="E2" s="16">
        <v>194.001</v>
      </c>
      <c r="F2" s="16">
        <v>198</v>
      </c>
      <c r="G2" s="16">
        <v>197</v>
      </c>
      <c r="H2" s="39">
        <v>200</v>
      </c>
      <c r="I2" s="16"/>
      <c r="J2" s="16"/>
      <c r="K2" s="19">
        <v>4</v>
      </c>
      <c r="L2" s="19">
        <v>789.00099999999998</v>
      </c>
      <c r="M2" s="20">
        <v>197.25024999999999</v>
      </c>
      <c r="N2" s="21">
        <v>2</v>
      </c>
      <c r="O2" s="22">
        <v>199.25024999999999</v>
      </c>
    </row>
    <row r="3" spans="1:17" x14ac:dyDescent="0.25">
      <c r="A3" s="12" t="s">
        <v>22</v>
      </c>
      <c r="B3" s="13" t="s">
        <v>31</v>
      </c>
      <c r="C3" s="14">
        <v>45336</v>
      </c>
      <c r="D3" s="15" t="s">
        <v>26</v>
      </c>
      <c r="E3" s="16">
        <v>198</v>
      </c>
      <c r="F3" s="16">
        <v>199</v>
      </c>
      <c r="G3" s="16">
        <v>199</v>
      </c>
      <c r="H3" s="16">
        <v>198</v>
      </c>
      <c r="I3" s="16"/>
      <c r="J3" s="16"/>
      <c r="K3" s="19">
        <v>4</v>
      </c>
      <c r="L3" s="19">
        <v>794</v>
      </c>
      <c r="M3" s="20">
        <v>198.5</v>
      </c>
      <c r="N3" s="21">
        <v>7</v>
      </c>
      <c r="O3" s="22">
        <v>205.5</v>
      </c>
    </row>
    <row r="4" spans="1:17" x14ac:dyDescent="0.25">
      <c r="A4" s="12" t="s">
        <v>22</v>
      </c>
      <c r="B4" s="13" t="s">
        <v>31</v>
      </c>
      <c r="C4" s="14">
        <v>45339</v>
      </c>
      <c r="D4" s="15" t="s">
        <v>26</v>
      </c>
      <c r="E4" s="16">
        <v>190</v>
      </c>
      <c r="F4" s="16">
        <v>196</v>
      </c>
      <c r="G4" s="16">
        <v>197</v>
      </c>
      <c r="H4" s="16">
        <v>195</v>
      </c>
      <c r="I4" s="16"/>
      <c r="J4" s="16"/>
      <c r="K4" s="19">
        <v>4</v>
      </c>
      <c r="L4" s="19">
        <v>778</v>
      </c>
      <c r="M4" s="20">
        <v>194.5</v>
      </c>
      <c r="N4" s="21">
        <v>2</v>
      </c>
      <c r="O4" s="22">
        <v>196.5</v>
      </c>
    </row>
    <row r="5" spans="1:17" x14ac:dyDescent="0.25">
      <c r="A5" s="12" t="s">
        <v>22</v>
      </c>
      <c r="B5" s="13" t="s">
        <v>31</v>
      </c>
      <c r="C5" s="14">
        <v>45343</v>
      </c>
      <c r="D5" s="15" t="s">
        <v>26</v>
      </c>
      <c r="E5" s="16">
        <v>198</v>
      </c>
      <c r="F5" s="16">
        <v>197</v>
      </c>
      <c r="G5" s="16">
        <v>197</v>
      </c>
      <c r="H5" s="16">
        <v>195</v>
      </c>
      <c r="I5" s="16"/>
      <c r="J5" s="16"/>
      <c r="K5" s="19">
        <v>4</v>
      </c>
      <c r="L5" s="19">
        <v>787</v>
      </c>
      <c r="M5" s="20">
        <v>196.75</v>
      </c>
      <c r="N5" s="21">
        <v>2</v>
      </c>
      <c r="O5" s="22">
        <v>198.75</v>
      </c>
    </row>
    <row r="6" spans="1:17" x14ac:dyDescent="0.25">
      <c r="A6" s="12" t="s">
        <v>25</v>
      </c>
      <c r="B6" s="13" t="s">
        <v>31</v>
      </c>
      <c r="C6" s="14">
        <v>45357</v>
      </c>
      <c r="D6" s="15" t="s">
        <v>26</v>
      </c>
      <c r="E6" s="39">
        <v>200.001</v>
      </c>
      <c r="F6" s="16">
        <v>198</v>
      </c>
      <c r="G6" s="16">
        <v>198</v>
      </c>
      <c r="H6" s="16">
        <v>199</v>
      </c>
      <c r="I6" s="16"/>
      <c r="J6" s="16"/>
      <c r="K6" s="19">
        <v>4</v>
      </c>
      <c r="L6" s="19">
        <v>795.00099999999998</v>
      </c>
      <c r="M6" s="20">
        <v>198.75024999999999</v>
      </c>
      <c r="N6" s="21">
        <v>6</v>
      </c>
      <c r="O6" s="22">
        <v>204.75024999999999</v>
      </c>
    </row>
    <row r="7" spans="1:17" x14ac:dyDescent="0.25">
      <c r="A7" s="12" t="s">
        <v>25</v>
      </c>
      <c r="B7" s="13" t="s">
        <v>31</v>
      </c>
      <c r="C7" s="14">
        <v>45371</v>
      </c>
      <c r="D7" s="15" t="s">
        <v>26</v>
      </c>
      <c r="E7" s="16">
        <v>196</v>
      </c>
      <c r="F7" s="16">
        <v>198.001</v>
      </c>
      <c r="G7" s="16">
        <v>195</v>
      </c>
      <c r="H7" s="16">
        <v>196</v>
      </c>
      <c r="I7" s="16"/>
      <c r="J7" s="16"/>
      <c r="K7" s="19">
        <v>4</v>
      </c>
      <c r="L7" s="19">
        <v>785.00099999999998</v>
      </c>
      <c r="M7" s="20">
        <v>196.25024999999999</v>
      </c>
      <c r="N7" s="21">
        <v>8</v>
      </c>
      <c r="O7" s="22">
        <v>204.25024999999999</v>
      </c>
    </row>
    <row r="8" spans="1:17" x14ac:dyDescent="0.25">
      <c r="A8" s="12" t="s">
        <v>25</v>
      </c>
      <c r="B8" s="13" t="s">
        <v>31</v>
      </c>
      <c r="C8" s="14">
        <v>45385</v>
      </c>
      <c r="D8" s="15" t="s">
        <v>26</v>
      </c>
      <c r="E8" s="39">
        <v>200</v>
      </c>
      <c r="F8" s="16">
        <v>198</v>
      </c>
      <c r="G8" s="16">
        <v>195</v>
      </c>
      <c r="H8" s="16">
        <v>196</v>
      </c>
      <c r="I8" s="16"/>
      <c r="J8" s="16"/>
      <c r="K8" s="19">
        <v>4</v>
      </c>
      <c r="L8" s="19">
        <v>789</v>
      </c>
      <c r="M8" s="20">
        <v>197.25</v>
      </c>
      <c r="N8" s="21">
        <v>8</v>
      </c>
      <c r="O8" s="22">
        <v>205.25</v>
      </c>
    </row>
    <row r="9" spans="1:17" x14ac:dyDescent="0.25">
      <c r="A9" s="12" t="s">
        <v>25</v>
      </c>
      <c r="B9" s="13" t="s">
        <v>31</v>
      </c>
      <c r="C9" s="14">
        <v>45388</v>
      </c>
      <c r="D9" s="15" t="s">
        <v>107</v>
      </c>
      <c r="E9" s="16">
        <v>194</v>
      </c>
      <c r="F9" s="16">
        <v>194</v>
      </c>
      <c r="G9" s="39">
        <v>200</v>
      </c>
      <c r="H9" s="16">
        <v>191</v>
      </c>
      <c r="I9" s="16"/>
      <c r="J9" s="16"/>
      <c r="K9" s="19">
        <v>4</v>
      </c>
      <c r="L9" s="19">
        <v>779</v>
      </c>
      <c r="M9" s="20">
        <v>194.75</v>
      </c>
      <c r="N9" s="21">
        <v>5</v>
      </c>
      <c r="O9" s="22">
        <v>199.75</v>
      </c>
    </row>
    <row r="10" spans="1:17" x14ac:dyDescent="0.25">
      <c r="A10" s="12" t="s">
        <v>22</v>
      </c>
      <c r="B10" s="13" t="s">
        <v>31</v>
      </c>
      <c r="C10" s="14">
        <v>45392</v>
      </c>
      <c r="D10" s="15" t="s">
        <v>26</v>
      </c>
      <c r="E10" s="39">
        <v>200</v>
      </c>
      <c r="F10" s="16">
        <v>199.001</v>
      </c>
      <c r="G10" s="16">
        <v>199.001</v>
      </c>
      <c r="H10" s="16">
        <v>198</v>
      </c>
      <c r="I10" s="16"/>
      <c r="J10" s="16"/>
      <c r="K10" s="19">
        <v>4</v>
      </c>
      <c r="L10" s="19">
        <v>796.00199999999995</v>
      </c>
      <c r="M10" s="20">
        <v>199.00049999999999</v>
      </c>
      <c r="N10" s="21">
        <v>11</v>
      </c>
      <c r="O10" s="22">
        <v>210.00049999999999</v>
      </c>
    </row>
    <row r="11" spans="1:17" x14ac:dyDescent="0.25">
      <c r="A11" s="12" t="s">
        <v>22</v>
      </c>
      <c r="B11" s="13" t="s">
        <v>31</v>
      </c>
      <c r="C11" s="14">
        <v>45395</v>
      </c>
      <c r="D11" s="15" t="s">
        <v>26</v>
      </c>
      <c r="E11" s="16">
        <v>195</v>
      </c>
      <c r="F11" s="16">
        <v>197</v>
      </c>
      <c r="G11" s="16">
        <v>199</v>
      </c>
      <c r="H11" s="16">
        <v>198</v>
      </c>
      <c r="I11" s="16"/>
      <c r="J11" s="16"/>
      <c r="K11" s="19">
        <v>4</v>
      </c>
      <c r="L11" s="19">
        <v>789</v>
      </c>
      <c r="M11" s="20">
        <v>197.25</v>
      </c>
      <c r="N11" s="21">
        <v>7</v>
      </c>
      <c r="O11" s="22">
        <v>204.25</v>
      </c>
    </row>
    <row r="12" spans="1:17" x14ac:dyDescent="0.25">
      <c r="A12" s="12" t="s">
        <v>25</v>
      </c>
      <c r="B12" s="13" t="s">
        <v>31</v>
      </c>
      <c r="C12" s="14">
        <v>45413</v>
      </c>
      <c r="D12" s="15" t="s">
        <v>26</v>
      </c>
      <c r="E12" s="16">
        <v>197</v>
      </c>
      <c r="F12" s="16">
        <v>196</v>
      </c>
      <c r="G12" s="16">
        <v>198</v>
      </c>
      <c r="H12" s="39">
        <v>200.00120000000001</v>
      </c>
      <c r="I12" s="16"/>
      <c r="J12" s="16"/>
      <c r="K12" s="19">
        <v>4</v>
      </c>
      <c r="L12" s="19">
        <v>791.00120000000004</v>
      </c>
      <c r="M12" s="20">
        <v>197.75030000000001</v>
      </c>
      <c r="N12" s="21">
        <v>4</v>
      </c>
      <c r="O12" s="22">
        <v>201.75030000000001</v>
      </c>
    </row>
    <row r="13" spans="1:17" x14ac:dyDescent="0.25">
      <c r="A13" s="12" t="s">
        <v>25</v>
      </c>
      <c r="B13" s="13" t="s">
        <v>31</v>
      </c>
      <c r="C13" s="14">
        <v>45420</v>
      </c>
      <c r="D13" s="15" t="s">
        <v>26</v>
      </c>
      <c r="E13" s="16">
        <v>196</v>
      </c>
      <c r="F13" s="16">
        <v>198</v>
      </c>
      <c r="G13" s="16">
        <v>199</v>
      </c>
      <c r="H13" s="16">
        <v>199</v>
      </c>
      <c r="I13" s="16"/>
      <c r="J13" s="16"/>
      <c r="K13" s="19">
        <v>4</v>
      </c>
      <c r="L13" s="19">
        <v>792</v>
      </c>
      <c r="M13" s="20">
        <v>198</v>
      </c>
      <c r="N13" s="21">
        <v>3</v>
      </c>
      <c r="O13" s="22">
        <v>201</v>
      </c>
    </row>
    <row r="14" spans="1:17" x14ac:dyDescent="0.25">
      <c r="A14" s="12" t="s">
        <v>25</v>
      </c>
      <c r="B14" s="13" t="s">
        <v>31</v>
      </c>
      <c r="C14" s="14">
        <v>45423</v>
      </c>
      <c r="D14" s="15" t="s">
        <v>26</v>
      </c>
      <c r="E14" s="39">
        <v>200</v>
      </c>
      <c r="F14" s="16">
        <v>198</v>
      </c>
      <c r="G14" s="39">
        <v>200</v>
      </c>
      <c r="H14" s="16">
        <v>197</v>
      </c>
      <c r="I14" s="16"/>
      <c r="J14" s="16"/>
      <c r="K14" s="19">
        <v>4</v>
      </c>
      <c r="L14" s="19">
        <v>795</v>
      </c>
      <c r="M14" s="20">
        <v>198.75</v>
      </c>
      <c r="N14" s="21">
        <v>9</v>
      </c>
      <c r="O14" s="22">
        <v>207.75</v>
      </c>
    </row>
    <row r="15" spans="1:17" x14ac:dyDescent="0.25">
      <c r="A15" s="12" t="s">
        <v>25</v>
      </c>
      <c r="B15" s="13" t="s">
        <v>31</v>
      </c>
      <c r="C15" s="14">
        <v>45427</v>
      </c>
      <c r="D15" s="15" t="s">
        <v>26</v>
      </c>
      <c r="E15" s="16">
        <v>199</v>
      </c>
      <c r="F15" s="39">
        <v>200.001</v>
      </c>
      <c r="G15" s="16">
        <v>194.001</v>
      </c>
      <c r="H15" s="16">
        <v>199</v>
      </c>
      <c r="I15" s="16"/>
      <c r="J15" s="16"/>
      <c r="K15" s="19">
        <v>4</v>
      </c>
      <c r="L15" s="19">
        <v>792.00199999999995</v>
      </c>
      <c r="M15" s="20">
        <v>198.00049999999999</v>
      </c>
      <c r="N15" s="21">
        <v>6</v>
      </c>
      <c r="O15" s="22">
        <v>204.00049999999999</v>
      </c>
    </row>
    <row r="16" spans="1:17" x14ac:dyDescent="0.25">
      <c r="A16" s="12" t="s">
        <v>25</v>
      </c>
      <c r="B16" s="13" t="s">
        <v>31</v>
      </c>
      <c r="C16" s="14">
        <v>45441</v>
      </c>
      <c r="D16" s="15" t="s">
        <v>26</v>
      </c>
      <c r="E16" s="16">
        <v>198</v>
      </c>
      <c r="F16" s="16">
        <v>198</v>
      </c>
      <c r="G16" s="16">
        <v>198</v>
      </c>
      <c r="H16" s="16">
        <v>199</v>
      </c>
      <c r="I16" s="16"/>
      <c r="J16" s="16"/>
      <c r="K16" s="19">
        <v>4</v>
      </c>
      <c r="L16" s="19">
        <v>793</v>
      </c>
      <c r="M16" s="20">
        <v>198.25</v>
      </c>
      <c r="N16" s="21">
        <v>6</v>
      </c>
      <c r="O16" s="22">
        <v>204.25</v>
      </c>
    </row>
    <row r="17" spans="1:15" x14ac:dyDescent="0.25">
      <c r="A17" s="12" t="s">
        <v>25</v>
      </c>
      <c r="B17" s="13" t="s">
        <v>31</v>
      </c>
      <c r="C17" s="14">
        <v>45448</v>
      </c>
      <c r="D17" s="15" t="s">
        <v>26</v>
      </c>
      <c r="E17" s="16">
        <v>196</v>
      </c>
      <c r="F17" s="16">
        <v>196.001</v>
      </c>
      <c r="G17" s="16">
        <v>199</v>
      </c>
      <c r="H17" s="16">
        <v>199.001</v>
      </c>
      <c r="I17" s="16"/>
      <c r="J17" s="16"/>
      <c r="K17" s="19">
        <v>4</v>
      </c>
      <c r="L17" s="19">
        <v>790.00199999999995</v>
      </c>
      <c r="M17" s="20">
        <v>197.50049999999999</v>
      </c>
      <c r="N17" s="21">
        <v>8</v>
      </c>
      <c r="O17" s="22">
        <v>205.50049999999999</v>
      </c>
    </row>
    <row r="18" spans="1:15" x14ac:dyDescent="0.25">
      <c r="A18" s="12" t="s">
        <v>25</v>
      </c>
      <c r="B18" s="13" t="s">
        <v>31</v>
      </c>
      <c r="C18" s="14">
        <v>45455</v>
      </c>
      <c r="D18" s="15" t="s">
        <v>26</v>
      </c>
      <c r="E18" s="16">
        <v>197</v>
      </c>
      <c r="F18" s="16">
        <v>193</v>
      </c>
      <c r="G18" s="16">
        <v>197</v>
      </c>
      <c r="H18" s="39">
        <v>200</v>
      </c>
      <c r="I18" s="16"/>
      <c r="J18" s="16"/>
      <c r="K18" s="19">
        <v>4</v>
      </c>
      <c r="L18" s="19">
        <v>787</v>
      </c>
      <c r="M18" s="20">
        <v>196.75</v>
      </c>
      <c r="N18" s="21">
        <v>6</v>
      </c>
      <c r="O18" s="22">
        <v>202.75</v>
      </c>
    </row>
    <row r="19" spans="1:15" x14ac:dyDescent="0.25">
      <c r="A19" s="12" t="s">
        <v>25</v>
      </c>
      <c r="B19" s="13" t="s">
        <v>31</v>
      </c>
      <c r="C19" s="14">
        <v>45476</v>
      </c>
      <c r="D19" s="15" t="s">
        <v>26</v>
      </c>
      <c r="E19" s="16">
        <v>192</v>
      </c>
      <c r="F19" s="16">
        <v>195</v>
      </c>
      <c r="G19" s="16">
        <v>194</v>
      </c>
      <c r="H19" s="16">
        <v>198</v>
      </c>
      <c r="I19" s="16"/>
      <c r="J19" s="16"/>
      <c r="K19" s="19">
        <v>4</v>
      </c>
      <c r="L19" s="19">
        <v>779</v>
      </c>
      <c r="M19" s="20">
        <v>194.75</v>
      </c>
      <c r="N19" s="21">
        <v>2</v>
      </c>
      <c r="O19" s="22">
        <v>196.75</v>
      </c>
    </row>
    <row r="20" spans="1:15" x14ac:dyDescent="0.25">
      <c r="A20" s="12" t="s">
        <v>25</v>
      </c>
      <c r="B20" s="13" t="s">
        <v>31</v>
      </c>
      <c r="C20" s="14">
        <v>45483</v>
      </c>
      <c r="D20" s="15" t="s">
        <v>26</v>
      </c>
      <c r="E20" s="16">
        <v>197</v>
      </c>
      <c r="F20" s="16">
        <v>198.001</v>
      </c>
      <c r="G20" s="16">
        <v>199</v>
      </c>
      <c r="H20" s="16">
        <v>196</v>
      </c>
      <c r="I20" s="16"/>
      <c r="J20" s="16"/>
      <c r="K20" s="19">
        <v>4</v>
      </c>
      <c r="L20" s="19">
        <v>790.00099999999998</v>
      </c>
      <c r="M20" s="20">
        <v>197.50024999999999</v>
      </c>
      <c r="N20" s="21">
        <v>5</v>
      </c>
      <c r="O20" s="22">
        <v>202.50024999999999</v>
      </c>
    </row>
    <row r="21" spans="1:15" x14ac:dyDescent="0.25">
      <c r="A21" s="12" t="s">
        <v>25</v>
      </c>
      <c r="B21" s="13" t="s">
        <v>31</v>
      </c>
      <c r="C21" s="14">
        <v>45490</v>
      </c>
      <c r="D21" s="15" t="s">
        <v>26</v>
      </c>
      <c r="E21" s="16">
        <v>196</v>
      </c>
      <c r="F21" s="16">
        <v>197</v>
      </c>
      <c r="G21" s="16">
        <v>197</v>
      </c>
      <c r="H21" s="16">
        <v>198</v>
      </c>
      <c r="I21" s="16"/>
      <c r="J21" s="16"/>
      <c r="K21" s="19">
        <v>4</v>
      </c>
      <c r="L21" s="19">
        <v>788</v>
      </c>
      <c r="M21" s="20">
        <v>197</v>
      </c>
      <c r="N21" s="21">
        <v>4</v>
      </c>
      <c r="O21" s="22">
        <v>201</v>
      </c>
    </row>
    <row r="22" spans="1:15" x14ac:dyDescent="0.25">
      <c r="A22" s="12" t="s">
        <v>25</v>
      </c>
      <c r="B22" s="13" t="s">
        <v>31</v>
      </c>
      <c r="C22" s="14">
        <v>45493</v>
      </c>
      <c r="D22" s="15" t="s">
        <v>26</v>
      </c>
      <c r="E22" s="16">
        <v>193</v>
      </c>
      <c r="F22" s="16">
        <v>198</v>
      </c>
      <c r="G22" s="16">
        <v>199</v>
      </c>
      <c r="H22" s="16">
        <v>197</v>
      </c>
      <c r="I22" s="16"/>
      <c r="J22" s="16"/>
      <c r="K22" s="19">
        <v>4</v>
      </c>
      <c r="L22" s="19">
        <v>787</v>
      </c>
      <c r="M22" s="20">
        <v>196.75</v>
      </c>
      <c r="N22" s="21">
        <v>3</v>
      </c>
      <c r="O22" s="22">
        <v>199.75</v>
      </c>
    </row>
    <row r="23" spans="1:15" x14ac:dyDescent="0.25">
      <c r="A23" s="12" t="s">
        <v>25</v>
      </c>
      <c r="B23" s="13" t="s">
        <v>31</v>
      </c>
      <c r="C23" s="14">
        <v>45504</v>
      </c>
      <c r="D23" s="15" t="s">
        <v>26</v>
      </c>
      <c r="E23" s="16">
        <v>193</v>
      </c>
      <c r="F23" s="16">
        <v>199</v>
      </c>
      <c r="G23" s="16">
        <v>193</v>
      </c>
      <c r="H23" s="16">
        <v>198</v>
      </c>
      <c r="I23" s="16"/>
      <c r="J23" s="16"/>
      <c r="K23" s="19">
        <v>4</v>
      </c>
      <c r="L23" s="19">
        <v>783</v>
      </c>
      <c r="M23" s="20">
        <v>195.75</v>
      </c>
      <c r="N23" s="21">
        <v>7</v>
      </c>
      <c r="O23" s="22">
        <v>202.75</v>
      </c>
    </row>
    <row r="24" spans="1:15" x14ac:dyDescent="0.25">
      <c r="A24" s="12" t="s">
        <v>25</v>
      </c>
      <c r="B24" s="13" t="s">
        <v>31</v>
      </c>
      <c r="C24" s="14">
        <v>45511</v>
      </c>
      <c r="D24" s="15" t="s">
        <v>26</v>
      </c>
      <c r="E24" s="16">
        <v>198</v>
      </c>
      <c r="F24" s="16">
        <v>193</v>
      </c>
      <c r="G24" s="16">
        <v>199.001</v>
      </c>
      <c r="H24" s="39">
        <v>200.001</v>
      </c>
      <c r="I24" s="16"/>
      <c r="J24" s="16"/>
      <c r="K24" s="19">
        <v>4</v>
      </c>
      <c r="L24" s="19">
        <v>790.00199999999995</v>
      </c>
      <c r="M24" s="20">
        <v>197.50049999999999</v>
      </c>
      <c r="N24" s="21">
        <v>8</v>
      </c>
      <c r="O24" s="22">
        <v>205.50049999999999</v>
      </c>
    </row>
    <row r="25" spans="1:15" x14ac:dyDescent="0.25">
      <c r="A25" s="12" t="s">
        <v>25</v>
      </c>
      <c r="B25" s="13" t="s">
        <v>31</v>
      </c>
      <c r="C25" s="14">
        <v>45518</v>
      </c>
      <c r="D25" s="15" t="s">
        <v>26</v>
      </c>
      <c r="E25" s="16">
        <v>194</v>
      </c>
      <c r="F25" s="16">
        <v>199</v>
      </c>
      <c r="G25" s="16">
        <v>199</v>
      </c>
      <c r="H25" s="16">
        <v>199</v>
      </c>
      <c r="I25" s="16"/>
      <c r="J25" s="16"/>
      <c r="K25" s="19">
        <v>4</v>
      </c>
      <c r="L25" s="19">
        <v>791</v>
      </c>
      <c r="M25" s="20">
        <v>197.75</v>
      </c>
      <c r="N25" s="21">
        <v>6</v>
      </c>
      <c r="O25" s="22">
        <v>203.75</v>
      </c>
    </row>
    <row r="26" spans="1:15" x14ac:dyDescent="0.25">
      <c r="A26" s="12" t="s">
        <v>25</v>
      </c>
      <c r="B26" s="13" t="s">
        <v>31</v>
      </c>
      <c r="C26" s="14">
        <v>45521</v>
      </c>
      <c r="D26" s="15" t="s">
        <v>26</v>
      </c>
      <c r="E26" s="16">
        <v>197</v>
      </c>
      <c r="F26" s="39">
        <v>200</v>
      </c>
      <c r="G26" s="16">
        <v>194</v>
      </c>
      <c r="H26" s="16">
        <v>198</v>
      </c>
      <c r="I26" s="16"/>
      <c r="J26" s="16"/>
      <c r="K26" s="19">
        <v>4</v>
      </c>
      <c r="L26" s="19">
        <v>789</v>
      </c>
      <c r="M26" s="20">
        <v>197.25</v>
      </c>
      <c r="N26" s="21">
        <v>5</v>
      </c>
      <c r="O26" s="22">
        <v>202.25</v>
      </c>
    </row>
    <row r="27" spans="1:15" x14ac:dyDescent="0.25">
      <c r="A27" s="12" t="s">
        <v>25</v>
      </c>
      <c r="B27" s="13" t="s">
        <v>31</v>
      </c>
      <c r="C27" s="14">
        <v>45525</v>
      </c>
      <c r="D27" s="15" t="s">
        <v>26</v>
      </c>
      <c r="E27" s="16">
        <v>197</v>
      </c>
      <c r="F27" s="16">
        <v>196</v>
      </c>
      <c r="G27" s="16">
        <v>198</v>
      </c>
      <c r="H27" s="16">
        <v>196</v>
      </c>
      <c r="I27" s="16"/>
      <c r="J27" s="16"/>
      <c r="K27" s="19">
        <v>4</v>
      </c>
      <c r="L27" s="19">
        <v>787</v>
      </c>
      <c r="M27" s="20">
        <v>196.75</v>
      </c>
      <c r="N27" s="21">
        <v>3</v>
      </c>
      <c r="O27" s="22">
        <v>199.75</v>
      </c>
    </row>
    <row r="28" spans="1:15" x14ac:dyDescent="0.25">
      <c r="A28" s="12" t="s">
        <v>25</v>
      </c>
      <c r="B28" s="13" t="s">
        <v>31</v>
      </c>
      <c r="C28" s="14">
        <v>45539</v>
      </c>
      <c r="D28" s="15" t="s">
        <v>26</v>
      </c>
      <c r="E28" s="16">
        <v>197</v>
      </c>
      <c r="F28" s="39">
        <v>200</v>
      </c>
      <c r="G28" s="16">
        <v>198.001</v>
      </c>
      <c r="H28" s="16">
        <v>199.001</v>
      </c>
      <c r="I28" s="16"/>
      <c r="J28" s="16"/>
      <c r="K28" s="19">
        <v>4</v>
      </c>
      <c r="L28" s="19">
        <v>794.00199999999995</v>
      </c>
      <c r="M28" s="20">
        <v>198.50049999999999</v>
      </c>
      <c r="N28" s="21">
        <v>9</v>
      </c>
      <c r="O28" s="22">
        <v>207.50049999999999</v>
      </c>
    </row>
    <row r="29" spans="1:15" x14ac:dyDescent="0.25">
      <c r="A29" s="12" t="s">
        <v>22</v>
      </c>
      <c r="B29" s="13" t="s">
        <v>31</v>
      </c>
      <c r="C29" s="14">
        <v>45546</v>
      </c>
      <c r="D29" s="15" t="s">
        <v>26</v>
      </c>
      <c r="E29" s="16">
        <v>195</v>
      </c>
      <c r="F29" s="39">
        <v>200</v>
      </c>
      <c r="G29" s="16">
        <v>198</v>
      </c>
      <c r="H29" s="39">
        <v>200</v>
      </c>
      <c r="I29" s="16"/>
      <c r="J29" s="16"/>
      <c r="K29" s="19">
        <v>4</v>
      </c>
      <c r="L29" s="19">
        <v>793</v>
      </c>
      <c r="M29" s="20">
        <v>198.25</v>
      </c>
      <c r="N29" s="21">
        <v>7</v>
      </c>
      <c r="O29" s="22">
        <v>205.25</v>
      </c>
    </row>
    <row r="30" spans="1:15" x14ac:dyDescent="0.25">
      <c r="A30" s="12" t="s">
        <v>25</v>
      </c>
      <c r="B30" s="13" t="s">
        <v>31</v>
      </c>
      <c r="C30" s="14">
        <v>45553</v>
      </c>
      <c r="D30" s="15" t="s">
        <v>26</v>
      </c>
      <c r="E30" s="16">
        <v>199.00200000000001</v>
      </c>
      <c r="F30" s="16">
        <v>199.001</v>
      </c>
      <c r="G30" s="39">
        <v>200</v>
      </c>
      <c r="H30" s="16">
        <v>199</v>
      </c>
      <c r="I30" s="16"/>
      <c r="J30" s="16"/>
      <c r="K30" s="19">
        <v>4</v>
      </c>
      <c r="L30" s="19">
        <v>797.00300000000004</v>
      </c>
      <c r="M30" s="20">
        <v>199.25075000000001</v>
      </c>
      <c r="N30" s="21">
        <v>7</v>
      </c>
      <c r="O30" s="22">
        <v>206.25075000000001</v>
      </c>
    </row>
    <row r="31" spans="1:15" x14ac:dyDescent="0.25">
      <c r="A31" s="12" t="s">
        <v>25</v>
      </c>
      <c r="B31" s="13" t="s">
        <v>31</v>
      </c>
      <c r="C31" s="14">
        <v>45557</v>
      </c>
      <c r="D31" s="15" t="s">
        <v>26</v>
      </c>
      <c r="E31" s="39">
        <v>200.001</v>
      </c>
      <c r="F31" s="39">
        <v>200.001</v>
      </c>
      <c r="G31" s="16">
        <v>198.001</v>
      </c>
      <c r="H31" s="16">
        <v>198</v>
      </c>
      <c r="I31" s="16">
        <v>197</v>
      </c>
      <c r="J31" s="16">
        <v>196</v>
      </c>
      <c r="K31" s="19">
        <v>6</v>
      </c>
      <c r="L31" s="19">
        <v>1189.0030000000002</v>
      </c>
      <c r="M31" s="20">
        <v>198.1671666666667</v>
      </c>
      <c r="N31" s="21">
        <v>16</v>
      </c>
      <c r="O31" s="22">
        <v>214.1671666666667</v>
      </c>
    </row>
    <row r="32" spans="1:15" x14ac:dyDescent="0.25">
      <c r="A32" s="12" t="s">
        <v>25</v>
      </c>
      <c r="B32" s="13" t="s">
        <v>31</v>
      </c>
      <c r="C32" s="14">
        <v>45567</v>
      </c>
      <c r="D32" s="15" t="s">
        <v>26</v>
      </c>
      <c r="E32" s="16">
        <v>198</v>
      </c>
      <c r="F32" s="16">
        <v>199</v>
      </c>
      <c r="G32" s="16">
        <v>198</v>
      </c>
      <c r="H32" s="16">
        <v>199.001</v>
      </c>
      <c r="I32" s="16"/>
      <c r="J32" s="16"/>
      <c r="K32" s="19">
        <v>4</v>
      </c>
      <c r="L32" s="19">
        <v>794.00099999999998</v>
      </c>
      <c r="M32" s="20">
        <v>198.50024999999999</v>
      </c>
      <c r="N32" s="21">
        <v>13</v>
      </c>
      <c r="O32" s="22">
        <v>211.50024999999999</v>
      </c>
    </row>
    <row r="33" spans="1:15" x14ac:dyDescent="0.25">
      <c r="A33" s="12" t="s">
        <v>25</v>
      </c>
      <c r="B33" s="13" t="s">
        <v>31</v>
      </c>
      <c r="C33" s="14">
        <v>45602</v>
      </c>
      <c r="D33" s="15" t="s">
        <v>26</v>
      </c>
      <c r="E33" s="16">
        <v>197</v>
      </c>
      <c r="F33" s="16">
        <v>199</v>
      </c>
      <c r="G33" s="16">
        <v>198</v>
      </c>
      <c r="H33" s="39">
        <v>200</v>
      </c>
      <c r="I33" s="16"/>
      <c r="J33" s="16"/>
      <c r="K33" s="19">
        <v>4</v>
      </c>
      <c r="L33" s="19">
        <v>794</v>
      </c>
      <c r="M33" s="20">
        <v>198.5</v>
      </c>
      <c r="N33" s="21">
        <v>8</v>
      </c>
      <c r="O33" s="22">
        <v>206.5</v>
      </c>
    </row>
    <row r="34" spans="1:15" x14ac:dyDescent="0.25">
      <c r="A34" s="12" t="s">
        <v>25</v>
      </c>
      <c r="B34" s="13" t="s">
        <v>31</v>
      </c>
      <c r="C34" s="14">
        <v>45609</v>
      </c>
      <c r="D34" s="15" t="s">
        <v>26</v>
      </c>
      <c r="E34" s="16">
        <v>198</v>
      </c>
      <c r="F34" s="16">
        <v>198</v>
      </c>
      <c r="G34" s="16">
        <v>199</v>
      </c>
      <c r="H34" s="16">
        <v>199</v>
      </c>
      <c r="I34" s="16"/>
      <c r="J34" s="16"/>
      <c r="K34" s="19">
        <v>4</v>
      </c>
      <c r="L34" s="19">
        <v>794</v>
      </c>
      <c r="M34" s="20">
        <v>198.5</v>
      </c>
      <c r="N34" s="21">
        <v>13</v>
      </c>
      <c r="O34" s="22">
        <v>211.5</v>
      </c>
    </row>
    <row r="35" spans="1:15" x14ac:dyDescent="0.25">
      <c r="A35" s="12" t="s">
        <v>25</v>
      </c>
      <c r="B35" s="13" t="s">
        <v>31</v>
      </c>
      <c r="C35" s="14">
        <v>45616</v>
      </c>
      <c r="D35" s="15" t="s">
        <v>26</v>
      </c>
      <c r="E35" s="16">
        <v>197</v>
      </c>
      <c r="F35" s="16">
        <v>197</v>
      </c>
      <c r="G35" s="39">
        <v>200</v>
      </c>
      <c r="H35" s="16">
        <v>198</v>
      </c>
      <c r="I35" s="16"/>
      <c r="J35" s="16"/>
      <c r="K35" s="19">
        <v>4</v>
      </c>
      <c r="L35" s="19">
        <v>792</v>
      </c>
      <c r="M35" s="20">
        <v>198</v>
      </c>
      <c r="N35" s="21">
        <v>9</v>
      </c>
      <c r="O35" s="22">
        <v>207</v>
      </c>
    </row>
    <row r="36" spans="1:15" x14ac:dyDescent="0.25">
      <c r="A36" s="12" t="s">
        <v>25</v>
      </c>
      <c r="B36" s="13" t="s">
        <v>31</v>
      </c>
      <c r="C36" s="14">
        <v>45626</v>
      </c>
      <c r="D36" s="15" t="s">
        <v>26</v>
      </c>
      <c r="E36" s="16">
        <v>189.001</v>
      </c>
      <c r="F36" s="16">
        <v>195.001</v>
      </c>
      <c r="G36" s="16">
        <v>195</v>
      </c>
      <c r="H36" s="16">
        <v>196</v>
      </c>
      <c r="I36" s="16"/>
      <c r="J36" s="16"/>
      <c r="K36" s="19">
        <v>4</v>
      </c>
      <c r="L36" s="19">
        <v>775.00199999999995</v>
      </c>
      <c r="M36" s="20">
        <v>193.75049999999999</v>
      </c>
      <c r="N36" s="21">
        <v>2</v>
      </c>
      <c r="O36" s="22">
        <v>195.75049999999999</v>
      </c>
    </row>
    <row r="38" spans="1:15" x14ac:dyDescent="0.25">
      <c r="K38" s="8">
        <f>SUM(K2:K37)</f>
        <v>142</v>
      </c>
      <c r="L38" s="8">
        <f>SUM(L2:L37)</f>
        <v>28027.024200000003</v>
      </c>
      <c r="M38" s="7">
        <f>SUM(L38/K38)</f>
        <v>197.37340985915495</v>
      </c>
      <c r="N38" s="8">
        <f>SUM(N2:N37)</f>
        <v>227</v>
      </c>
      <c r="O38" s="11">
        <f>SUM(M38+N38)</f>
        <v>424.37340985915495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3"/>
    <protectedRange sqref="D2" name="Range1_1_1_1"/>
    <protectedRange sqref="E2:J2" name="Range1_3_1_3"/>
    <protectedRange algorithmName="SHA-512" hashValue="ON39YdpmFHfN9f47KpiRvqrKx0V9+erV1CNkpWzYhW/Qyc6aT8rEyCrvauWSYGZK2ia3o7vd3akF07acHAFpOA==" saltValue="yVW9XmDwTqEnmpSGai0KYg==" spinCount="100000" sqref="D3 D4" name="Range1_24"/>
    <protectedRange algorithmName="SHA-512" hashValue="ON39YdpmFHfN9f47KpiRvqrKx0V9+erV1CNkpWzYhW/Qyc6aT8rEyCrvauWSYGZK2ia3o7vd3akF07acHAFpOA==" saltValue="yVW9XmDwTqEnmpSGai0KYg==" spinCount="100000" sqref="E3:J4" name="Range1_3_8"/>
    <protectedRange algorithmName="SHA-512" hashValue="ON39YdpmFHfN9f47KpiRvqrKx0V9+erV1CNkpWzYhW/Qyc6aT8rEyCrvauWSYGZK2ia3o7vd3akF07acHAFpOA==" saltValue="yVW9XmDwTqEnmpSGai0KYg==" spinCount="100000" sqref="D5" name="Range1_24_1"/>
    <protectedRange algorithmName="SHA-512" hashValue="ON39YdpmFHfN9f47KpiRvqrKx0V9+erV1CNkpWzYhW/Qyc6aT8rEyCrvauWSYGZK2ia3o7vd3akF07acHAFpOA==" saltValue="yVW9XmDwTqEnmpSGai0KYg==" spinCount="100000" sqref="E5:J5" name="Range1_3_1"/>
    <protectedRange algorithmName="SHA-512" hashValue="ON39YdpmFHfN9f47KpiRvqrKx0V9+erV1CNkpWzYhW/Qyc6aT8rEyCrvauWSYGZK2ia3o7vd3akF07acHAFpOA==" saltValue="yVW9XmDwTqEnmpSGai0KYg==" spinCount="100000" sqref="C5" name="Range1_5"/>
    <protectedRange algorithmName="SHA-512" hashValue="ON39YdpmFHfN9f47KpiRvqrKx0V9+erV1CNkpWzYhW/Qyc6aT8rEyCrvauWSYGZK2ia3o7vd3akF07acHAFpOA==" saltValue="yVW9XmDwTqEnmpSGai0KYg==" spinCount="100000" sqref="B7:C7" name="Range1_6"/>
    <protectedRange algorithmName="SHA-512" hashValue="ON39YdpmFHfN9f47KpiRvqrKx0V9+erV1CNkpWzYhW/Qyc6aT8rEyCrvauWSYGZK2ia3o7vd3akF07acHAFpOA==" saltValue="yVW9XmDwTqEnmpSGai0KYg==" spinCount="100000" sqref="D7" name="Range1_1_4"/>
    <protectedRange algorithmName="SHA-512" hashValue="ON39YdpmFHfN9f47KpiRvqrKx0V9+erV1CNkpWzYhW/Qyc6aT8rEyCrvauWSYGZK2ia3o7vd3akF07acHAFpOA==" saltValue="yVW9XmDwTqEnmpSGai0KYg==" spinCount="100000" sqref="E7:J7" name="Range1_3_1_1"/>
    <protectedRange algorithmName="SHA-512" hashValue="ON39YdpmFHfN9f47KpiRvqrKx0V9+erV1CNkpWzYhW/Qyc6aT8rEyCrvauWSYGZK2ia3o7vd3akF07acHAFpOA==" saltValue="yVW9XmDwTqEnmpSGai0KYg==" spinCount="100000" sqref="B12:C12" name="Range1_1_5"/>
    <protectedRange algorithmName="SHA-512" hashValue="ON39YdpmFHfN9f47KpiRvqrKx0V9+erV1CNkpWzYhW/Qyc6aT8rEyCrvauWSYGZK2ia3o7vd3akF07acHAFpOA==" saltValue="yVW9XmDwTqEnmpSGai0KYg==" spinCount="100000" sqref="D12" name="Range1_1_1_3"/>
    <protectedRange algorithmName="SHA-512" hashValue="ON39YdpmFHfN9f47KpiRvqrKx0V9+erV1CNkpWzYhW/Qyc6aT8rEyCrvauWSYGZK2ia3o7vd3akF07acHAFpOA==" saltValue="yVW9XmDwTqEnmpSGai0KYg==" spinCount="100000" sqref="E12:J12" name="Range1_3_2"/>
    <protectedRange algorithmName="SHA-512" hashValue="ON39YdpmFHfN9f47KpiRvqrKx0V9+erV1CNkpWzYhW/Qyc6aT8rEyCrvauWSYGZK2ia3o7vd3akF07acHAFpOA==" saltValue="yVW9XmDwTqEnmpSGai0KYg==" spinCount="100000" sqref="B20:C20" name="Range1_19"/>
    <protectedRange algorithmName="SHA-512" hashValue="ON39YdpmFHfN9f47KpiRvqrKx0V9+erV1CNkpWzYhW/Qyc6aT8rEyCrvauWSYGZK2ia3o7vd3akF07acHAFpOA==" saltValue="yVW9XmDwTqEnmpSGai0KYg==" spinCount="100000" sqref="D20" name="Range1_1_14"/>
    <protectedRange algorithmName="SHA-512" hashValue="ON39YdpmFHfN9f47KpiRvqrKx0V9+erV1CNkpWzYhW/Qyc6aT8rEyCrvauWSYGZK2ia3o7vd3akF07acHAFpOA==" saltValue="yVW9XmDwTqEnmpSGai0KYg==" spinCount="100000" sqref="E20:J20" name="Range1_3_5"/>
    <protectedRange algorithmName="SHA-512" hashValue="ON39YdpmFHfN9f47KpiRvqrKx0V9+erV1CNkpWzYhW/Qyc6aT8rEyCrvauWSYGZK2ia3o7vd3akF07acHAFpOA==" saltValue="yVW9XmDwTqEnmpSGai0KYg==" spinCount="100000" sqref="I32:J32 B32:C32 B33:C33 I33:J33 I34:J34 B34:C34 B35:C35 I35:J35" name="Range1_28"/>
    <protectedRange algorithmName="SHA-512" hashValue="ON39YdpmFHfN9f47KpiRvqrKx0V9+erV1CNkpWzYhW/Qyc6aT8rEyCrvauWSYGZK2ia3o7vd3akF07acHAFpOA==" saltValue="yVW9XmDwTqEnmpSGai0KYg==" spinCount="100000" sqref="D32 D33 D34 D35" name="Range1_1_23"/>
    <protectedRange algorithmName="SHA-512" hashValue="ON39YdpmFHfN9f47KpiRvqrKx0V9+erV1CNkpWzYhW/Qyc6aT8rEyCrvauWSYGZK2ia3o7vd3akF07acHAFpOA==" saltValue="yVW9XmDwTqEnmpSGai0KYg==" spinCount="100000" sqref="E32:H32 E33:H33 E34:H34 E35:H35" name="Range1_3_6"/>
  </protectedRanges>
  <sortState xmlns:xlrd2="http://schemas.microsoft.com/office/spreadsheetml/2017/richdata2" ref="A2:O2">
    <sortCondition ref="C2"/>
  </sortState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33:M36" xr:uid="{24EC9088-B84A-4A18-8619-F01F1D21D312}"/>
    <dataValidation allowBlank="1" showInputMessage="1" showErrorMessage="1" promptTitle="WARNING WARNING" prompt="Deleting or changing_x000a_light blue cells will_x000a_cause malfunctions in _x000a_the score sheet &amp;_x000a_cause major problems" sqref="O33:O36" xr:uid="{A57B5C0B-7733-4BBE-9C6C-B9AC02D2AF07}"/>
  </dataValidations>
  <hyperlinks>
    <hyperlink ref="Q1" location="'National Rankings'!A1" display="Back to Ranking" xr:uid="{943502C5-9D69-4159-8233-FE75EA4086A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1281E4-A5DC-4840-9285-B85B8315A35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64C7-4761-450A-BC7F-B7212CC397D4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118</v>
      </c>
      <c r="C2" s="14">
        <v>45388</v>
      </c>
      <c r="D2" s="15" t="s">
        <v>120</v>
      </c>
      <c r="E2" s="16">
        <v>187</v>
      </c>
      <c r="F2" s="16">
        <v>192</v>
      </c>
      <c r="G2" s="16">
        <v>190</v>
      </c>
      <c r="H2" s="16">
        <v>180</v>
      </c>
      <c r="I2" s="16"/>
      <c r="J2" s="16"/>
      <c r="K2" s="19">
        <v>4</v>
      </c>
      <c r="L2" s="19">
        <v>749</v>
      </c>
      <c r="M2" s="20">
        <v>187.25</v>
      </c>
      <c r="N2" s="21">
        <v>2</v>
      </c>
      <c r="O2" s="22">
        <v>189.25</v>
      </c>
    </row>
    <row r="3" spans="1:17" x14ac:dyDescent="0.25">
      <c r="A3" s="12" t="s">
        <v>25</v>
      </c>
      <c r="B3" s="13" t="s">
        <v>118</v>
      </c>
      <c r="C3" s="14">
        <v>45429</v>
      </c>
      <c r="D3" s="15" t="s">
        <v>153</v>
      </c>
      <c r="E3" s="16">
        <v>196</v>
      </c>
      <c r="F3" s="16">
        <v>198</v>
      </c>
      <c r="G3" s="16">
        <v>199</v>
      </c>
      <c r="H3" s="16"/>
      <c r="I3" s="16"/>
      <c r="J3" s="16"/>
      <c r="K3" s="19">
        <v>3</v>
      </c>
      <c r="L3" s="19">
        <v>593</v>
      </c>
      <c r="M3" s="20">
        <v>197.66666666666666</v>
      </c>
      <c r="N3" s="21">
        <v>4</v>
      </c>
      <c r="O3" s="22">
        <v>201.666666666667</v>
      </c>
    </row>
    <row r="4" spans="1:17" x14ac:dyDescent="0.25">
      <c r="A4" s="12" t="s">
        <v>25</v>
      </c>
      <c r="B4" s="13" t="s">
        <v>118</v>
      </c>
      <c r="C4" s="14" t="s">
        <v>186</v>
      </c>
      <c r="D4" s="15" t="s">
        <v>153</v>
      </c>
      <c r="E4" s="16">
        <v>193</v>
      </c>
      <c r="F4" s="16">
        <v>192</v>
      </c>
      <c r="G4" s="16">
        <v>188</v>
      </c>
      <c r="H4" s="16">
        <v>195</v>
      </c>
      <c r="I4" s="16"/>
      <c r="J4" s="16"/>
      <c r="K4" s="19">
        <v>4</v>
      </c>
      <c r="L4" s="19">
        <v>768</v>
      </c>
      <c r="M4" s="20">
        <v>192</v>
      </c>
      <c r="N4" s="21">
        <v>2</v>
      </c>
      <c r="O4" s="22">
        <f>SUM(M4:N4)</f>
        <v>194</v>
      </c>
    </row>
    <row r="5" spans="1:17" x14ac:dyDescent="0.25">
      <c r="A5" s="12" t="s">
        <v>25</v>
      </c>
      <c r="B5" s="13" t="s">
        <v>118</v>
      </c>
      <c r="C5" s="14">
        <v>45457</v>
      </c>
      <c r="D5" s="15" t="s">
        <v>153</v>
      </c>
      <c r="E5" s="16">
        <v>193</v>
      </c>
      <c r="F5" s="16">
        <v>192</v>
      </c>
      <c r="G5" s="16">
        <v>190</v>
      </c>
      <c r="H5" s="16">
        <v>190</v>
      </c>
      <c r="I5" s="16"/>
      <c r="J5" s="16"/>
      <c r="K5" s="19">
        <v>4</v>
      </c>
      <c r="L5" s="19">
        <v>765</v>
      </c>
      <c r="M5" s="20">
        <v>191.25</v>
      </c>
      <c r="N5" s="21">
        <v>2</v>
      </c>
      <c r="O5" s="22">
        <f>SUM(M5+N5)</f>
        <v>193.25</v>
      </c>
    </row>
    <row r="6" spans="1:17" x14ac:dyDescent="0.25">
      <c r="A6" s="12" t="s">
        <v>25</v>
      </c>
      <c r="B6" s="13" t="s">
        <v>118</v>
      </c>
      <c r="C6" s="14">
        <v>45492</v>
      </c>
      <c r="D6" s="15" t="s">
        <v>153</v>
      </c>
      <c r="E6" s="16">
        <v>189</v>
      </c>
      <c r="F6" s="16">
        <v>195</v>
      </c>
      <c r="G6" s="16">
        <v>195</v>
      </c>
      <c r="H6" s="16">
        <v>192</v>
      </c>
      <c r="I6" s="16"/>
      <c r="J6" s="16"/>
      <c r="K6" s="19">
        <v>4</v>
      </c>
      <c r="L6" s="19">
        <v>771</v>
      </c>
      <c r="M6" s="20">
        <v>192.75</v>
      </c>
      <c r="N6" s="21">
        <v>2</v>
      </c>
      <c r="O6" s="22">
        <v>194.75</v>
      </c>
    </row>
    <row r="7" spans="1:17" x14ac:dyDescent="0.25">
      <c r="A7" s="12" t="s">
        <v>25</v>
      </c>
      <c r="B7" s="13" t="s">
        <v>118</v>
      </c>
      <c r="C7" s="14">
        <v>45507</v>
      </c>
      <c r="D7" s="15" t="s">
        <v>150</v>
      </c>
      <c r="E7" s="16">
        <v>197</v>
      </c>
      <c r="F7" s="16">
        <v>196.001</v>
      </c>
      <c r="G7" s="16">
        <v>196</v>
      </c>
      <c r="H7" s="16"/>
      <c r="I7" s="16"/>
      <c r="J7" s="16"/>
      <c r="K7" s="19">
        <v>3</v>
      </c>
      <c r="L7" s="19">
        <v>589.00099999999998</v>
      </c>
      <c r="M7" s="20">
        <v>196.33366666666666</v>
      </c>
      <c r="N7" s="21">
        <v>5</v>
      </c>
      <c r="O7" s="22">
        <v>201.33366666666666</v>
      </c>
    </row>
    <row r="8" spans="1:17" x14ac:dyDescent="0.25">
      <c r="A8" s="12" t="s">
        <v>25</v>
      </c>
      <c r="B8" s="13" t="s">
        <v>118</v>
      </c>
      <c r="C8" s="14">
        <v>45520</v>
      </c>
      <c r="D8" s="15" t="s">
        <v>237</v>
      </c>
      <c r="E8" s="16">
        <v>193</v>
      </c>
      <c r="F8" s="16">
        <v>195</v>
      </c>
      <c r="G8" s="16">
        <v>198</v>
      </c>
      <c r="H8" s="16">
        <v>198.001</v>
      </c>
      <c r="I8" s="16"/>
      <c r="J8" s="16"/>
      <c r="K8" s="19">
        <v>4</v>
      </c>
      <c r="L8" s="19">
        <v>784.00099999999998</v>
      </c>
      <c r="M8" s="20">
        <v>196.00024999999999</v>
      </c>
      <c r="N8" s="21">
        <v>7</v>
      </c>
      <c r="O8" s="22">
        <v>203.00024999999999</v>
      </c>
    </row>
    <row r="9" spans="1:17" x14ac:dyDescent="0.25">
      <c r="A9" s="12" t="s">
        <v>25</v>
      </c>
      <c r="B9" s="13" t="s">
        <v>118</v>
      </c>
      <c r="C9" s="14">
        <v>45549</v>
      </c>
      <c r="D9" s="15" t="s">
        <v>150</v>
      </c>
      <c r="E9" s="16">
        <v>189</v>
      </c>
      <c r="F9" s="16">
        <v>195</v>
      </c>
      <c r="G9" s="16">
        <v>196</v>
      </c>
      <c r="H9" s="16">
        <v>195.001</v>
      </c>
      <c r="I9" s="16"/>
      <c r="J9" s="16"/>
      <c r="K9" s="19">
        <v>4</v>
      </c>
      <c r="L9" s="19">
        <v>775.00099999999998</v>
      </c>
      <c r="M9" s="20">
        <v>193.75024999999999</v>
      </c>
      <c r="N9" s="21">
        <v>6</v>
      </c>
      <c r="O9" s="22">
        <v>199.75024999999999</v>
      </c>
    </row>
    <row r="10" spans="1:17" x14ac:dyDescent="0.25">
      <c r="A10" s="12" t="s">
        <v>25</v>
      </c>
      <c r="B10" s="13" t="s">
        <v>118</v>
      </c>
      <c r="C10" s="14">
        <v>45555</v>
      </c>
      <c r="D10" s="15" t="s">
        <v>264</v>
      </c>
      <c r="E10" s="16">
        <v>198</v>
      </c>
      <c r="F10" s="16">
        <v>191</v>
      </c>
      <c r="G10" s="16">
        <v>199</v>
      </c>
      <c r="H10" s="16">
        <v>196</v>
      </c>
      <c r="I10" s="16"/>
      <c r="J10" s="16"/>
      <c r="K10" s="19">
        <v>4</v>
      </c>
      <c r="L10" s="19">
        <v>784</v>
      </c>
      <c r="M10" s="20">
        <v>196</v>
      </c>
      <c r="N10" s="21">
        <v>4</v>
      </c>
      <c r="O10" s="22">
        <v>200</v>
      </c>
    </row>
    <row r="11" spans="1:17" x14ac:dyDescent="0.25">
      <c r="A11" s="12" t="s">
        <v>25</v>
      </c>
      <c r="B11" s="13" t="s">
        <v>118</v>
      </c>
      <c r="C11" s="14">
        <v>45570</v>
      </c>
      <c r="D11" s="15" t="s">
        <v>264</v>
      </c>
      <c r="E11" s="16">
        <v>198</v>
      </c>
      <c r="F11" s="16">
        <v>196</v>
      </c>
      <c r="G11" s="16">
        <v>197</v>
      </c>
      <c r="H11" s="16">
        <v>195</v>
      </c>
      <c r="I11" s="16"/>
      <c r="J11" s="16"/>
      <c r="K11" s="19">
        <v>4</v>
      </c>
      <c r="L11" s="19">
        <v>786</v>
      </c>
      <c r="M11" s="20">
        <v>196.5</v>
      </c>
      <c r="N11" s="21">
        <v>4</v>
      </c>
      <c r="O11" s="22">
        <v>200.5</v>
      </c>
    </row>
    <row r="13" spans="1:17" x14ac:dyDescent="0.25">
      <c r="K13" s="8">
        <f>SUM(K2:K12)</f>
        <v>38</v>
      </c>
      <c r="L13" s="8">
        <f>SUM(L2:L12)</f>
        <v>7364.0030000000006</v>
      </c>
      <c r="M13" s="7">
        <f>SUM(L13/K13)</f>
        <v>193.78955263157897</v>
      </c>
      <c r="N13" s="8">
        <f>SUM(N2:N12)</f>
        <v>38</v>
      </c>
      <c r="O13" s="11">
        <f>SUM(M13+N13)</f>
        <v>231.78955263157897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7AF54C9-71F3-495C-AABF-F01892254C23}"/>
  </hyperlinks>
  <pageMargins left="0.7" right="0.7" top="0.75" bottom="0.75" header="0.3" footer="0.3"/>
  <ignoredErrors>
    <ignoredError sqref="O4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F4CD76-A85F-4517-B9E1-C75EA7DA1A5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8A82C-856A-4125-9E70-E9AE6D6B36AB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93</v>
      </c>
      <c r="C2" s="14">
        <v>45375</v>
      </c>
      <c r="D2" s="15" t="s">
        <v>103</v>
      </c>
      <c r="E2" s="16">
        <v>191</v>
      </c>
      <c r="F2" s="16">
        <v>198</v>
      </c>
      <c r="G2" s="16">
        <v>195</v>
      </c>
      <c r="H2" s="16">
        <v>197</v>
      </c>
      <c r="I2" s="16"/>
      <c r="J2" s="16"/>
      <c r="K2" s="19">
        <v>4</v>
      </c>
      <c r="L2" s="19">
        <v>781</v>
      </c>
      <c r="M2" s="20">
        <v>195.25</v>
      </c>
      <c r="N2" s="21">
        <v>11</v>
      </c>
      <c r="O2" s="22">
        <v>206.25</v>
      </c>
    </row>
    <row r="3" spans="1:17" x14ac:dyDescent="0.25">
      <c r="A3" s="12" t="s">
        <v>25</v>
      </c>
      <c r="B3" s="13" t="s">
        <v>93</v>
      </c>
      <c r="C3" s="14">
        <v>45431</v>
      </c>
      <c r="D3" s="15" t="s">
        <v>103</v>
      </c>
      <c r="E3" s="16">
        <v>195</v>
      </c>
      <c r="F3" s="16">
        <v>190</v>
      </c>
      <c r="G3" s="16">
        <v>192</v>
      </c>
      <c r="H3" s="16">
        <v>194</v>
      </c>
      <c r="I3" s="16"/>
      <c r="J3" s="16"/>
      <c r="K3" s="19">
        <v>4</v>
      </c>
      <c r="L3" s="19">
        <v>771</v>
      </c>
      <c r="M3" s="20">
        <v>192.75</v>
      </c>
      <c r="N3" s="21">
        <v>8</v>
      </c>
      <c r="O3" s="22">
        <v>200.75</v>
      </c>
    </row>
    <row r="4" spans="1:17" x14ac:dyDescent="0.25">
      <c r="A4" s="12" t="s">
        <v>25</v>
      </c>
      <c r="B4" s="13" t="s">
        <v>93</v>
      </c>
      <c r="C4" s="14">
        <v>45529</v>
      </c>
      <c r="D4" s="15" t="s">
        <v>103</v>
      </c>
      <c r="E4" s="16">
        <v>198.001</v>
      </c>
      <c r="F4" s="16">
        <v>195</v>
      </c>
      <c r="G4" s="16">
        <v>194</v>
      </c>
      <c r="H4" s="16">
        <v>193</v>
      </c>
      <c r="I4" s="16"/>
      <c r="J4" s="16"/>
      <c r="K4" s="19">
        <v>4</v>
      </c>
      <c r="L4" s="19">
        <v>780.00099999999998</v>
      </c>
      <c r="M4" s="20">
        <v>195.00024999999999</v>
      </c>
      <c r="N4" s="21">
        <v>5</v>
      </c>
      <c r="O4" s="22">
        <v>200.00024999999999</v>
      </c>
    </row>
    <row r="5" spans="1:17" x14ac:dyDescent="0.25">
      <c r="A5" s="12" t="s">
        <v>25</v>
      </c>
      <c r="B5" s="13" t="s">
        <v>93</v>
      </c>
      <c r="C5" s="14">
        <v>45578</v>
      </c>
      <c r="D5" s="15" t="s">
        <v>103</v>
      </c>
      <c r="E5" s="16">
        <v>192</v>
      </c>
      <c r="F5" s="16">
        <v>190</v>
      </c>
      <c r="G5" s="16">
        <v>194</v>
      </c>
      <c r="H5" s="16">
        <v>194</v>
      </c>
      <c r="I5" s="16"/>
      <c r="J5" s="16"/>
      <c r="K5" s="19">
        <v>4</v>
      </c>
      <c r="L5" s="19">
        <v>770</v>
      </c>
      <c r="M5" s="20">
        <v>192.5</v>
      </c>
      <c r="N5" s="21">
        <v>13</v>
      </c>
      <c r="O5" s="22">
        <v>205.5</v>
      </c>
    </row>
    <row r="7" spans="1:17" x14ac:dyDescent="0.25">
      <c r="K7" s="8">
        <f>SUM(K2:K6)</f>
        <v>16</v>
      </c>
      <c r="L7" s="8">
        <f>SUM(L2:L6)</f>
        <v>3102.0010000000002</v>
      </c>
      <c r="M7" s="7">
        <f>SUM(L7/K7)</f>
        <v>193.87506250000001</v>
      </c>
      <c r="N7" s="8">
        <f>SUM(N2:N6)</f>
        <v>37</v>
      </c>
      <c r="O7" s="11">
        <f>SUM(M7+N7)</f>
        <v>230.87506250000001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:J2" name="Range1_3_1"/>
  </protectedRanges>
  <hyperlinks>
    <hyperlink ref="Q1" location="'National Rankings'!A1" display="Back to Ranking" xr:uid="{5D3B9BB1-3C79-46E9-810A-42DE36AB9E6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06DF0E-F93C-4C15-A4D7-7A4E40FFAAB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2F490-3102-41E3-AA36-E1ADAFD4143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255</v>
      </c>
      <c r="C2" s="14">
        <v>45535</v>
      </c>
      <c r="D2" s="15" t="s">
        <v>121</v>
      </c>
      <c r="E2" s="16">
        <v>197</v>
      </c>
      <c r="F2" s="16">
        <v>196</v>
      </c>
      <c r="G2" s="16">
        <v>199</v>
      </c>
      <c r="H2" s="16">
        <v>197</v>
      </c>
      <c r="I2" s="16">
        <v>196</v>
      </c>
      <c r="J2" s="16">
        <v>198</v>
      </c>
      <c r="K2" s="19">
        <v>6</v>
      </c>
      <c r="L2" s="19">
        <v>1183</v>
      </c>
      <c r="M2" s="20">
        <v>197.16666666666666</v>
      </c>
      <c r="N2" s="21">
        <v>8</v>
      </c>
      <c r="O2" s="22">
        <v>205.16666666666666</v>
      </c>
    </row>
    <row r="4" spans="1:17" x14ac:dyDescent="0.25">
      <c r="K4" s="8">
        <f>SUM(K2:K3)</f>
        <v>6</v>
      </c>
      <c r="L4" s="8">
        <f>SUM(L2:L3)</f>
        <v>1183</v>
      </c>
      <c r="M4" s="7">
        <f>SUM(L4/K4)</f>
        <v>197.16666666666666</v>
      </c>
      <c r="N4" s="8">
        <f>SUM(N2:N3)</f>
        <v>8</v>
      </c>
      <c r="O4" s="11">
        <f>SUM(M4+N4)</f>
        <v>205.16666666666666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E4123EAE-CB1D-4C83-A8C5-AC9EBFAEDDA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4D240B-05C1-4538-AE02-0DD3F80BA0F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C830-55B9-46EA-A038-462EBDBD26C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228</v>
      </c>
      <c r="C2" s="14">
        <v>45501</v>
      </c>
      <c r="D2" s="15" t="s">
        <v>70</v>
      </c>
      <c r="E2" s="16">
        <v>178</v>
      </c>
      <c r="F2" s="16">
        <v>182</v>
      </c>
      <c r="G2" s="16">
        <v>184</v>
      </c>
      <c r="H2" s="16">
        <v>184</v>
      </c>
      <c r="I2" s="16"/>
      <c r="J2" s="16"/>
      <c r="K2" s="19">
        <v>4</v>
      </c>
      <c r="L2" s="19">
        <v>728</v>
      </c>
      <c r="M2" s="20">
        <v>182</v>
      </c>
      <c r="N2" s="21">
        <v>2</v>
      </c>
      <c r="O2" s="22">
        <v>184</v>
      </c>
    </row>
    <row r="4" spans="1:17" x14ac:dyDescent="0.25">
      <c r="K4" s="8">
        <f>SUM(K2:K3)</f>
        <v>4</v>
      </c>
      <c r="L4" s="8">
        <f>SUM(L2:L3)</f>
        <v>728</v>
      </c>
      <c r="M4" s="7">
        <f>SUM(L4/K4)</f>
        <v>182</v>
      </c>
      <c r="N4" s="8">
        <f>SUM(N2:N3)</f>
        <v>2</v>
      </c>
      <c r="O4" s="11">
        <f>SUM(M4+N4)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02047E2-A2F6-4547-A94D-914A732E52F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1C04CF-245D-46AC-87DE-7665DBC0A0B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22CA-97F4-4D1C-B7F8-D55C0B6E1815}">
  <dimension ref="A1:Q28"/>
  <sheetViews>
    <sheetView workbookViewId="0">
      <selection activeCell="K29" sqref="K2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87</v>
      </c>
      <c r="C2" s="14">
        <v>45367</v>
      </c>
      <c r="D2" s="15" t="s">
        <v>100</v>
      </c>
      <c r="E2" s="16">
        <v>195</v>
      </c>
      <c r="F2" s="16">
        <v>197.001</v>
      </c>
      <c r="G2" s="16">
        <v>195</v>
      </c>
      <c r="H2" s="16">
        <v>196</v>
      </c>
      <c r="I2" s="16"/>
      <c r="J2" s="16"/>
      <c r="K2" s="19">
        <v>4</v>
      </c>
      <c r="L2" s="19">
        <v>783.00099999999998</v>
      </c>
      <c r="M2" s="20">
        <v>195.75024999999999</v>
      </c>
      <c r="N2" s="21">
        <v>11</v>
      </c>
      <c r="O2" s="22">
        <v>206.75024999999999</v>
      </c>
    </row>
    <row r="3" spans="1:17" x14ac:dyDescent="0.25">
      <c r="A3" s="12" t="s">
        <v>22</v>
      </c>
      <c r="B3" s="13" t="s">
        <v>87</v>
      </c>
      <c r="C3" s="14">
        <v>45368</v>
      </c>
      <c r="D3" s="15" t="s">
        <v>101</v>
      </c>
      <c r="E3" s="16">
        <v>195</v>
      </c>
      <c r="F3" s="16">
        <v>192</v>
      </c>
      <c r="G3" s="16">
        <v>194</v>
      </c>
      <c r="H3" s="16">
        <v>193</v>
      </c>
      <c r="I3" s="16"/>
      <c r="J3" s="16"/>
      <c r="K3" s="19">
        <v>4</v>
      </c>
      <c r="L3" s="19">
        <v>774</v>
      </c>
      <c r="M3" s="20">
        <v>193.5</v>
      </c>
      <c r="N3" s="21">
        <v>9</v>
      </c>
      <c r="O3" s="22">
        <v>202.5</v>
      </c>
    </row>
    <row r="4" spans="1:17" x14ac:dyDescent="0.25">
      <c r="A4" s="12" t="s">
        <v>22</v>
      </c>
      <c r="B4" s="13" t="s">
        <v>87</v>
      </c>
      <c r="C4" s="14">
        <v>45388</v>
      </c>
      <c r="D4" s="15" t="s">
        <v>59</v>
      </c>
      <c r="E4" s="16">
        <v>196</v>
      </c>
      <c r="F4" s="16">
        <v>198</v>
      </c>
      <c r="G4" s="16">
        <v>191</v>
      </c>
      <c r="H4" s="16">
        <v>197</v>
      </c>
      <c r="I4" s="16"/>
      <c r="J4" s="16"/>
      <c r="K4" s="19">
        <v>4</v>
      </c>
      <c r="L4" s="19">
        <v>782</v>
      </c>
      <c r="M4" s="20">
        <v>195.5</v>
      </c>
      <c r="N4" s="21">
        <v>6</v>
      </c>
      <c r="O4" s="22">
        <v>201.5</v>
      </c>
    </row>
    <row r="5" spans="1:17" x14ac:dyDescent="0.25">
      <c r="A5" s="12" t="s">
        <v>25</v>
      </c>
      <c r="B5" s="13" t="s">
        <v>87</v>
      </c>
      <c r="C5" s="14">
        <v>45391</v>
      </c>
      <c r="D5" s="15" t="s">
        <v>100</v>
      </c>
      <c r="E5" s="16">
        <v>194</v>
      </c>
      <c r="F5" s="16">
        <v>197.001</v>
      </c>
      <c r="G5" s="16">
        <v>195</v>
      </c>
      <c r="H5" s="16"/>
      <c r="I5" s="16"/>
      <c r="J5" s="16"/>
      <c r="K5" s="19">
        <v>3</v>
      </c>
      <c r="L5" s="19">
        <v>586.00099999999998</v>
      </c>
      <c r="M5" s="20">
        <v>195.33366666666666</v>
      </c>
      <c r="N5" s="21">
        <v>3</v>
      </c>
      <c r="O5" s="22">
        <v>198.33366666666666</v>
      </c>
    </row>
    <row r="6" spans="1:17" x14ac:dyDescent="0.25">
      <c r="A6" s="12" t="s">
        <v>25</v>
      </c>
      <c r="B6" s="13" t="s">
        <v>87</v>
      </c>
      <c r="C6" s="14">
        <v>45402</v>
      </c>
      <c r="D6" s="15" t="s">
        <v>100</v>
      </c>
      <c r="E6" s="16">
        <v>195</v>
      </c>
      <c r="F6" s="16">
        <v>197</v>
      </c>
      <c r="G6" s="16">
        <v>195</v>
      </c>
      <c r="H6" s="16">
        <v>192</v>
      </c>
      <c r="I6" s="16"/>
      <c r="J6" s="16"/>
      <c r="K6" s="19">
        <v>4</v>
      </c>
      <c r="L6" s="19">
        <v>779</v>
      </c>
      <c r="M6" s="20">
        <v>194.75</v>
      </c>
      <c r="N6" s="21">
        <v>6</v>
      </c>
      <c r="O6" s="22">
        <v>200.75</v>
      </c>
    </row>
    <row r="7" spans="1:17" x14ac:dyDescent="0.25">
      <c r="A7" s="12" t="s">
        <v>25</v>
      </c>
      <c r="B7" s="13" t="s">
        <v>87</v>
      </c>
      <c r="C7" s="14">
        <v>45412</v>
      </c>
      <c r="D7" s="15" t="s">
        <v>101</v>
      </c>
      <c r="E7" s="16">
        <v>193</v>
      </c>
      <c r="F7" s="16">
        <v>197</v>
      </c>
      <c r="G7" s="16">
        <v>197</v>
      </c>
      <c r="H7" s="16"/>
      <c r="I7" s="16"/>
      <c r="J7" s="16"/>
      <c r="K7" s="19">
        <v>3</v>
      </c>
      <c r="L7" s="19">
        <v>587</v>
      </c>
      <c r="M7" s="20">
        <v>195.66666666666666</v>
      </c>
      <c r="N7" s="21">
        <v>7</v>
      </c>
      <c r="O7" s="22">
        <v>202.66666666666666</v>
      </c>
    </row>
    <row r="8" spans="1:17" x14ac:dyDescent="0.25">
      <c r="A8" s="12" t="s">
        <v>25</v>
      </c>
      <c r="B8" s="13" t="s">
        <v>87</v>
      </c>
      <c r="C8" s="14">
        <v>45417</v>
      </c>
      <c r="D8" s="15" t="s">
        <v>59</v>
      </c>
      <c r="E8" s="16">
        <v>196.001</v>
      </c>
      <c r="F8" s="16">
        <v>195</v>
      </c>
      <c r="G8" s="16">
        <v>195</v>
      </c>
      <c r="H8" s="16">
        <v>195</v>
      </c>
      <c r="I8" s="16"/>
      <c r="J8" s="16"/>
      <c r="K8" s="19">
        <v>4</v>
      </c>
      <c r="L8" s="19">
        <v>781.00099999999998</v>
      </c>
      <c r="M8" s="20">
        <v>195.25024999999999</v>
      </c>
      <c r="N8" s="21">
        <v>5</v>
      </c>
      <c r="O8" s="22">
        <v>200.25024999999999</v>
      </c>
    </row>
    <row r="9" spans="1:17" x14ac:dyDescent="0.25">
      <c r="A9" s="12" t="s">
        <v>25</v>
      </c>
      <c r="B9" s="13" t="s">
        <v>87</v>
      </c>
      <c r="C9" s="14">
        <v>45426</v>
      </c>
      <c r="D9" s="15" t="s">
        <v>100</v>
      </c>
      <c r="E9" s="16">
        <v>196.001</v>
      </c>
      <c r="F9" s="16">
        <v>195</v>
      </c>
      <c r="G9" s="16">
        <v>194</v>
      </c>
      <c r="H9" s="16"/>
      <c r="I9" s="16"/>
      <c r="J9" s="16"/>
      <c r="K9" s="19">
        <v>3</v>
      </c>
      <c r="L9" s="19">
        <v>585.00099999999998</v>
      </c>
      <c r="M9" s="20">
        <v>195.00033333333332</v>
      </c>
      <c r="N9" s="21">
        <v>3</v>
      </c>
      <c r="O9" s="22">
        <v>198.00033333333332</v>
      </c>
    </row>
    <row r="10" spans="1:17" x14ac:dyDescent="0.25">
      <c r="A10" s="12" t="s">
        <v>25</v>
      </c>
      <c r="B10" s="13" t="s">
        <v>87</v>
      </c>
      <c r="C10" s="14">
        <v>45430</v>
      </c>
      <c r="D10" s="15" t="s">
        <v>100</v>
      </c>
      <c r="E10" s="16">
        <v>196</v>
      </c>
      <c r="F10" s="16">
        <v>196</v>
      </c>
      <c r="G10" s="16">
        <v>194</v>
      </c>
      <c r="H10" s="16">
        <v>196</v>
      </c>
      <c r="I10" s="16"/>
      <c r="J10" s="16"/>
      <c r="K10" s="19">
        <v>4</v>
      </c>
      <c r="L10" s="19">
        <v>782</v>
      </c>
      <c r="M10" s="20">
        <v>195.5</v>
      </c>
      <c r="N10" s="21">
        <v>2</v>
      </c>
      <c r="O10" s="22">
        <v>197.5</v>
      </c>
    </row>
    <row r="11" spans="1:17" x14ac:dyDescent="0.25">
      <c r="A11" s="12" t="s">
        <v>25</v>
      </c>
      <c r="B11" s="13" t="s">
        <v>87</v>
      </c>
      <c r="C11" s="14">
        <v>45431</v>
      </c>
      <c r="D11" s="15" t="s">
        <v>101</v>
      </c>
      <c r="E11" s="16">
        <v>198</v>
      </c>
      <c r="F11" s="16">
        <v>195</v>
      </c>
      <c r="G11" s="16">
        <v>199</v>
      </c>
      <c r="H11" s="16">
        <v>198</v>
      </c>
      <c r="I11" s="16"/>
      <c r="J11" s="16"/>
      <c r="K11" s="19">
        <v>4</v>
      </c>
      <c r="L11" s="19">
        <v>790</v>
      </c>
      <c r="M11" s="20">
        <v>197.5</v>
      </c>
      <c r="N11" s="21">
        <v>5</v>
      </c>
      <c r="O11" s="22">
        <v>202.5</v>
      </c>
    </row>
    <row r="12" spans="1:17" x14ac:dyDescent="0.25">
      <c r="A12" s="12" t="s">
        <v>25</v>
      </c>
      <c r="B12" s="13" t="s">
        <v>87</v>
      </c>
      <c r="C12" s="14">
        <v>45444</v>
      </c>
      <c r="D12" s="15" t="s">
        <v>59</v>
      </c>
      <c r="E12" s="16">
        <v>192</v>
      </c>
      <c r="F12" s="16">
        <v>196</v>
      </c>
      <c r="G12" s="16">
        <v>197.001</v>
      </c>
      <c r="H12" s="16">
        <v>198</v>
      </c>
      <c r="I12" s="16">
        <v>196</v>
      </c>
      <c r="J12" s="16">
        <v>194</v>
      </c>
      <c r="K12" s="19">
        <v>6</v>
      </c>
      <c r="L12" s="19">
        <v>1173.001</v>
      </c>
      <c r="M12" s="20">
        <v>195.50016666666667</v>
      </c>
      <c r="N12" s="21">
        <v>14</v>
      </c>
      <c r="O12" s="22">
        <v>209.50016666666667</v>
      </c>
    </row>
    <row r="13" spans="1:17" x14ac:dyDescent="0.25">
      <c r="A13" s="12" t="s">
        <v>25</v>
      </c>
      <c r="B13" s="13" t="s">
        <v>87</v>
      </c>
      <c r="C13" s="14">
        <v>45479</v>
      </c>
      <c r="D13" s="15" t="s">
        <v>59</v>
      </c>
      <c r="E13" s="16">
        <v>198</v>
      </c>
      <c r="F13" s="16">
        <v>196</v>
      </c>
      <c r="G13" s="16">
        <v>198</v>
      </c>
      <c r="H13" s="16">
        <v>197</v>
      </c>
      <c r="I13" s="16"/>
      <c r="J13" s="16"/>
      <c r="K13" s="19">
        <v>4</v>
      </c>
      <c r="L13" s="19">
        <v>789</v>
      </c>
      <c r="M13" s="20">
        <v>197.25</v>
      </c>
      <c r="N13" s="21">
        <v>11</v>
      </c>
      <c r="O13" s="22">
        <v>208.25</v>
      </c>
    </row>
    <row r="14" spans="1:17" x14ac:dyDescent="0.25">
      <c r="A14" s="12" t="s">
        <v>25</v>
      </c>
      <c r="B14" s="13" t="s">
        <v>87</v>
      </c>
      <c r="C14" s="14">
        <v>45493</v>
      </c>
      <c r="D14" s="15" t="s">
        <v>100</v>
      </c>
      <c r="E14" s="16">
        <v>197.00299999999999</v>
      </c>
      <c r="F14" s="16">
        <v>197</v>
      </c>
      <c r="G14" s="16">
        <v>198</v>
      </c>
      <c r="H14" s="16">
        <v>195</v>
      </c>
      <c r="I14" s="16">
        <v>197</v>
      </c>
      <c r="J14" s="16">
        <v>198</v>
      </c>
      <c r="K14" s="19">
        <v>6</v>
      </c>
      <c r="L14" s="19">
        <v>1182.0029999999999</v>
      </c>
      <c r="M14" s="20">
        <v>197.00049999999999</v>
      </c>
      <c r="N14" s="21">
        <v>18</v>
      </c>
      <c r="O14" s="22">
        <v>215.00049999999999</v>
      </c>
    </row>
    <row r="15" spans="1:17" x14ac:dyDescent="0.25">
      <c r="A15" s="12" t="s">
        <v>25</v>
      </c>
      <c r="B15" s="13" t="s">
        <v>87</v>
      </c>
      <c r="C15" s="14">
        <v>45494</v>
      </c>
      <c r="D15" s="15" t="s">
        <v>101</v>
      </c>
      <c r="E15" s="16">
        <v>195</v>
      </c>
      <c r="F15" s="16">
        <v>196</v>
      </c>
      <c r="G15" s="16">
        <v>199</v>
      </c>
      <c r="H15" s="16">
        <v>197.001</v>
      </c>
      <c r="I15" s="16"/>
      <c r="J15" s="16"/>
      <c r="K15" s="19">
        <v>4</v>
      </c>
      <c r="L15" s="19">
        <v>787.00099999999998</v>
      </c>
      <c r="M15" s="20">
        <v>196.75024999999999</v>
      </c>
      <c r="N15" s="21">
        <v>7</v>
      </c>
      <c r="O15" s="22">
        <v>203.75024999999999</v>
      </c>
    </row>
    <row r="16" spans="1:17" x14ac:dyDescent="0.25">
      <c r="A16" s="12" t="s">
        <v>25</v>
      </c>
      <c r="B16" s="13" t="s">
        <v>87</v>
      </c>
      <c r="C16" s="14">
        <v>45503</v>
      </c>
      <c r="D16" s="15" t="s">
        <v>101</v>
      </c>
      <c r="E16" s="16">
        <v>197</v>
      </c>
      <c r="F16" s="16">
        <v>190</v>
      </c>
      <c r="G16" s="39">
        <v>200</v>
      </c>
      <c r="H16" s="16"/>
      <c r="I16" s="16"/>
      <c r="J16" s="16"/>
      <c r="K16" s="19">
        <v>3</v>
      </c>
      <c r="L16" s="19">
        <v>587</v>
      </c>
      <c r="M16" s="20">
        <v>195.66666666666666</v>
      </c>
      <c r="N16" s="21">
        <v>5</v>
      </c>
      <c r="O16" s="22">
        <v>200.66666666666666</v>
      </c>
    </row>
    <row r="17" spans="1:15" x14ac:dyDescent="0.25">
      <c r="A17" s="12" t="s">
        <v>25</v>
      </c>
      <c r="B17" s="13" t="s">
        <v>87</v>
      </c>
      <c r="C17" s="14">
        <v>45507</v>
      </c>
      <c r="D17" s="15" t="s">
        <v>59</v>
      </c>
      <c r="E17" s="16">
        <v>199</v>
      </c>
      <c r="F17" s="16">
        <v>197</v>
      </c>
      <c r="G17" s="16">
        <v>196</v>
      </c>
      <c r="H17" s="16">
        <v>191</v>
      </c>
      <c r="I17" s="16"/>
      <c r="J17" s="16"/>
      <c r="K17" s="19">
        <v>4</v>
      </c>
      <c r="L17" s="19">
        <v>783</v>
      </c>
      <c r="M17" s="20">
        <v>195.75</v>
      </c>
      <c r="N17" s="21">
        <v>7</v>
      </c>
      <c r="O17" s="22">
        <v>202.75</v>
      </c>
    </row>
    <row r="18" spans="1:15" x14ac:dyDescent="0.25">
      <c r="A18" s="12" t="s">
        <v>25</v>
      </c>
      <c r="B18" s="13" t="s">
        <v>87</v>
      </c>
      <c r="C18" s="14">
        <v>45521</v>
      </c>
      <c r="D18" s="15" t="s">
        <v>100</v>
      </c>
      <c r="E18" s="16">
        <v>197</v>
      </c>
      <c r="F18" s="16">
        <v>197</v>
      </c>
      <c r="G18" s="16">
        <v>197</v>
      </c>
      <c r="H18" s="16">
        <v>194</v>
      </c>
      <c r="I18" s="16">
        <v>194</v>
      </c>
      <c r="J18" s="16">
        <v>195</v>
      </c>
      <c r="K18" s="19">
        <v>6</v>
      </c>
      <c r="L18" s="19">
        <v>1174</v>
      </c>
      <c r="M18" s="20">
        <v>195.66666666666666</v>
      </c>
      <c r="N18" s="21">
        <v>4</v>
      </c>
      <c r="O18" s="22">
        <v>199.66666666666666</v>
      </c>
    </row>
    <row r="19" spans="1:15" x14ac:dyDescent="0.25">
      <c r="A19" s="12" t="s">
        <v>25</v>
      </c>
      <c r="B19" s="13" t="s">
        <v>87</v>
      </c>
      <c r="C19" s="14">
        <v>45522</v>
      </c>
      <c r="D19" s="15" t="s">
        <v>101</v>
      </c>
      <c r="E19" s="16">
        <v>191</v>
      </c>
      <c r="F19" s="16">
        <v>194</v>
      </c>
      <c r="G19" s="16">
        <v>189</v>
      </c>
      <c r="H19" s="16">
        <v>188</v>
      </c>
      <c r="I19" s="16"/>
      <c r="J19" s="16"/>
      <c r="K19" s="19">
        <v>4</v>
      </c>
      <c r="L19" s="19">
        <v>762</v>
      </c>
      <c r="M19" s="20">
        <v>190.5</v>
      </c>
      <c r="N19" s="21">
        <v>2</v>
      </c>
      <c r="O19" s="22">
        <v>192.5</v>
      </c>
    </row>
    <row r="20" spans="1:15" x14ac:dyDescent="0.25">
      <c r="A20" s="12" t="s">
        <v>25</v>
      </c>
      <c r="B20" s="13" t="s">
        <v>87</v>
      </c>
      <c r="C20" s="14">
        <v>45545</v>
      </c>
      <c r="D20" s="15" t="s">
        <v>100</v>
      </c>
      <c r="E20" s="16">
        <v>198</v>
      </c>
      <c r="F20" s="16">
        <v>198</v>
      </c>
      <c r="G20" s="16">
        <v>196</v>
      </c>
      <c r="H20" s="16"/>
      <c r="I20" s="16"/>
      <c r="J20" s="16"/>
      <c r="K20" s="19">
        <v>3</v>
      </c>
      <c r="L20" s="19">
        <v>592</v>
      </c>
      <c r="M20" s="20">
        <v>197.33333333333334</v>
      </c>
      <c r="N20" s="21">
        <v>5</v>
      </c>
      <c r="O20" s="22">
        <v>202.33333333333334</v>
      </c>
    </row>
    <row r="21" spans="1:15" x14ac:dyDescent="0.25">
      <c r="A21" s="12" t="s">
        <v>25</v>
      </c>
      <c r="B21" s="13" t="s">
        <v>87</v>
      </c>
      <c r="C21" s="14">
        <v>45542</v>
      </c>
      <c r="D21" s="15" t="s">
        <v>59</v>
      </c>
      <c r="E21" s="16">
        <v>196</v>
      </c>
      <c r="F21" s="16">
        <v>192</v>
      </c>
      <c r="G21" s="16">
        <v>197</v>
      </c>
      <c r="H21" s="16">
        <v>194</v>
      </c>
      <c r="I21" s="16">
        <v>195</v>
      </c>
      <c r="J21" s="16">
        <v>196</v>
      </c>
      <c r="K21" s="19">
        <v>6</v>
      </c>
      <c r="L21" s="19">
        <v>1170</v>
      </c>
      <c r="M21" s="20">
        <v>195</v>
      </c>
      <c r="N21" s="21">
        <v>6</v>
      </c>
      <c r="O21" s="22">
        <v>201</v>
      </c>
    </row>
    <row r="22" spans="1:15" x14ac:dyDescent="0.25">
      <c r="A22" s="12" t="s">
        <v>25</v>
      </c>
      <c r="B22" s="13" t="s">
        <v>87</v>
      </c>
      <c r="C22" s="14">
        <v>45557</v>
      </c>
      <c r="D22" s="15" t="s">
        <v>101</v>
      </c>
      <c r="E22" s="16">
        <v>193</v>
      </c>
      <c r="F22" s="16">
        <v>197</v>
      </c>
      <c r="G22" s="16">
        <v>198</v>
      </c>
      <c r="H22" s="16">
        <v>197</v>
      </c>
      <c r="I22" s="16">
        <v>198</v>
      </c>
      <c r="J22" s="16">
        <v>196</v>
      </c>
      <c r="K22" s="19">
        <v>6</v>
      </c>
      <c r="L22" s="19">
        <v>1179</v>
      </c>
      <c r="M22" s="20">
        <v>196.5</v>
      </c>
      <c r="N22" s="21">
        <v>4</v>
      </c>
      <c r="O22" s="22">
        <v>200.5</v>
      </c>
    </row>
    <row r="23" spans="1:15" x14ac:dyDescent="0.25">
      <c r="A23" s="12" t="s">
        <v>25</v>
      </c>
      <c r="B23" s="13" t="s">
        <v>87</v>
      </c>
      <c r="C23" s="14">
        <v>45577</v>
      </c>
      <c r="D23" s="15" t="s">
        <v>100</v>
      </c>
      <c r="E23" s="16">
        <v>194</v>
      </c>
      <c r="F23" s="16">
        <v>196</v>
      </c>
      <c r="G23" s="16">
        <v>194</v>
      </c>
      <c r="H23" s="16">
        <v>193</v>
      </c>
      <c r="I23" s="16"/>
      <c r="J23" s="16"/>
      <c r="K23" s="19">
        <v>4</v>
      </c>
      <c r="L23" s="19">
        <v>777</v>
      </c>
      <c r="M23" s="20">
        <v>194.25</v>
      </c>
      <c r="N23" s="21">
        <v>3</v>
      </c>
      <c r="O23" s="22">
        <v>197.25</v>
      </c>
    </row>
    <row r="24" spans="1:15" x14ac:dyDescent="0.25">
      <c r="A24" s="12" t="s">
        <v>22</v>
      </c>
      <c r="B24" s="13" t="s">
        <v>87</v>
      </c>
      <c r="C24" s="14">
        <v>45578</v>
      </c>
      <c r="D24" s="15" t="s">
        <v>101</v>
      </c>
      <c r="E24" s="16">
        <v>196</v>
      </c>
      <c r="F24" s="16">
        <v>189</v>
      </c>
      <c r="G24" s="16">
        <v>194</v>
      </c>
      <c r="H24" s="16">
        <v>195</v>
      </c>
      <c r="I24" s="16"/>
      <c r="J24" s="16"/>
      <c r="K24" s="19">
        <v>4</v>
      </c>
      <c r="L24" s="19">
        <v>774</v>
      </c>
      <c r="M24" s="20">
        <v>193.5</v>
      </c>
      <c r="N24" s="21">
        <v>4</v>
      </c>
      <c r="O24" s="22">
        <v>197.5</v>
      </c>
    </row>
    <row r="25" spans="1:15" x14ac:dyDescent="0.25">
      <c r="A25" s="12" t="s">
        <v>22</v>
      </c>
      <c r="B25" s="13" t="s">
        <v>87</v>
      </c>
      <c r="C25" s="14">
        <v>45598</v>
      </c>
      <c r="D25" s="15" t="s">
        <v>59</v>
      </c>
      <c r="E25" s="16">
        <v>196</v>
      </c>
      <c r="F25" s="16">
        <v>196</v>
      </c>
      <c r="G25" s="16">
        <v>197</v>
      </c>
      <c r="H25" s="16">
        <v>198</v>
      </c>
      <c r="I25" s="16"/>
      <c r="J25" s="16"/>
      <c r="K25" s="19">
        <v>4</v>
      </c>
      <c r="L25" s="19">
        <v>787</v>
      </c>
      <c r="M25" s="20">
        <v>196.75</v>
      </c>
      <c r="N25" s="21">
        <v>9</v>
      </c>
      <c r="O25" s="22">
        <v>205.75</v>
      </c>
    </row>
    <row r="26" spans="1:15" x14ac:dyDescent="0.25">
      <c r="A26" s="12" t="s">
        <v>25</v>
      </c>
      <c r="B26" s="13" t="s">
        <v>87</v>
      </c>
      <c r="C26" s="14">
        <v>45613</v>
      </c>
      <c r="D26" s="15" t="s">
        <v>101</v>
      </c>
      <c r="E26" s="16">
        <v>197</v>
      </c>
      <c r="F26" s="16">
        <v>194</v>
      </c>
      <c r="G26" s="16">
        <v>196</v>
      </c>
      <c r="H26" s="16">
        <v>198</v>
      </c>
      <c r="I26" s="16"/>
      <c r="J26" s="16"/>
      <c r="K26" s="19">
        <v>4</v>
      </c>
      <c r="L26" s="19">
        <v>785</v>
      </c>
      <c r="M26" s="20">
        <v>196.25</v>
      </c>
      <c r="N26" s="21">
        <v>8</v>
      </c>
      <c r="O26" s="22">
        <v>204.25</v>
      </c>
    </row>
    <row r="28" spans="1:15" x14ac:dyDescent="0.25">
      <c r="K28" s="8">
        <f>SUM(K2:K27)</f>
        <v>105</v>
      </c>
      <c r="L28" s="8">
        <f>SUM(L2:L27)</f>
        <v>20530.009000000002</v>
      </c>
      <c r="M28" s="7">
        <f>SUM(L28/K28)</f>
        <v>195.52389523809526</v>
      </c>
      <c r="N28" s="8">
        <f>SUM(N2:N27)</f>
        <v>164</v>
      </c>
      <c r="O28" s="11">
        <f>SUM(M28+N28)</f>
        <v>359.52389523809529</v>
      </c>
    </row>
  </sheetData>
  <protectedRanges>
    <protectedRange algorithmName="SHA-512" hashValue="ON39YdpmFHfN9f47KpiRvqrKx0V9+erV1CNkpWzYhW/Qyc6aT8rEyCrvauWSYGZK2ia3o7vd3akF07acHAFpOA==" saltValue="yVW9XmDwTqEnmpSGai0KYg==" spinCount="100000" sqref="B9:C9" name="Range1_6_1"/>
    <protectedRange algorithmName="SHA-512" hashValue="ON39YdpmFHfN9f47KpiRvqrKx0V9+erV1CNkpWzYhW/Qyc6aT8rEyCrvauWSYGZK2ia3o7vd3akF07acHAFpOA==" saltValue="yVW9XmDwTqEnmpSGai0KYg==" spinCount="100000" sqref="D9" name="Range1_1_6_1"/>
    <protectedRange algorithmName="SHA-512" hashValue="ON39YdpmFHfN9f47KpiRvqrKx0V9+erV1CNkpWzYhW/Qyc6aT8rEyCrvauWSYGZK2ia3o7vd3akF07acHAFpOA==" saltValue="yVW9XmDwTqEnmpSGai0KYg==" spinCount="100000" sqref="H9:J9" name="Range1_3_3_1"/>
    <protectedRange algorithmName="SHA-512" hashValue="ON39YdpmFHfN9f47KpiRvqrKx0V9+erV1CNkpWzYhW/Qyc6aT8rEyCrvauWSYGZK2ia3o7vd3akF07acHAFpOA==" saltValue="yVW9XmDwTqEnmpSGai0KYg==" spinCount="100000" sqref="E9:G9" name="Range1_3_1_1_1"/>
    <protectedRange algorithmName="SHA-512" hashValue="ON39YdpmFHfN9f47KpiRvqrKx0V9+erV1CNkpWzYhW/Qyc6aT8rEyCrvauWSYGZK2ia3o7vd3akF07acHAFpOA==" saltValue="yVW9XmDwTqEnmpSGai0KYg==" spinCount="100000" sqref="B10:C11" name="Range1_2_1"/>
    <protectedRange algorithmName="SHA-512" hashValue="ON39YdpmFHfN9f47KpiRvqrKx0V9+erV1CNkpWzYhW/Qyc6aT8rEyCrvauWSYGZK2ia3o7vd3akF07acHAFpOA==" saltValue="yVW9XmDwTqEnmpSGai0KYg==" spinCount="100000" sqref="D10:D11" name="Range1_1_1"/>
    <protectedRange algorithmName="SHA-512" hashValue="ON39YdpmFHfN9f47KpiRvqrKx0V9+erV1CNkpWzYhW/Qyc6aT8rEyCrvauWSYGZK2ia3o7vd3akF07acHAFpOA==" saltValue="yVW9XmDwTqEnmpSGai0KYg==" spinCount="100000" sqref="E10:J11" name="Range1_3_1"/>
    <protectedRange algorithmName="SHA-512" hashValue="ON39YdpmFHfN9f47KpiRvqrKx0V9+erV1CNkpWzYhW/Qyc6aT8rEyCrvauWSYGZK2ia3o7vd3akF07acHAFpOA==" saltValue="yVW9XmDwTqEnmpSGai0KYg==" spinCount="100000" sqref="B12:C12" name="Range1_7_1"/>
    <protectedRange algorithmName="SHA-512" hashValue="ON39YdpmFHfN9f47KpiRvqrKx0V9+erV1CNkpWzYhW/Qyc6aT8rEyCrvauWSYGZK2ia3o7vd3akF07acHAFpOA==" saltValue="yVW9XmDwTqEnmpSGai0KYg==" spinCount="100000" sqref="D12" name="Range1_1_5_1"/>
    <protectedRange algorithmName="SHA-512" hashValue="ON39YdpmFHfN9f47KpiRvqrKx0V9+erV1CNkpWzYhW/Qyc6aT8rEyCrvauWSYGZK2ia3o7vd3akF07acHAFpOA==" saltValue="yVW9XmDwTqEnmpSGai0KYg==" spinCount="100000" sqref="E12:J12" name="Range1_3_2_1"/>
    <protectedRange algorithmName="SHA-512" hashValue="ON39YdpmFHfN9f47KpiRvqrKx0V9+erV1CNkpWzYhW/Qyc6aT8rEyCrvauWSYGZK2ia3o7vd3akF07acHAFpOA==" saltValue="yVW9XmDwTqEnmpSGai0KYg==" spinCount="100000" sqref="C13" name="Range1_19_1"/>
    <protectedRange algorithmName="SHA-512" hashValue="ON39YdpmFHfN9f47KpiRvqrKx0V9+erV1CNkpWzYhW/Qyc6aT8rEyCrvauWSYGZK2ia3o7vd3akF07acHAFpOA==" saltValue="yVW9XmDwTqEnmpSGai0KYg==" spinCount="100000" sqref="B21:C21" name="Range1_17"/>
    <protectedRange algorithmName="SHA-512" hashValue="ON39YdpmFHfN9f47KpiRvqrKx0V9+erV1CNkpWzYhW/Qyc6aT8rEyCrvauWSYGZK2ia3o7vd3akF07acHAFpOA==" saltValue="yVW9XmDwTqEnmpSGai0KYg==" spinCount="100000" sqref="D21" name="Range1_1_16"/>
    <protectedRange algorithmName="SHA-512" hashValue="ON39YdpmFHfN9f47KpiRvqrKx0V9+erV1CNkpWzYhW/Qyc6aT8rEyCrvauWSYGZK2ia3o7vd3akF07acHAFpOA==" saltValue="yVW9XmDwTqEnmpSGai0KYg==" spinCount="100000" sqref="E21:J21" name="Range1_3_4"/>
  </protectedRanges>
  <hyperlinks>
    <hyperlink ref="Q1" location="'National Rankings'!A1" display="Back to Ranking" xr:uid="{4E4ED94D-4208-43EE-BBD5-77484E2A7F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A544F0-7850-4589-A92C-A967E891241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3F4AD-4432-45C0-A887-C2069E79532D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159</v>
      </c>
      <c r="C2" s="14">
        <v>45430</v>
      </c>
      <c r="D2" s="15" t="s">
        <v>162</v>
      </c>
      <c r="E2" s="16">
        <v>197</v>
      </c>
      <c r="F2" s="16">
        <v>195</v>
      </c>
      <c r="G2" s="16">
        <v>188</v>
      </c>
      <c r="H2" s="16">
        <v>190</v>
      </c>
      <c r="I2" s="16"/>
      <c r="J2" s="16"/>
      <c r="K2" s="19">
        <v>4</v>
      </c>
      <c r="L2" s="19">
        <v>770</v>
      </c>
      <c r="M2" s="20">
        <v>192.5</v>
      </c>
      <c r="N2" s="21">
        <v>3</v>
      </c>
      <c r="O2" s="22">
        <v>195.5</v>
      </c>
    </row>
    <row r="3" spans="1:17" x14ac:dyDescent="0.25">
      <c r="A3" s="12" t="s">
        <v>25</v>
      </c>
      <c r="B3" s="13" t="s">
        <v>159</v>
      </c>
      <c r="C3" s="14">
        <v>45437</v>
      </c>
      <c r="D3" s="15" t="s">
        <v>187</v>
      </c>
      <c r="E3" s="16">
        <v>193</v>
      </c>
      <c r="F3" s="16">
        <v>192</v>
      </c>
      <c r="G3" s="16">
        <v>188</v>
      </c>
      <c r="H3" s="16">
        <v>190</v>
      </c>
      <c r="I3" s="16"/>
      <c r="J3" s="16"/>
      <c r="K3" s="19">
        <v>4</v>
      </c>
      <c r="L3" s="19">
        <v>763</v>
      </c>
      <c r="M3" s="20">
        <v>190.75</v>
      </c>
      <c r="N3" s="21">
        <v>3</v>
      </c>
      <c r="O3" s="22">
        <v>193.75</v>
      </c>
    </row>
    <row r="4" spans="1:17" x14ac:dyDescent="0.25">
      <c r="A4" s="12" t="s">
        <v>25</v>
      </c>
      <c r="B4" s="13" t="s">
        <v>159</v>
      </c>
      <c r="C4" s="14">
        <v>45486</v>
      </c>
      <c r="D4" s="15" t="s">
        <v>187</v>
      </c>
      <c r="E4" s="16">
        <v>193</v>
      </c>
      <c r="F4" s="16">
        <v>191</v>
      </c>
      <c r="G4" s="16">
        <v>194</v>
      </c>
      <c r="H4" s="16">
        <v>193</v>
      </c>
      <c r="I4" s="16"/>
      <c r="J4" s="16"/>
      <c r="K4" s="19">
        <v>4</v>
      </c>
      <c r="L4" s="19">
        <v>771</v>
      </c>
      <c r="M4" s="20">
        <v>192.75</v>
      </c>
      <c r="N4" s="21">
        <v>2</v>
      </c>
      <c r="O4" s="22">
        <v>194.75</v>
      </c>
    </row>
    <row r="5" spans="1:17" x14ac:dyDescent="0.25">
      <c r="A5" s="12" t="s">
        <v>25</v>
      </c>
      <c r="B5" s="13" t="s">
        <v>159</v>
      </c>
      <c r="C5" s="14">
        <v>45493</v>
      </c>
      <c r="D5" s="15" t="s">
        <v>162</v>
      </c>
      <c r="E5" s="16">
        <v>196.001</v>
      </c>
      <c r="F5" s="16">
        <v>196.001</v>
      </c>
      <c r="G5" s="16">
        <v>198.001</v>
      </c>
      <c r="H5" s="16">
        <v>196</v>
      </c>
      <c r="I5" s="16"/>
      <c r="J5" s="16"/>
      <c r="K5" s="19">
        <v>4</v>
      </c>
      <c r="L5" s="19">
        <v>786.00300000000004</v>
      </c>
      <c r="M5" s="20">
        <v>196.50075000000001</v>
      </c>
      <c r="N5" s="21">
        <v>10</v>
      </c>
      <c r="O5" s="22">
        <v>206.50075000000001</v>
      </c>
    </row>
    <row r="6" spans="1:17" x14ac:dyDescent="0.25">
      <c r="A6" s="12" t="s">
        <v>25</v>
      </c>
      <c r="B6" s="13" t="s">
        <v>159</v>
      </c>
      <c r="C6" s="14">
        <v>45521</v>
      </c>
      <c r="D6" s="15" t="s">
        <v>162</v>
      </c>
      <c r="E6" s="16">
        <v>194</v>
      </c>
      <c r="F6" s="16">
        <v>192</v>
      </c>
      <c r="G6" s="16">
        <v>188</v>
      </c>
      <c r="H6" s="16">
        <v>186</v>
      </c>
      <c r="I6" s="16">
        <v>196</v>
      </c>
      <c r="J6" s="16">
        <v>194.001</v>
      </c>
      <c r="K6" s="19">
        <v>6</v>
      </c>
      <c r="L6" s="19">
        <v>1150.001</v>
      </c>
      <c r="M6" s="20">
        <v>191.66683333333333</v>
      </c>
      <c r="N6" s="21">
        <v>16</v>
      </c>
      <c r="O6" s="22">
        <v>207.66683333333333</v>
      </c>
    </row>
    <row r="7" spans="1:17" x14ac:dyDescent="0.25">
      <c r="A7" s="12" t="s">
        <v>25</v>
      </c>
      <c r="B7" s="13" t="s">
        <v>159</v>
      </c>
      <c r="C7" s="14">
        <v>45535</v>
      </c>
      <c r="D7" s="15" t="s">
        <v>121</v>
      </c>
      <c r="E7" s="16">
        <v>192</v>
      </c>
      <c r="F7" s="16">
        <v>191</v>
      </c>
      <c r="G7" s="16">
        <v>191</v>
      </c>
      <c r="H7" s="16">
        <v>195</v>
      </c>
      <c r="I7" s="16">
        <v>196</v>
      </c>
      <c r="J7" s="16">
        <v>196</v>
      </c>
      <c r="K7" s="19">
        <v>6</v>
      </c>
      <c r="L7" s="19">
        <v>1161</v>
      </c>
      <c r="M7" s="20">
        <v>193.5</v>
      </c>
      <c r="N7" s="21">
        <v>8</v>
      </c>
      <c r="O7" s="22">
        <v>201.5</v>
      </c>
    </row>
    <row r="8" spans="1:17" x14ac:dyDescent="0.25">
      <c r="A8" s="12" t="s">
        <v>25</v>
      </c>
      <c r="B8" s="13" t="s">
        <v>159</v>
      </c>
      <c r="C8" s="14">
        <v>45556</v>
      </c>
      <c r="D8" s="15" t="s">
        <v>162</v>
      </c>
      <c r="E8" s="16">
        <v>196</v>
      </c>
      <c r="F8" s="16">
        <v>197</v>
      </c>
      <c r="G8" s="16">
        <v>196</v>
      </c>
      <c r="H8" s="16">
        <v>193</v>
      </c>
      <c r="I8" s="16">
        <v>194</v>
      </c>
      <c r="J8" s="16">
        <v>193</v>
      </c>
      <c r="K8" s="19">
        <v>6</v>
      </c>
      <c r="L8" s="19">
        <v>1169</v>
      </c>
      <c r="M8" s="20">
        <v>194.83333333333334</v>
      </c>
      <c r="N8" s="21">
        <v>8</v>
      </c>
      <c r="O8" s="22">
        <v>202.83333333333334</v>
      </c>
    </row>
    <row r="9" spans="1:17" x14ac:dyDescent="0.25">
      <c r="A9" s="12" t="s">
        <v>25</v>
      </c>
      <c r="B9" s="52" t="s">
        <v>159</v>
      </c>
      <c r="C9" s="14">
        <v>45563</v>
      </c>
      <c r="D9" s="15" t="s">
        <v>187</v>
      </c>
      <c r="E9" s="16">
        <v>188</v>
      </c>
      <c r="F9" s="16">
        <v>190</v>
      </c>
      <c r="G9" s="16">
        <v>188</v>
      </c>
      <c r="H9" s="16">
        <v>194</v>
      </c>
      <c r="I9" s="16"/>
      <c r="J9" s="16"/>
      <c r="K9" s="19">
        <v>4</v>
      </c>
      <c r="L9" s="19">
        <v>760</v>
      </c>
      <c r="M9" s="20">
        <v>190</v>
      </c>
      <c r="N9" s="21">
        <v>3</v>
      </c>
      <c r="O9" s="22">
        <v>193</v>
      </c>
    </row>
    <row r="11" spans="1:17" x14ac:dyDescent="0.25">
      <c r="K11" s="8">
        <f>SUM(K2:K10)</f>
        <v>38</v>
      </c>
      <c r="L11" s="8">
        <f>SUM(L2:L10)</f>
        <v>7330.0039999999999</v>
      </c>
      <c r="M11" s="7">
        <f>SUM(L11/K11)</f>
        <v>192.89484210526317</v>
      </c>
      <c r="N11" s="8">
        <f>SUM(N2:N10)</f>
        <v>53</v>
      </c>
      <c r="O11" s="11">
        <f>SUM(M11+N11)</f>
        <v>245.89484210526317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19"/>
    <protectedRange algorithmName="SHA-512" hashValue="ON39YdpmFHfN9f47KpiRvqrKx0V9+erV1CNkpWzYhW/Qyc6aT8rEyCrvauWSYGZK2ia3o7vd3akF07acHAFpOA==" saltValue="yVW9XmDwTqEnmpSGai0KYg==" spinCount="100000" sqref="D4" name="Range1_1_14"/>
    <protectedRange algorithmName="SHA-512" hashValue="ON39YdpmFHfN9f47KpiRvqrKx0V9+erV1CNkpWzYhW/Qyc6aT8rEyCrvauWSYGZK2ia3o7vd3akF07acHAFpOA==" saltValue="yVW9XmDwTqEnmpSGai0KYg==" spinCount="100000" sqref="E4:J4" name="Range1_3_5"/>
    <protectedRange algorithmName="SHA-512" hashValue="ON39YdpmFHfN9f47KpiRvqrKx0V9+erV1CNkpWzYhW/Qyc6aT8rEyCrvauWSYGZK2ia3o7vd3akF07acHAFpOA==" saltValue="yVW9XmDwTqEnmpSGai0KYg==" spinCount="100000" sqref="B7:C7" name="Range1_2_3"/>
    <protectedRange algorithmName="SHA-512" hashValue="ON39YdpmFHfN9f47KpiRvqrKx0V9+erV1CNkpWzYhW/Qyc6aT8rEyCrvauWSYGZK2ia3o7vd3akF07acHAFpOA==" saltValue="yVW9XmDwTqEnmpSGai0KYg==" spinCount="100000" sqref="D7" name="Range1_1_1_2"/>
    <protectedRange algorithmName="SHA-512" hashValue="ON39YdpmFHfN9f47KpiRvqrKx0V9+erV1CNkpWzYhW/Qyc6aT8rEyCrvauWSYGZK2ia3o7vd3akF07acHAFpOA==" saltValue="yVW9XmDwTqEnmpSGai0KYg==" spinCount="100000" sqref="E7:J7" name="Range1_3_1_3"/>
    <protectedRange algorithmName="SHA-512" hashValue="ON39YdpmFHfN9f47KpiRvqrKx0V9+erV1CNkpWzYhW/Qyc6aT8rEyCrvauWSYGZK2ia3o7vd3akF07acHAFpOA==" saltValue="yVW9XmDwTqEnmpSGai0KYg==" spinCount="100000" sqref="B9:C9" name="Range1_16"/>
    <protectedRange algorithmName="SHA-512" hashValue="ON39YdpmFHfN9f47KpiRvqrKx0V9+erV1CNkpWzYhW/Qyc6aT8rEyCrvauWSYGZK2ia3o7vd3akF07acHAFpOA==" saltValue="yVW9XmDwTqEnmpSGai0KYg==" spinCount="100000" sqref="D9" name="Range1_1_16"/>
    <protectedRange algorithmName="SHA-512" hashValue="ON39YdpmFHfN9f47KpiRvqrKx0V9+erV1CNkpWzYhW/Qyc6aT8rEyCrvauWSYGZK2ia3o7vd3akF07acHAFpOA==" saltValue="yVW9XmDwTqEnmpSGai0KYg==" spinCount="100000" sqref="E9:J9" name="Range1_3_3"/>
  </protectedRanges>
  <hyperlinks>
    <hyperlink ref="Q1" location="'National Rankings'!A1" display="Back to Ranking" xr:uid="{6CFB4336-904D-4ABC-9B12-889034227F1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334628-2470-4CA5-B9D2-AC0FBA894FD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6607-9BE2-449E-9128-21F75FB50E2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180</v>
      </c>
      <c r="C2" s="14">
        <v>45433</v>
      </c>
      <c r="D2" s="15" t="s">
        <v>121</v>
      </c>
      <c r="E2" s="16">
        <v>198</v>
      </c>
      <c r="F2" s="16">
        <v>197</v>
      </c>
      <c r="G2" s="16">
        <v>199</v>
      </c>
      <c r="H2" s="16"/>
      <c r="I2" s="16"/>
      <c r="J2" s="16"/>
      <c r="K2" s="19">
        <v>3</v>
      </c>
      <c r="L2" s="19">
        <v>594</v>
      </c>
      <c r="M2" s="20">
        <v>198</v>
      </c>
      <c r="N2" s="21">
        <v>2</v>
      </c>
      <c r="O2" s="22">
        <v>200</v>
      </c>
    </row>
    <row r="4" spans="1:17" x14ac:dyDescent="0.25">
      <c r="K4" s="8">
        <f>SUM(K2:K3)</f>
        <v>3</v>
      </c>
      <c r="L4" s="8">
        <f>SUM(L2:L3)</f>
        <v>594</v>
      </c>
      <c r="M4" s="7">
        <f>SUM(L4/K4)</f>
        <v>198</v>
      </c>
      <c r="N4" s="8">
        <f>SUM(N2:N3)</f>
        <v>2</v>
      </c>
      <c r="O4" s="11">
        <f>SUM(M4+N4)</f>
        <v>200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E8BA35F-DF22-4142-B40A-380E879303B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46D67F-4E94-4C65-A63B-44970787EEF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1B7C-9101-4EA4-96A7-93E8647E1AE2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43</v>
      </c>
      <c r="C2" s="14">
        <v>45337</v>
      </c>
      <c r="D2" s="14" t="s">
        <v>47</v>
      </c>
      <c r="E2" s="16">
        <v>197</v>
      </c>
      <c r="F2" s="16">
        <v>199</v>
      </c>
      <c r="G2" s="16"/>
      <c r="H2" s="16"/>
      <c r="I2" s="16"/>
      <c r="J2" s="16"/>
      <c r="K2" s="19">
        <v>2</v>
      </c>
      <c r="L2" s="19">
        <v>396</v>
      </c>
      <c r="M2" s="20">
        <v>198</v>
      </c>
      <c r="N2" s="21">
        <v>5</v>
      </c>
      <c r="O2" s="22">
        <v>203</v>
      </c>
    </row>
    <row r="3" spans="1:17" x14ac:dyDescent="0.25">
      <c r="A3" s="12" t="s">
        <v>25</v>
      </c>
      <c r="B3" s="13" t="s">
        <v>43</v>
      </c>
      <c r="C3" s="14">
        <v>45344</v>
      </c>
      <c r="D3" s="14" t="s">
        <v>47</v>
      </c>
      <c r="E3" s="16">
        <v>193</v>
      </c>
      <c r="F3" s="16">
        <v>192</v>
      </c>
      <c r="G3" s="16"/>
      <c r="H3" s="16"/>
      <c r="I3" s="16"/>
      <c r="J3" s="16"/>
      <c r="K3" s="19">
        <v>2</v>
      </c>
      <c r="L3" s="19">
        <v>385</v>
      </c>
      <c r="M3" s="20">
        <v>192.5</v>
      </c>
      <c r="N3" s="21">
        <v>2</v>
      </c>
      <c r="O3" s="22">
        <v>194.5</v>
      </c>
    </row>
    <row r="4" spans="1:17" x14ac:dyDescent="0.25">
      <c r="A4" s="12" t="s">
        <v>25</v>
      </c>
      <c r="B4" s="13" t="s">
        <v>43</v>
      </c>
      <c r="C4" s="14">
        <v>45351</v>
      </c>
      <c r="D4" s="14" t="s">
        <v>47</v>
      </c>
      <c r="E4" s="16">
        <v>185</v>
      </c>
      <c r="F4" s="16">
        <v>191</v>
      </c>
      <c r="G4" s="16"/>
      <c r="H4" s="16"/>
      <c r="I4" s="16"/>
      <c r="J4" s="16"/>
      <c r="K4" s="19">
        <v>2</v>
      </c>
      <c r="L4" s="19">
        <v>376</v>
      </c>
      <c r="M4" s="20">
        <v>188</v>
      </c>
      <c r="N4" s="21">
        <v>2</v>
      </c>
      <c r="O4" s="22">
        <v>190</v>
      </c>
    </row>
    <row r="6" spans="1:17" x14ac:dyDescent="0.25">
      <c r="K6" s="8">
        <f>SUM(K2:K5)</f>
        <v>6</v>
      </c>
      <c r="L6" s="8">
        <f>SUM(L2:L5)</f>
        <v>1157</v>
      </c>
      <c r="M6" s="7">
        <f>SUM(L6/K6)</f>
        <v>192.83333333333334</v>
      </c>
      <c r="N6" s="8">
        <f>SUM(N2:N5)</f>
        <v>9</v>
      </c>
      <c r="O6" s="11">
        <f>SUM(M6+N6)</f>
        <v>201.83333333333334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24"/>
    <protectedRange algorithmName="SHA-512" hashValue="ON39YdpmFHfN9f47KpiRvqrKx0V9+erV1CNkpWzYhW/Qyc6aT8rEyCrvauWSYGZK2ia3o7vd3akF07acHAFpOA==" saltValue="yVW9XmDwTqEnmpSGai0KYg==" spinCount="100000" sqref="B3" name="Range1_2_1"/>
    <protectedRange algorithmName="SHA-512" hashValue="ON39YdpmFHfN9f47KpiRvqrKx0V9+erV1CNkpWzYhW/Qyc6aT8rEyCrvauWSYGZK2ia3o7vd3akF07acHAFpOA==" saltValue="yVW9XmDwTqEnmpSGai0KYg==" spinCount="100000" sqref="E3:J3" name="Range1_3_1"/>
    <protectedRange algorithmName="SHA-512" hashValue="ON39YdpmFHfN9f47KpiRvqrKx0V9+erV1CNkpWzYhW/Qyc6aT8rEyCrvauWSYGZK2ia3o7vd3akF07acHAFpOA==" saltValue="yVW9XmDwTqEnmpSGai0KYg==" spinCount="100000" sqref="C3" name="Range1_5"/>
  </protectedRanges>
  <hyperlinks>
    <hyperlink ref="Q1" location="'National Rankings'!A1" display="Back to Ranking" xr:uid="{24A8EC29-3EE9-4E45-ACCC-6B0F3D98878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3EE04A-AE75-418D-BFC5-BF66D7F80BC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A188-3B89-4F93-9804-07B37529D98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256</v>
      </c>
      <c r="C2" s="14">
        <v>45535</v>
      </c>
      <c r="D2" s="15" t="s">
        <v>121</v>
      </c>
      <c r="E2" s="16">
        <v>197</v>
      </c>
      <c r="F2" s="16">
        <v>194</v>
      </c>
      <c r="G2" s="16">
        <v>197</v>
      </c>
      <c r="H2" s="16">
        <v>197</v>
      </c>
      <c r="I2" s="16">
        <v>198</v>
      </c>
      <c r="J2" s="16">
        <v>186</v>
      </c>
      <c r="K2" s="19">
        <v>6</v>
      </c>
      <c r="L2" s="19">
        <v>1169</v>
      </c>
      <c r="M2" s="20">
        <v>194.83333333333334</v>
      </c>
      <c r="N2" s="21">
        <v>8</v>
      </c>
      <c r="O2" s="22">
        <v>202.83333333333334</v>
      </c>
    </row>
    <row r="4" spans="1:17" x14ac:dyDescent="0.25">
      <c r="K4" s="8">
        <f>SUM(K2:K3)</f>
        <v>6</v>
      </c>
      <c r="L4" s="8">
        <f>SUM(L2:L3)</f>
        <v>1169</v>
      </c>
      <c r="M4" s="7">
        <f>SUM(L4/K4)</f>
        <v>194.83333333333334</v>
      </c>
      <c r="N4" s="8">
        <f>SUM(N2:N3)</f>
        <v>8</v>
      </c>
      <c r="O4" s="11">
        <f>SUM(M4+N4)</f>
        <v>202.83333333333334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1_3"/>
  </protectedRanges>
  <hyperlinks>
    <hyperlink ref="Q1" location="'National Rankings'!A1" display="Back to Ranking" xr:uid="{6C493021-5BBC-4509-A05D-977625684FA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C7B229-9F22-414E-A2B3-07859146C5A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02B7-C998-4F4F-B530-35C8D4182C8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160</v>
      </c>
      <c r="C2" s="14">
        <v>45430</v>
      </c>
      <c r="D2" s="15" t="s">
        <v>85</v>
      </c>
      <c r="E2" s="16">
        <v>191</v>
      </c>
      <c r="F2" s="16">
        <v>190</v>
      </c>
      <c r="G2" s="16">
        <v>184</v>
      </c>
      <c r="H2" s="16">
        <v>193</v>
      </c>
      <c r="I2" s="16"/>
      <c r="J2" s="16"/>
      <c r="K2" s="19">
        <v>4</v>
      </c>
      <c r="L2" s="19">
        <v>758</v>
      </c>
      <c r="M2" s="20">
        <v>189.5</v>
      </c>
      <c r="N2" s="21">
        <v>2</v>
      </c>
      <c r="O2" s="22">
        <v>191.5</v>
      </c>
    </row>
    <row r="4" spans="1:17" x14ac:dyDescent="0.25">
      <c r="K4" s="8">
        <f>SUM(K2:K3)</f>
        <v>4</v>
      </c>
      <c r="L4" s="8">
        <f>SUM(L2:L3)</f>
        <v>758</v>
      </c>
      <c r="M4" s="7">
        <f>SUM(L4/K4)</f>
        <v>189.5</v>
      </c>
      <c r="N4" s="8">
        <f>SUM(N2:N3)</f>
        <v>2</v>
      </c>
      <c r="O4" s="11">
        <f>SUM(M4+N4)</f>
        <v>191.5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0777A51-FD5B-4778-99C4-1D1732EE935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F1DC90-D62A-4962-9DDB-1EEBD24EB96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C7871-1E8C-4042-9DA5-2D9C24C5261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181</v>
      </c>
      <c r="C2" s="14">
        <v>45433</v>
      </c>
      <c r="D2" s="15" t="s">
        <v>121</v>
      </c>
      <c r="E2" s="16">
        <v>194</v>
      </c>
      <c r="F2" s="16">
        <v>198</v>
      </c>
      <c r="G2" s="16">
        <v>197</v>
      </c>
      <c r="H2" s="16"/>
      <c r="I2" s="16"/>
      <c r="J2" s="16"/>
      <c r="K2" s="19">
        <v>3</v>
      </c>
      <c r="L2" s="19">
        <v>589</v>
      </c>
      <c r="M2" s="20">
        <v>196.33333333333334</v>
      </c>
      <c r="N2" s="21">
        <v>2</v>
      </c>
      <c r="O2" s="22">
        <v>198.33333333333334</v>
      </c>
    </row>
    <row r="4" spans="1:17" x14ac:dyDescent="0.25">
      <c r="K4" s="8">
        <f>SUM(K2:K3)</f>
        <v>3</v>
      </c>
      <c r="L4" s="8">
        <f>SUM(L2:L3)</f>
        <v>589</v>
      </c>
      <c r="M4" s="7">
        <f>SUM(L4/K4)</f>
        <v>196.33333333333334</v>
      </c>
      <c r="N4" s="8">
        <f>SUM(N2:N3)</f>
        <v>2</v>
      </c>
      <c r="O4" s="11">
        <f>SUM(M4+N4)</f>
        <v>198.33333333333334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1E362DD-B8DF-4F74-AF94-22DECB446FB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9C6D3D-9C12-4DC2-9634-01A2375B01A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F9963-697B-42D1-B56E-00F97EAADE17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44</v>
      </c>
      <c r="C2" s="14">
        <v>45337</v>
      </c>
      <c r="D2" s="14" t="s">
        <v>47</v>
      </c>
      <c r="E2" s="16">
        <v>186</v>
      </c>
      <c r="F2" s="16">
        <v>191</v>
      </c>
      <c r="G2" s="16"/>
      <c r="H2" s="16"/>
      <c r="I2" s="16"/>
      <c r="J2" s="16"/>
      <c r="K2" s="19">
        <v>2</v>
      </c>
      <c r="L2" s="19">
        <v>377</v>
      </c>
      <c r="M2" s="20">
        <v>188.5</v>
      </c>
      <c r="N2" s="21">
        <v>2</v>
      </c>
      <c r="O2" s="22">
        <v>190.5</v>
      </c>
    </row>
    <row r="3" spans="1:17" x14ac:dyDescent="0.25">
      <c r="A3" s="12" t="s">
        <v>25</v>
      </c>
      <c r="B3" s="13" t="s">
        <v>44</v>
      </c>
      <c r="C3" s="14">
        <v>45344</v>
      </c>
      <c r="D3" s="14" t="s">
        <v>47</v>
      </c>
      <c r="E3" s="16">
        <v>183</v>
      </c>
      <c r="F3" s="16">
        <v>192</v>
      </c>
      <c r="G3" s="16"/>
      <c r="H3" s="16"/>
      <c r="I3" s="16"/>
      <c r="J3" s="16"/>
      <c r="K3" s="19">
        <v>2</v>
      </c>
      <c r="L3" s="19">
        <v>375</v>
      </c>
      <c r="M3" s="20">
        <v>187.5</v>
      </c>
      <c r="N3" s="21">
        <v>2</v>
      </c>
      <c r="O3" s="22">
        <v>189.5</v>
      </c>
    </row>
    <row r="4" spans="1:17" x14ac:dyDescent="0.25">
      <c r="A4" s="12" t="s">
        <v>25</v>
      </c>
      <c r="B4" s="13" t="s">
        <v>44</v>
      </c>
      <c r="C4" s="14">
        <v>45358</v>
      </c>
      <c r="D4" s="15" t="s">
        <v>47</v>
      </c>
      <c r="E4" s="16">
        <v>191</v>
      </c>
      <c r="F4" s="16">
        <v>188</v>
      </c>
      <c r="G4" s="16"/>
      <c r="H4" s="16"/>
      <c r="I4" s="16"/>
      <c r="J4" s="16"/>
      <c r="K4" s="19">
        <v>2</v>
      </c>
      <c r="L4" s="19">
        <v>379</v>
      </c>
      <c r="M4" s="20">
        <v>189.5</v>
      </c>
      <c r="N4" s="21">
        <v>2</v>
      </c>
      <c r="O4" s="22">
        <v>191.5</v>
      </c>
    </row>
    <row r="5" spans="1:17" x14ac:dyDescent="0.25">
      <c r="A5" s="12" t="s">
        <v>25</v>
      </c>
      <c r="B5" s="13" t="s">
        <v>44</v>
      </c>
      <c r="C5" s="14">
        <v>45365</v>
      </c>
      <c r="D5" s="15" t="s">
        <v>47</v>
      </c>
      <c r="E5" s="16">
        <v>195</v>
      </c>
      <c r="F5" s="16">
        <v>186</v>
      </c>
      <c r="G5" s="16"/>
      <c r="H5" s="16"/>
      <c r="I5" s="16"/>
      <c r="J5" s="16"/>
      <c r="K5" s="19">
        <v>2</v>
      </c>
      <c r="L5" s="19">
        <v>381</v>
      </c>
      <c r="M5" s="20">
        <v>190.5</v>
      </c>
      <c r="N5" s="21">
        <v>2</v>
      </c>
      <c r="O5" s="22">
        <v>192.5</v>
      </c>
    </row>
    <row r="6" spans="1:17" x14ac:dyDescent="0.25">
      <c r="A6" s="12" t="s">
        <v>25</v>
      </c>
      <c r="B6" s="13" t="s">
        <v>44</v>
      </c>
      <c r="C6" s="14">
        <v>45372</v>
      </c>
      <c r="D6" s="15" t="s">
        <v>47</v>
      </c>
      <c r="E6" s="16">
        <v>193</v>
      </c>
      <c r="F6" s="16">
        <v>193</v>
      </c>
      <c r="G6" s="16"/>
      <c r="H6" s="16"/>
      <c r="I6" s="16"/>
      <c r="J6" s="16"/>
      <c r="K6" s="19">
        <v>2</v>
      </c>
      <c r="L6" s="19">
        <v>386</v>
      </c>
      <c r="M6" s="20">
        <v>193</v>
      </c>
      <c r="N6" s="21">
        <v>2</v>
      </c>
      <c r="O6" s="22">
        <v>195</v>
      </c>
    </row>
    <row r="7" spans="1:17" x14ac:dyDescent="0.25">
      <c r="A7" s="12" t="s">
        <v>25</v>
      </c>
      <c r="B7" s="13" t="s">
        <v>44</v>
      </c>
      <c r="C7" s="14">
        <v>45379</v>
      </c>
      <c r="D7" s="15" t="s">
        <v>47</v>
      </c>
      <c r="E7" s="16">
        <v>188</v>
      </c>
      <c r="F7" s="16">
        <v>181</v>
      </c>
      <c r="G7" s="16"/>
      <c r="H7" s="16"/>
      <c r="I7" s="16"/>
      <c r="J7" s="16"/>
      <c r="K7" s="19">
        <v>2</v>
      </c>
      <c r="L7" s="19">
        <v>369</v>
      </c>
      <c r="M7" s="20">
        <v>184.5</v>
      </c>
      <c r="N7" s="21">
        <v>2</v>
      </c>
      <c r="O7" s="22">
        <v>186.5</v>
      </c>
    </row>
    <row r="8" spans="1:17" x14ac:dyDescent="0.25">
      <c r="A8" s="12" t="s">
        <v>25</v>
      </c>
      <c r="B8" s="13" t="s">
        <v>44</v>
      </c>
      <c r="C8" s="14">
        <v>45386</v>
      </c>
      <c r="D8" s="15" t="s">
        <v>47</v>
      </c>
      <c r="E8" s="16">
        <v>191</v>
      </c>
      <c r="F8" s="16">
        <v>187</v>
      </c>
      <c r="G8" s="16"/>
      <c r="H8" s="16"/>
      <c r="I8" s="16"/>
      <c r="J8" s="16"/>
      <c r="K8" s="19">
        <v>2</v>
      </c>
      <c r="L8" s="19">
        <v>378</v>
      </c>
      <c r="M8" s="20">
        <v>189</v>
      </c>
      <c r="N8" s="21">
        <v>2</v>
      </c>
      <c r="O8" s="22">
        <v>191</v>
      </c>
    </row>
    <row r="9" spans="1:17" x14ac:dyDescent="0.25">
      <c r="A9" s="12" t="s">
        <v>22</v>
      </c>
      <c r="B9" s="13" t="s">
        <v>44</v>
      </c>
      <c r="C9" s="14">
        <v>45393</v>
      </c>
      <c r="D9" s="15" t="s">
        <v>47</v>
      </c>
      <c r="E9" s="16">
        <v>189</v>
      </c>
      <c r="F9" s="16">
        <v>190</v>
      </c>
      <c r="G9" s="16"/>
      <c r="H9" s="16"/>
      <c r="I9" s="16"/>
      <c r="J9" s="16"/>
      <c r="K9" s="19">
        <v>2</v>
      </c>
      <c r="L9" s="19">
        <v>379</v>
      </c>
      <c r="M9" s="20">
        <v>189.5</v>
      </c>
      <c r="N9" s="21">
        <v>3</v>
      </c>
      <c r="O9" s="22">
        <v>192.5</v>
      </c>
    </row>
    <row r="10" spans="1:17" x14ac:dyDescent="0.25">
      <c r="A10" s="12" t="s">
        <v>25</v>
      </c>
      <c r="B10" s="13" t="s">
        <v>44</v>
      </c>
      <c r="C10" s="14">
        <v>45423</v>
      </c>
      <c r="D10" s="15" t="s">
        <v>47</v>
      </c>
      <c r="E10" s="16">
        <v>192</v>
      </c>
      <c r="F10" s="16">
        <v>191</v>
      </c>
      <c r="G10" s="16">
        <v>192</v>
      </c>
      <c r="H10" s="16">
        <v>193</v>
      </c>
      <c r="I10" s="16"/>
      <c r="J10" s="16"/>
      <c r="K10" s="19">
        <v>4</v>
      </c>
      <c r="L10" s="19">
        <v>768</v>
      </c>
      <c r="M10" s="20">
        <v>192</v>
      </c>
      <c r="N10" s="21">
        <v>2</v>
      </c>
      <c r="O10" s="22">
        <v>194</v>
      </c>
    </row>
    <row r="11" spans="1:17" x14ac:dyDescent="0.25">
      <c r="A11" s="12" t="s">
        <v>25</v>
      </c>
      <c r="B11" s="13" t="s">
        <v>44</v>
      </c>
      <c r="C11" s="14">
        <v>45486</v>
      </c>
      <c r="D11" s="15" t="s">
        <v>47</v>
      </c>
      <c r="E11" s="16">
        <v>196</v>
      </c>
      <c r="F11" s="16">
        <v>193</v>
      </c>
      <c r="G11" s="16">
        <v>191</v>
      </c>
      <c r="H11" s="16">
        <v>194</v>
      </c>
      <c r="I11" s="16"/>
      <c r="J11" s="16"/>
      <c r="K11" s="19">
        <v>4</v>
      </c>
      <c r="L11" s="19">
        <v>774</v>
      </c>
      <c r="M11" s="20">
        <v>193.5</v>
      </c>
      <c r="N11" s="21">
        <v>2</v>
      </c>
      <c r="O11" s="22">
        <v>195.5</v>
      </c>
    </row>
    <row r="13" spans="1:17" x14ac:dyDescent="0.25">
      <c r="K13" s="8">
        <f>SUM(K2:K12)</f>
        <v>24</v>
      </c>
      <c r="L13" s="8">
        <f>SUM(L2:L12)</f>
        <v>4566</v>
      </c>
      <c r="M13" s="7">
        <f>SUM(L13/K13)</f>
        <v>190.25</v>
      </c>
      <c r="N13" s="8">
        <f>SUM(N2:N12)</f>
        <v>21</v>
      </c>
      <c r="O13" s="11">
        <f>SUM(M13+N13)</f>
        <v>211.25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24"/>
    <protectedRange algorithmName="SHA-512" hashValue="ON39YdpmFHfN9f47KpiRvqrKx0V9+erV1CNkpWzYhW/Qyc6aT8rEyCrvauWSYGZK2ia3o7vd3akF07acHAFpOA==" saltValue="yVW9XmDwTqEnmpSGai0KYg==" spinCount="100000" sqref="B3" name="Range1_2_1"/>
    <protectedRange algorithmName="SHA-512" hashValue="ON39YdpmFHfN9f47KpiRvqrKx0V9+erV1CNkpWzYhW/Qyc6aT8rEyCrvauWSYGZK2ia3o7vd3akF07acHAFpOA==" saltValue="yVW9XmDwTqEnmpSGai0KYg==" spinCount="100000" sqref="E3:J3" name="Range1_3_1"/>
    <protectedRange algorithmName="SHA-512" hashValue="ON39YdpmFHfN9f47KpiRvqrKx0V9+erV1CNkpWzYhW/Qyc6aT8rEyCrvauWSYGZK2ia3o7vd3akF07acHAFpOA==" saltValue="yVW9XmDwTqEnmpSGai0KYg==" spinCount="100000" sqref="C3" name="Range1_5"/>
    <protectedRange algorithmName="SHA-512" hashValue="ON39YdpmFHfN9f47KpiRvqrKx0V9+erV1CNkpWzYhW/Qyc6aT8rEyCrvauWSYGZK2ia3o7vd3akF07acHAFpOA==" saltValue="yVW9XmDwTqEnmpSGai0KYg==" spinCount="100000" sqref="B6:C7" name="Range1_6"/>
    <protectedRange algorithmName="SHA-512" hashValue="ON39YdpmFHfN9f47KpiRvqrKx0V9+erV1CNkpWzYhW/Qyc6aT8rEyCrvauWSYGZK2ia3o7vd3akF07acHAFpOA==" saltValue="yVW9XmDwTqEnmpSGai0KYg==" spinCount="100000" sqref="D6:D7" name="Range1_1_4"/>
    <protectedRange algorithmName="SHA-512" hashValue="ON39YdpmFHfN9f47KpiRvqrKx0V9+erV1CNkpWzYhW/Qyc6aT8rEyCrvauWSYGZK2ia3o7vd3akF07acHAFpOA==" saltValue="yVW9XmDwTqEnmpSGai0KYg==" spinCount="100000" sqref="E6:J7" name="Range1_3_1_1"/>
    <protectedRange algorithmName="SHA-512" hashValue="ON39YdpmFHfN9f47KpiRvqrKx0V9+erV1CNkpWzYhW/Qyc6aT8rEyCrvauWSYGZK2ia3o7vd3akF07acHAFpOA==" saltValue="yVW9XmDwTqEnmpSGai0KYg==" spinCount="100000" sqref="B11:C11" name="Range1_19"/>
    <protectedRange algorithmName="SHA-512" hashValue="ON39YdpmFHfN9f47KpiRvqrKx0V9+erV1CNkpWzYhW/Qyc6aT8rEyCrvauWSYGZK2ia3o7vd3akF07acHAFpOA==" saltValue="yVW9XmDwTqEnmpSGai0KYg==" spinCount="100000" sqref="D11" name="Range1_1_14"/>
    <protectedRange algorithmName="SHA-512" hashValue="ON39YdpmFHfN9f47KpiRvqrKx0V9+erV1CNkpWzYhW/Qyc6aT8rEyCrvauWSYGZK2ia3o7vd3akF07acHAFpOA==" saltValue="yVW9XmDwTqEnmpSGai0KYg==" spinCount="100000" sqref="E11:J11" name="Range1_3_5"/>
  </protectedRanges>
  <hyperlinks>
    <hyperlink ref="Q1" location="'National Rankings'!A1" display="Back to Ranking" xr:uid="{6431C8D3-8EC5-495E-ABB4-437A1378A70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9884CE-2CE8-40E8-AB8B-8BFE9BB3690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DFFE6-8A1F-4BF0-BED8-260B697426F7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19.1406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58</v>
      </c>
      <c r="C2" s="14">
        <v>45353</v>
      </c>
      <c r="D2" s="15" t="s">
        <v>52</v>
      </c>
      <c r="E2" s="16">
        <v>192</v>
      </c>
      <c r="F2" s="16">
        <v>194</v>
      </c>
      <c r="G2" s="16">
        <v>193</v>
      </c>
      <c r="H2" s="16">
        <v>199.01</v>
      </c>
      <c r="I2" s="16"/>
      <c r="J2" s="16"/>
      <c r="K2" s="19">
        <v>4</v>
      </c>
      <c r="L2" s="19">
        <v>778.01</v>
      </c>
      <c r="M2" s="20">
        <v>194.5025</v>
      </c>
      <c r="N2" s="21">
        <v>4</v>
      </c>
      <c r="O2" s="22">
        <v>198.5025</v>
      </c>
    </row>
    <row r="3" spans="1:17" x14ac:dyDescent="0.25">
      <c r="A3" s="12" t="s">
        <v>25</v>
      </c>
      <c r="B3" s="13" t="s">
        <v>58</v>
      </c>
      <c r="C3" s="14">
        <v>45388</v>
      </c>
      <c r="D3" s="15" t="s">
        <v>52</v>
      </c>
      <c r="E3" s="16">
        <v>196</v>
      </c>
      <c r="F3" s="16">
        <v>193</v>
      </c>
      <c r="G3" s="16">
        <v>192</v>
      </c>
      <c r="H3" s="16">
        <v>195</v>
      </c>
      <c r="I3" s="16">
        <v>187</v>
      </c>
      <c r="J3" s="16">
        <v>196</v>
      </c>
      <c r="K3" s="19">
        <v>6</v>
      </c>
      <c r="L3" s="19">
        <v>1159</v>
      </c>
      <c r="M3" s="20">
        <v>193.16666666666666</v>
      </c>
      <c r="N3" s="21">
        <v>4</v>
      </c>
      <c r="O3" s="22">
        <v>197.16666666666666</v>
      </c>
    </row>
    <row r="4" spans="1:17" x14ac:dyDescent="0.25">
      <c r="A4" s="12" t="s">
        <v>25</v>
      </c>
      <c r="B4" s="13" t="s">
        <v>58</v>
      </c>
      <c r="C4" s="14">
        <v>45395</v>
      </c>
      <c r="D4" s="15" t="s">
        <v>47</v>
      </c>
      <c r="E4" s="16">
        <v>196</v>
      </c>
      <c r="F4" s="16">
        <v>199</v>
      </c>
      <c r="G4" s="16">
        <v>195</v>
      </c>
      <c r="H4" s="16">
        <v>196</v>
      </c>
      <c r="I4" s="16"/>
      <c r="J4" s="16"/>
      <c r="K4" s="19">
        <v>4</v>
      </c>
      <c r="L4" s="19">
        <v>786</v>
      </c>
      <c r="M4" s="20">
        <v>196.5</v>
      </c>
      <c r="N4" s="21">
        <v>3</v>
      </c>
      <c r="O4" s="22">
        <v>199.5</v>
      </c>
    </row>
    <row r="5" spans="1:17" x14ac:dyDescent="0.25">
      <c r="A5" s="12" t="s">
        <v>25</v>
      </c>
      <c r="B5" s="13" t="s">
        <v>58</v>
      </c>
      <c r="C5" s="14">
        <v>45050</v>
      </c>
      <c r="D5" s="15" t="s">
        <v>52</v>
      </c>
      <c r="E5" s="39">
        <v>200.01</v>
      </c>
      <c r="F5" s="16">
        <v>197</v>
      </c>
      <c r="G5" s="16">
        <v>196.01</v>
      </c>
      <c r="H5" s="16">
        <v>198.01</v>
      </c>
      <c r="I5" s="16"/>
      <c r="J5" s="16"/>
      <c r="K5" s="19">
        <v>4</v>
      </c>
      <c r="L5" s="19">
        <v>791.03</v>
      </c>
      <c r="M5" s="20">
        <v>197.75749999999999</v>
      </c>
      <c r="N5" s="21">
        <v>6</v>
      </c>
      <c r="O5" s="22">
        <v>203.75749999999999</v>
      </c>
    </row>
    <row r="6" spans="1:17" x14ac:dyDescent="0.25">
      <c r="A6" s="12" t="s">
        <v>25</v>
      </c>
      <c r="B6" s="13" t="s">
        <v>58</v>
      </c>
      <c r="C6" s="14">
        <v>45423</v>
      </c>
      <c r="D6" s="15" t="s">
        <v>47</v>
      </c>
      <c r="E6" s="16">
        <v>195</v>
      </c>
      <c r="F6" s="16">
        <v>198</v>
      </c>
      <c r="G6" s="16">
        <v>195</v>
      </c>
      <c r="H6" s="16">
        <v>197</v>
      </c>
      <c r="I6" s="16"/>
      <c r="J6" s="16"/>
      <c r="K6" s="19">
        <v>4</v>
      </c>
      <c r="L6" s="19">
        <v>785</v>
      </c>
      <c r="M6" s="20">
        <v>196.25</v>
      </c>
      <c r="N6" s="21">
        <v>4</v>
      </c>
      <c r="O6" s="22">
        <v>200.25</v>
      </c>
    </row>
    <row r="7" spans="1:17" x14ac:dyDescent="0.25">
      <c r="A7" s="12" t="s">
        <v>25</v>
      </c>
      <c r="B7" s="13" t="s">
        <v>58</v>
      </c>
      <c r="C7" s="14">
        <v>45458</v>
      </c>
      <c r="D7" s="15" t="s">
        <v>47</v>
      </c>
      <c r="E7" s="16">
        <v>194</v>
      </c>
      <c r="F7" s="16">
        <v>196</v>
      </c>
      <c r="G7" s="16">
        <v>196</v>
      </c>
      <c r="H7" s="16">
        <v>198</v>
      </c>
      <c r="I7" s="16"/>
      <c r="J7" s="16"/>
      <c r="K7" s="19">
        <v>4</v>
      </c>
      <c r="L7" s="19">
        <v>784</v>
      </c>
      <c r="M7" s="20">
        <v>196</v>
      </c>
      <c r="N7" s="21">
        <v>4</v>
      </c>
      <c r="O7" s="22">
        <v>200</v>
      </c>
    </row>
    <row r="8" spans="1:17" x14ac:dyDescent="0.25">
      <c r="A8" s="12" t="s">
        <v>25</v>
      </c>
      <c r="B8" s="13" t="s">
        <v>58</v>
      </c>
      <c r="C8" s="14">
        <v>45113</v>
      </c>
      <c r="D8" s="15" t="s">
        <v>52</v>
      </c>
      <c r="E8" s="16">
        <v>195</v>
      </c>
      <c r="F8" s="16">
        <v>196</v>
      </c>
      <c r="G8" s="16">
        <v>195</v>
      </c>
      <c r="H8" s="16">
        <v>194</v>
      </c>
      <c r="I8" s="16"/>
      <c r="J8" s="16"/>
      <c r="K8" s="19">
        <v>4</v>
      </c>
      <c r="L8" s="19">
        <v>780</v>
      </c>
      <c r="M8" s="20">
        <v>195</v>
      </c>
      <c r="N8" s="21">
        <v>2</v>
      </c>
      <c r="O8" s="22">
        <v>197</v>
      </c>
    </row>
    <row r="9" spans="1:17" x14ac:dyDescent="0.25">
      <c r="A9" s="12" t="s">
        <v>25</v>
      </c>
      <c r="B9" s="13" t="s">
        <v>58</v>
      </c>
      <c r="C9" s="14">
        <v>45486</v>
      </c>
      <c r="D9" s="15" t="s">
        <v>47</v>
      </c>
      <c r="E9" s="16">
        <v>198</v>
      </c>
      <c r="F9" s="16">
        <v>195</v>
      </c>
      <c r="G9" s="16">
        <v>195</v>
      </c>
      <c r="H9" s="16">
        <v>196</v>
      </c>
      <c r="I9" s="16"/>
      <c r="J9" s="16"/>
      <c r="K9" s="19">
        <v>4</v>
      </c>
      <c r="L9" s="19">
        <v>784</v>
      </c>
      <c r="M9" s="20">
        <v>196</v>
      </c>
      <c r="N9" s="21">
        <v>2</v>
      </c>
      <c r="O9" s="22">
        <v>198</v>
      </c>
    </row>
    <row r="10" spans="1:17" x14ac:dyDescent="0.25">
      <c r="A10" s="12" t="s">
        <v>25</v>
      </c>
      <c r="B10" s="13" t="s">
        <v>58</v>
      </c>
      <c r="C10" s="14">
        <v>45507</v>
      </c>
      <c r="D10" s="15" t="s">
        <v>52</v>
      </c>
      <c r="E10" s="16">
        <v>196</v>
      </c>
      <c r="F10" s="16">
        <v>196</v>
      </c>
      <c r="G10" s="16">
        <v>198</v>
      </c>
      <c r="H10" s="16">
        <v>196</v>
      </c>
      <c r="I10" s="16"/>
      <c r="J10" s="16"/>
      <c r="K10" s="19">
        <v>4</v>
      </c>
      <c r="L10" s="19">
        <v>786</v>
      </c>
      <c r="M10" s="20">
        <v>196.5</v>
      </c>
      <c r="N10" s="21">
        <v>3</v>
      </c>
      <c r="O10" s="22">
        <v>199.5</v>
      </c>
    </row>
    <row r="11" spans="1:17" x14ac:dyDescent="0.25">
      <c r="A11" s="12" t="s">
        <v>25</v>
      </c>
      <c r="B11" s="13" t="s">
        <v>58</v>
      </c>
      <c r="C11" s="14">
        <v>45514</v>
      </c>
      <c r="D11" s="15" t="s">
        <v>47</v>
      </c>
      <c r="E11" s="16">
        <v>197</v>
      </c>
      <c r="F11" s="16">
        <v>194</v>
      </c>
      <c r="G11" s="16">
        <v>194</v>
      </c>
      <c r="H11" s="16">
        <v>196.01</v>
      </c>
      <c r="I11" s="16"/>
      <c r="J11" s="16"/>
      <c r="K11" s="19">
        <v>4</v>
      </c>
      <c r="L11" s="19">
        <v>781.01</v>
      </c>
      <c r="M11" s="20">
        <v>195.2525</v>
      </c>
      <c r="N11" s="21">
        <v>4</v>
      </c>
      <c r="O11" s="22">
        <v>199.2525</v>
      </c>
    </row>
    <row r="12" spans="1:17" x14ac:dyDescent="0.25">
      <c r="A12" s="12" t="s">
        <v>25</v>
      </c>
      <c r="B12" s="13" t="s">
        <v>58</v>
      </c>
      <c r="C12" s="14">
        <v>45570</v>
      </c>
      <c r="D12" s="15" t="s">
        <v>52</v>
      </c>
      <c r="E12" s="16">
        <v>190</v>
      </c>
      <c r="F12" s="16">
        <v>193</v>
      </c>
      <c r="G12" s="16">
        <v>199</v>
      </c>
      <c r="H12" s="16">
        <v>196</v>
      </c>
      <c r="I12" s="16"/>
      <c r="J12" s="16"/>
      <c r="K12" s="19">
        <v>4</v>
      </c>
      <c r="L12" s="19">
        <v>778</v>
      </c>
      <c r="M12" s="20">
        <v>194.5</v>
      </c>
      <c r="N12" s="21">
        <v>2</v>
      </c>
      <c r="O12" s="22">
        <v>196.5</v>
      </c>
    </row>
    <row r="13" spans="1:17" x14ac:dyDescent="0.25">
      <c r="A13" s="12" t="s">
        <v>25</v>
      </c>
      <c r="B13" s="13" t="s">
        <v>58</v>
      </c>
      <c r="C13" s="14">
        <v>45584</v>
      </c>
      <c r="D13" s="15" t="s">
        <v>47</v>
      </c>
      <c r="E13" s="16">
        <v>195</v>
      </c>
      <c r="F13" s="16">
        <v>195</v>
      </c>
      <c r="G13" s="16">
        <v>196</v>
      </c>
      <c r="H13" s="16">
        <v>197.01</v>
      </c>
      <c r="I13" s="16"/>
      <c r="J13" s="16"/>
      <c r="K13" s="19">
        <v>4</v>
      </c>
      <c r="L13" s="19">
        <v>783.01</v>
      </c>
      <c r="M13" s="20">
        <v>195.7525</v>
      </c>
      <c r="N13" s="21">
        <v>7</v>
      </c>
      <c r="O13" s="22">
        <v>202.7525</v>
      </c>
    </row>
    <row r="15" spans="1:17" x14ac:dyDescent="0.25">
      <c r="K15" s="8">
        <f>SUM(K2:K14)</f>
        <v>50</v>
      </c>
      <c r="L15" s="8">
        <f>SUM(L2:L14)</f>
        <v>9775.06</v>
      </c>
      <c r="M15" s="7">
        <f>SUM(L15/K15)</f>
        <v>195.50119999999998</v>
      </c>
      <c r="N15" s="8">
        <f>SUM(N2:N14)</f>
        <v>45</v>
      </c>
      <c r="O15" s="11">
        <f>SUM(M15+N15)</f>
        <v>240.50119999999998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5:C5" name="Range1_1_5"/>
    <protectedRange algorithmName="SHA-512" hashValue="ON39YdpmFHfN9f47KpiRvqrKx0V9+erV1CNkpWzYhW/Qyc6aT8rEyCrvauWSYGZK2ia3o7vd3akF07acHAFpOA==" saltValue="yVW9XmDwTqEnmpSGai0KYg==" spinCount="100000" sqref="D5" name="Range1_1_1_3"/>
    <protectedRange algorithmName="SHA-512" hashValue="ON39YdpmFHfN9f47KpiRvqrKx0V9+erV1CNkpWzYhW/Qyc6aT8rEyCrvauWSYGZK2ia3o7vd3akF07acHAFpOA==" saltValue="yVW9XmDwTqEnmpSGai0KYg==" spinCount="100000" sqref="E5:J5" name="Range1_3_2"/>
    <protectedRange algorithmName="SHA-512" hashValue="ON39YdpmFHfN9f47KpiRvqrKx0V9+erV1CNkpWzYhW/Qyc6aT8rEyCrvauWSYGZK2ia3o7vd3akF07acHAFpOA==" saltValue="yVW9XmDwTqEnmpSGai0KYg==" spinCount="100000" sqref="B9:C9" name="Range1_19"/>
    <protectedRange algorithmName="SHA-512" hashValue="ON39YdpmFHfN9f47KpiRvqrKx0V9+erV1CNkpWzYhW/Qyc6aT8rEyCrvauWSYGZK2ia3o7vd3akF07acHAFpOA==" saltValue="yVW9XmDwTqEnmpSGai0KYg==" spinCount="100000" sqref="D9" name="Range1_1_14"/>
    <protectedRange algorithmName="SHA-512" hashValue="ON39YdpmFHfN9f47KpiRvqrKx0V9+erV1CNkpWzYhW/Qyc6aT8rEyCrvauWSYGZK2ia3o7vd3akF07acHAFpOA==" saltValue="yVW9XmDwTqEnmpSGai0KYg==" spinCount="100000" sqref="E9:J9" name="Range1_3_5"/>
    <protectedRange algorithmName="SHA-512" hashValue="ON39YdpmFHfN9f47KpiRvqrKx0V9+erV1CNkpWzYhW/Qyc6aT8rEyCrvauWSYGZK2ia3o7vd3akF07acHAFpOA==" saltValue="yVW9XmDwTqEnmpSGai0KYg==" spinCount="100000" sqref="I12:J12 B12:C12" name="Range1_28"/>
    <protectedRange algorithmName="SHA-512" hashValue="ON39YdpmFHfN9f47KpiRvqrKx0V9+erV1CNkpWzYhW/Qyc6aT8rEyCrvauWSYGZK2ia3o7vd3akF07acHAFpOA==" saltValue="yVW9XmDwTqEnmpSGai0KYg==" spinCount="100000" sqref="D12" name="Range1_1_23"/>
    <protectedRange algorithmName="SHA-512" hashValue="ON39YdpmFHfN9f47KpiRvqrKx0V9+erV1CNkpWzYhW/Qyc6aT8rEyCrvauWSYGZK2ia3o7vd3akF07acHAFpOA==" saltValue="yVW9XmDwTqEnmpSGai0KYg==" spinCount="100000" sqref="E12:H12" name="Range1_3_6"/>
  </protectedRanges>
  <hyperlinks>
    <hyperlink ref="Q1" location="'National Rankings'!A1" display="Back to Ranking" xr:uid="{425C8398-FF56-4491-9DB5-BBEA4C432C7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706E5A-0D0B-448D-882A-78B8E281FAF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2673-BF3D-4B05-B37D-FCF95B9E87C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243</v>
      </c>
      <c r="C2" s="14">
        <v>45528</v>
      </c>
      <c r="D2" s="15" t="s">
        <v>103</v>
      </c>
      <c r="E2" s="16">
        <v>194</v>
      </c>
      <c r="F2" s="16">
        <v>196</v>
      </c>
      <c r="G2" s="16">
        <v>195</v>
      </c>
      <c r="H2" s="16">
        <v>191</v>
      </c>
      <c r="I2" s="16"/>
      <c r="J2" s="16"/>
      <c r="K2" s="19">
        <v>4</v>
      </c>
      <c r="L2" s="19">
        <v>776</v>
      </c>
      <c r="M2" s="20">
        <v>194</v>
      </c>
      <c r="N2" s="21">
        <v>2</v>
      </c>
      <c r="O2" s="22">
        <v>196</v>
      </c>
    </row>
    <row r="4" spans="1:17" x14ac:dyDescent="0.25">
      <c r="K4" s="8">
        <f>SUM(K2:K3)</f>
        <v>4</v>
      </c>
      <c r="L4" s="8">
        <f>SUM(L2:L3)</f>
        <v>776</v>
      </c>
      <c r="M4" s="7">
        <f>SUM(L4/K4)</f>
        <v>194</v>
      </c>
      <c r="N4" s="8">
        <f>SUM(N2:N3)</f>
        <v>2</v>
      </c>
      <c r="O4" s="11">
        <f>SUM(M4+N4)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8D8205E-D340-425F-ABCF-4F789E656AB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D02BD5-283B-4E58-B591-1F3ADCD5BD9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27BAE-A00A-4000-A464-784A5E336DC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182</v>
      </c>
      <c r="C2" s="14">
        <v>45433</v>
      </c>
      <c r="D2" s="15" t="s">
        <v>121</v>
      </c>
      <c r="E2" s="16">
        <v>196</v>
      </c>
      <c r="F2" s="16">
        <v>196</v>
      </c>
      <c r="G2" s="39">
        <v>200</v>
      </c>
      <c r="H2" s="16"/>
      <c r="I2" s="16"/>
      <c r="J2" s="16"/>
      <c r="K2" s="19">
        <v>3</v>
      </c>
      <c r="L2" s="19">
        <v>592</v>
      </c>
      <c r="M2" s="20">
        <v>197.33333333333334</v>
      </c>
      <c r="N2" s="21">
        <v>2</v>
      </c>
      <c r="O2" s="22">
        <v>199.33333333333334</v>
      </c>
    </row>
    <row r="4" spans="1:17" x14ac:dyDescent="0.25">
      <c r="K4" s="8">
        <f>SUM(K2:K3)</f>
        <v>3</v>
      </c>
      <c r="L4" s="8">
        <f>SUM(L2:L3)</f>
        <v>592</v>
      </c>
      <c r="M4" s="7">
        <f>SUM(L4/K4)</f>
        <v>197.33333333333334</v>
      </c>
      <c r="N4" s="8">
        <f>SUM(N2:N3)</f>
        <v>2</v>
      </c>
      <c r="O4" s="11">
        <f>SUM(M4+N4)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4F8817B-AF58-4612-A84B-5A96D9C4559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0008B1-6319-43BA-8AB4-77B0645A2E4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A2966-7D63-481D-9DFB-10F11A2463A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215</v>
      </c>
      <c r="C2" s="14">
        <v>45482</v>
      </c>
      <c r="D2" s="15" t="s">
        <v>121</v>
      </c>
      <c r="E2" s="16">
        <v>196</v>
      </c>
      <c r="F2" s="16">
        <v>198</v>
      </c>
      <c r="G2" s="16">
        <v>195</v>
      </c>
      <c r="H2" s="16"/>
      <c r="I2" s="16"/>
      <c r="J2" s="16"/>
      <c r="K2" s="19">
        <v>3</v>
      </c>
      <c r="L2" s="19">
        <v>589</v>
      </c>
      <c r="M2" s="20">
        <v>196.33333333333334</v>
      </c>
      <c r="N2" s="21">
        <v>4</v>
      </c>
      <c r="O2" s="22">
        <v>200.33333333333334</v>
      </c>
    </row>
    <row r="4" spans="1:17" x14ac:dyDescent="0.25">
      <c r="K4" s="8">
        <f>SUM(K2:K3)</f>
        <v>3</v>
      </c>
      <c r="L4" s="8">
        <f>SUM(L2:L3)</f>
        <v>589</v>
      </c>
      <c r="M4" s="7">
        <f>SUM(L4/K4)</f>
        <v>196.33333333333334</v>
      </c>
      <c r="N4" s="8">
        <f>SUM(N2:N3)</f>
        <v>4</v>
      </c>
      <c r="O4" s="11">
        <f>SUM(M4+N4)</f>
        <v>200.33333333333334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6998462-31D4-425D-8D03-DFBFA8FC0E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471138-152D-4003-9E33-23AF2416945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B9532-1631-4DC5-B095-0A32D6846CC6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45</v>
      </c>
      <c r="C2" s="14">
        <v>45339</v>
      </c>
      <c r="D2" s="15" t="s">
        <v>26</v>
      </c>
      <c r="E2" s="16">
        <v>194</v>
      </c>
      <c r="F2" s="16">
        <v>194</v>
      </c>
      <c r="G2" s="16">
        <v>196</v>
      </c>
      <c r="H2" s="16">
        <v>195</v>
      </c>
      <c r="I2" s="16"/>
      <c r="J2" s="16"/>
      <c r="K2" s="19">
        <v>4</v>
      </c>
      <c r="L2" s="19">
        <v>779</v>
      </c>
      <c r="M2" s="20">
        <v>194.75</v>
      </c>
      <c r="N2" s="21">
        <v>3</v>
      </c>
      <c r="O2" s="22">
        <v>197.75</v>
      </c>
    </row>
    <row r="3" spans="1:17" x14ac:dyDescent="0.25">
      <c r="A3" s="12" t="s">
        <v>25</v>
      </c>
      <c r="B3" s="13" t="s">
        <v>45</v>
      </c>
      <c r="C3" s="14">
        <v>45367</v>
      </c>
      <c r="D3" s="15" t="s">
        <v>26</v>
      </c>
      <c r="E3" s="16">
        <v>196</v>
      </c>
      <c r="F3" s="16">
        <v>194</v>
      </c>
      <c r="G3" s="16">
        <v>195</v>
      </c>
      <c r="H3" s="16">
        <v>196</v>
      </c>
      <c r="I3" s="16"/>
      <c r="J3" s="16"/>
      <c r="K3" s="19">
        <v>4</v>
      </c>
      <c r="L3" s="19">
        <v>781</v>
      </c>
      <c r="M3" s="20">
        <v>195.25</v>
      </c>
      <c r="N3" s="21">
        <v>2</v>
      </c>
      <c r="O3" s="22">
        <v>197.25</v>
      </c>
    </row>
    <row r="4" spans="1:17" x14ac:dyDescent="0.25">
      <c r="A4" s="12" t="s">
        <v>25</v>
      </c>
      <c r="B4" s="13" t="s">
        <v>45</v>
      </c>
      <c r="C4" s="14">
        <v>45388</v>
      </c>
      <c r="D4" s="15" t="s">
        <v>107</v>
      </c>
      <c r="E4" s="16">
        <v>196</v>
      </c>
      <c r="F4" s="16">
        <v>193</v>
      </c>
      <c r="G4" s="16">
        <v>183</v>
      </c>
      <c r="H4" s="16">
        <v>192</v>
      </c>
      <c r="I4" s="16"/>
      <c r="J4" s="16"/>
      <c r="K4" s="19">
        <v>4</v>
      </c>
      <c r="L4" s="19">
        <v>764</v>
      </c>
      <c r="M4" s="20">
        <v>191</v>
      </c>
      <c r="N4" s="21">
        <v>2</v>
      </c>
      <c r="O4" s="22">
        <v>193</v>
      </c>
    </row>
    <row r="5" spans="1:17" x14ac:dyDescent="0.25">
      <c r="A5" s="12" t="s">
        <v>25</v>
      </c>
      <c r="B5" s="13" t="s">
        <v>45</v>
      </c>
      <c r="C5" s="14">
        <v>45444</v>
      </c>
      <c r="D5" s="15" t="s">
        <v>107</v>
      </c>
      <c r="E5" s="16">
        <v>194</v>
      </c>
      <c r="F5" s="16">
        <v>197</v>
      </c>
      <c r="G5" s="16">
        <v>197</v>
      </c>
      <c r="H5" s="16">
        <v>196</v>
      </c>
      <c r="I5" s="16"/>
      <c r="J5" s="16"/>
      <c r="K5" s="19">
        <v>4</v>
      </c>
      <c r="L5" s="19">
        <v>784</v>
      </c>
      <c r="M5" s="20">
        <v>196</v>
      </c>
      <c r="N5" s="21">
        <v>2</v>
      </c>
      <c r="O5" s="22">
        <v>198</v>
      </c>
    </row>
    <row r="6" spans="1:17" x14ac:dyDescent="0.25">
      <c r="A6" s="12" t="s">
        <v>25</v>
      </c>
      <c r="B6" s="13" t="s">
        <v>45</v>
      </c>
      <c r="C6" s="14">
        <v>45476</v>
      </c>
      <c r="D6" s="15" t="s">
        <v>26</v>
      </c>
      <c r="E6" s="16">
        <v>194</v>
      </c>
      <c r="F6" s="16">
        <v>196</v>
      </c>
      <c r="G6" s="16">
        <v>194</v>
      </c>
      <c r="H6" s="16">
        <v>194</v>
      </c>
      <c r="I6" s="16"/>
      <c r="J6" s="16"/>
      <c r="K6" s="19">
        <v>4</v>
      </c>
      <c r="L6" s="19">
        <v>778</v>
      </c>
      <c r="M6" s="20">
        <v>194.5</v>
      </c>
      <c r="N6" s="21">
        <v>2</v>
      </c>
      <c r="O6" s="22">
        <v>196.5</v>
      </c>
    </row>
    <row r="7" spans="1:17" x14ac:dyDescent="0.25">
      <c r="A7" s="12" t="s">
        <v>25</v>
      </c>
      <c r="B7" s="13" t="s">
        <v>229</v>
      </c>
      <c r="C7" s="14">
        <v>45507</v>
      </c>
      <c r="D7" s="15" t="s">
        <v>107</v>
      </c>
      <c r="E7" s="16">
        <v>197</v>
      </c>
      <c r="F7" s="16">
        <v>198</v>
      </c>
      <c r="G7" s="16">
        <v>197</v>
      </c>
      <c r="H7" s="16">
        <v>197</v>
      </c>
      <c r="I7" s="16"/>
      <c r="J7" s="16"/>
      <c r="K7" s="19">
        <v>4</v>
      </c>
      <c r="L7" s="19">
        <v>789</v>
      </c>
      <c r="M7" s="20">
        <v>197.25</v>
      </c>
      <c r="N7" s="21">
        <v>3</v>
      </c>
      <c r="O7" s="22">
        <v>200.25</v>
      </c>
    </row>
    <row r="8" spans="1:17" x14ac:dyDescent="0.25">
      <c r="A8" s="12" t="s">
        <v>25</v>
      </c>
      <c r="B8" s="13" t="s">
        <v>45</v>
      </c>
      <c r="C8" s="14">
        <v>45514</v>
      </c>
      <c r="D8" s="15" t="s">
        <v>26</v>
      </c>
      <c r="E8" s="16">
        <v>199</v>
      </c>
      <c r="F8" s="39">
        <v>200</v>
      </c>
      <c r="G8" s="16">
        <v>197.001</v>
      </c>
      <c r="H8" s="16">
        <v>198</v>
      </c>
      <c r="I8" s="16">
        <v>194</v>
      </c>
      <c r="J8" s="16">
        <v>196</v>
      </c>
      <c r="K8" s="19">
        <v>6</v>
      </c>
      <c r="L8" s="19">
        <v>1184.001</v>
      </c>
      <c r="M8" s="20">
        <v>197.33349999999999</v>
      </c>
      <c r="N8" s="21">
        <v>4</v>
      </c>
      <c r="O8" s="22">
        <v>201.33349999999999</v>
      </c>
    </row>
    <row r="9" spans="1:17" x14ac:dyDescent="0.25">
      <c r="A9" s="12" t="s">
        <v>25</v>
      </c>
      <c r="B9" s="13" t="s">
        <v>45</v>
      </c>
      <c r="C9" s="14">
        <v>45556</v>
      </c>
      <c r="D9" s="15" t="s">
        <v>107</v>
      </c>
      <c r="E9" s="16">
        <v>195</v>
      </c>
      <c r="F9" s="16">
        <v>193</v>
      </c>
      <c r="G9" s="16">
        <v>197</v>
      </c>
      <c r="H9" s="39">
        <v>200.01</v>
      </c>
      <c r="I9" s="16"/>
      <c r="J9" s="16"/>
      <c r="K9" s="19">
        <v>4</v>
      </c>
      <c r="L9" s="19">
        <v>785.01</v>
      </c>
      <c r="M9" s="20">
        <v>196.2525</v>
      </c>
      <c r="N9" s="21">
        <v>4</v>
      </c>
      <c r="O9" s="22">
        <v>200.2525</v>
      </c>
    </row>
    <row r="10" spans="1:17" x14ac:dyDescent="0.25">
      <c r="A10" s="12" t="s">
        <v>25</v>
      </c>
      <c r="B10" s="13" t="s">
        <v>229</v>
      </c>
      <c r="C10" s="14">
        <v>45570</v>
      </c>
      <c r="D10" s="15" t="s">
        <v>107</v>
      </c>
      <c r="E10" s="16">
        <v>196</v>
      </c>
      <c r="F10" s="16">
        <v>193</v>
      </c>
      <c r="G10" s="16">
        <v>199</v>
      </c>
      <c r="H10" s="16">
        <v>196</v>
      </c>
      <c r="I10" s="16">
        <v>198</v>
      </c>
      <c r="J10" s="16">
        <v>199</v>
      </c>
      <c r="K10" s="19">
        <v>6</v>
      </c>
      <c r="L10" s="19">
        <v>1181</v>
      </c>
      <c r="M10" s="20">
        <v>196.83333333333334</v>
      </c>
      <c r="N10" s="21">
        <v>4</v>
      </c>
      <c r="O10" s="22">
        <v>200.83333333333334</v>
      </c>
    </row>
    <row r="12" spans="1:17" x14ac:dyDescent="0.25">
      <c r="K12" s="8">
        <f>SUM(K2:K11)</f>
        <v>40</v>
      </c>
      <c r="L12" s="8">
        <f>SUM(L2:L11)</f>
        <v>7825.0110000000004</v>
      </c>
      <c r="M12" s="7">
        <f>SUM(L12/K12)</f>
        <v>195.62527500000002</v>
      </c>
      <c r="N12" s="8">
        <f>SUM(N2:N11)</f>
        <v>26</v>
      </c>
      <c r="O12" s="11">
        <f>SUM(M12+N12)</f>
        <v>221.62527500000002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10:J10 B10:C10" name="Range1_28"/>
    <protectedRange algorithmName="SHA-512" hashValue="ON39YdpmFHfN9f47KpiRvqrKx0V9+erV1CNkpWzYhW/Qyc6aT8rEyCrvauWSYGZK2ia3o7vd3akF07acHAFpOA==" saltValue="yVW9XmDwTqEnmpSGai0KYg==" spinCount="100000" sqref="D10" name="Range1_1_23"/>
    <protectedRange algorithmName="SHA-512" hashValue="ON39YdpmFHfN9f47KpiRvqrKx0V9+erV1CNkpWzYhW/Qyc6aT8rEyCrvauWSYGZK2ia3o7vd3akF07acHAFpOA==" saltValue="yVW9XmDwTqEnmpSGai0KYg==" spinCount="100000" sqref="E10:H10" name="Range1_3_6"/>
  </protectedRanges>
  <hyperlinks>
    <hyperlink ref="Q1" location="'National Rankings'!A1" display="Back to Ranking" xr:uid="{3C389D12-B1D5-4434-AAD3-B54CA3A8F13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61A794-6E48-45A7-850E-9598BD6BFE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583B-0AB5-4217-B2CD-13B86440068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258</v>
      </c>
      <c r="C2" s="14">
        <v>45543</v>
      </c>
      <c r="D2" s="15" t="s">
        <v>148</v>
      </c>
      <c r="E2" s="16">
        <v>170</v>
      </c>
      <c r="F2" s="16">
        <v>183</v>
      </c>
      <c r="G2" s="16">
        <v>190</v>
      </c>
      <c r="H2" s="16">
        <v>183</v>
      </c>
      <c r="I2" s="16"/>
      <c r="J2" s="16"/>
      <c r="K2" s="19">
        <v>4</v>
      </c>
      <c r="L2" s="19">
        <v>726</v>
      </c>
      <c r="M2" s="20">
        <v>181.5</v>
      </c>
      <c r="N2" s="21">
        <v>4</v>
      </c>
      <c r="O2" s="22">
        <v>185.5</v>
      </c>
    </row>
    <row r="3" spans="1:17" x14ac:dyDescent="0.25">
      <c r="A3" s="12" t="s">
        <v>25</v>
      </c>
      <c r="B3" s="13" t="s">
        <v>258</v>
      </c>
      <c r="C3" s="14">
        <v>45564</v>
      </c>
      <c r="D3" s="15" t="s">
        <v>148</v>
      </c>
      <c r="E3" s="16">
        <v>184</v>
      </c>
      <c r="F3" s="16">
        <v>190</v>
      </c>
      <c r="G3" s="16">
        <v>190</v>
      </c>
      <c r="H3" s="16">
        <v>190</v>
      </c>
      <c r="I3" s="16"/>
      <c r="J3" s="16"/>
      <c r="K3" s="19">
        <v>4</v>
      </c>
      <c r="L3" s="19">
        <v>754</v>
      </c>
      <c r="M3" s="20">
        <v>188.5</v>
      </c>
      <c r="N3" s="21">
        <v>4</v>
      </c>
      <c r="O3" s="22">
        <v>192.5</v>
      </c>
    </row>
    <row r="5" spans="1:17" x14ac:dyDescent="0.25">
      <c r="K5" s="8">
        <f>SUM(K2:K4)</f>
        <v>8</v>
      </c>
      <c r="L5" s="8">
        <f>SUM(L2:L4)</f>
        <v>1480</v>
      </c>
      <c r="M5" s="7">
        <f>SUM(L5/K5)</f>
        <v>185</v>
      </c>
      <c r="N5" s="8">
        <f>SUM(N2:N4)</f>
        <v>8</v>
      </c>
      <c r="O5" s="11">
        <f>SUM(M5+N5)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16"/>
    <protectedRange algorithmName="SHA-512" hashValue="ON39YdpmFHfN9f47KpiRvqrKx0V9+erV1CNkpWzYhW/Qyc6aT8rEyCrvauWSYGZK2ia3o7vd3akF07acHAFpOA==" saltValue="yVW9XmDwTqEnmpSGai0KYg==" spinCount="100000" sqref="D3" name="Range1_1_16"/>
    <protectedRange algorithmName="SHA-512" hashValue="ON39YdpmFHfN9f47KpiRvqrKx0V9+erV1CNkpWzYhW/Qyc6aT8rEyCrvauWSYGZK2ia3o7vd3akF07acHAFpOA==" saltValue="yVW9XmDwTqEnmpSGai0KYg==" spinCount="100000" sqref="E3:J3" name="Range1_3_3"/>
  </protectedRanges>
  <hyperlinks>
    <hyperlink ref="Q1" location="'National Rankings'!A1" display="Back to Ranking" xr:uid="{74C4EE60-F7BC-46E5-91EB-9F605159DD3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EB81CA-69D9-4696-BA56-B7BED02CAD8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8A532-AC2A-4C94-870F-57C11DBFACEC}">
  <dimension ref="A1:Q33"/>
  <sheetViews>
    <sheetView workbookViewId="0">
      <selection activeCell="K34" sqref="K3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128</v>
      </c>
      <c r="C2" s="14">
        <v>45391</v>
      </c>
      <c r="D2" s="15" t="s">
        <v>100</v>
      </c>
      <c r="E2" s="16">
        <v>199</v>
      </c>
      <c r="F2" s="16">
        <v>199</v>
      </c>
      <c r="G2" s="16">
        <v>199</v>
      </c>
      <c r="H2" s="16"/>
      <c r="I2" s="16"/>
      <c r="J2" s="16"/>
      <c r="K2" s="19">
        <v>3</v>
      </c>
      <c r="L2" s="19">
        <v>597</v>
      </c>
      <c r="M2" s="20">
        <v>199</v>
      </c>
      <c r="N2" s="21">
        <v>11</v>
      </c>
      <c r="O2" s="22">
        <v>210</v>
      </c>
    </row>
    <row r="3" spans="1:17" x14ac:dyDescent="0.25">
      <c r="A3" s="12" t="s">
        <v>25</v>
      </c>
      <c r="B3" s="13" t="s">
        <v>128</v>
      </c>
      <c r="C3" s="14">
        <v>45402</v>
      </c>
      <c r="D3" s="15" t="s">
        <v>100</v>
      </c>
      <c r="E3" s="16">
        <v>197</v>
      </c>
      <c r="F3" s="16">
        <v>194</v>
      </c>
      <c r="G3" s="16">
        <v>195.001</v>
      </c>
      <c r="H3" s="16">
        <v>195</v>
      </c>
      <c r="I3" s="16"/>
      <c r="J3" s="16"/>
      <c r="K3" s="19">
        <v>4</v>
      </c>
      <c r="L3" s="19">
        <v>781.00099999999998</v>
      </c>
      <c r="M3" s="20">
        <v>195.25024999999999</v>
      </c>
      <c r="N3" s="21">
        <v>11</v>
      </c>
      <c r="O3" s="22">
        <v>206.25024999999999</v>
      </c>
    </row>
    <row r="4" spans="1:17" x14ac:dyDescent="0.25">
      <c r="A4" s="12" t="s">
        <v>25</v>
      </c>
      <c r="B4" s="13" t="s">
        <v>128</v>
      </c>
      <c r="C4" s="14">
        <v>45412</v>
      </c>
      <c r="D4" s="15" t="s">
        <v>101</v>
      </c>
      <c r="E4" s="16">
        <v>187</v>
      </c>
      <c r="F4" s="16">
        <v>189</v>
      </c>
      <c r="G4" s="16">
        <v>189</v>
      </c>
      <c r="H4" s="16"/>
      <c r="I4" s="16"/>
      <c r="J4" s="16"/>
      <c r="K4" s="19">
        <v>3</v>
      </c>
      <c r="L4" s="19">
        <v>565</v>
      </c>
      <c r="M4" s="20">
        <v>188.33333333333334</v>
      </c>
      <c r="N4" s="21">
        <v>2</v>
      </c>
      <c r="O4" s="22">
        <v>190.33333333333334</v>
      </c>
    </row>
    <row r="5" spans="1:17" x14ac:dyDescent="0.25">
      <c r="A5" s="12" t="s">
        <v>25</v>
      </c>
      <c r="B5" s="13" t="s">
        <v>128</v>
      </c>
      <c r="C5" s="14">
        <v>45409</v>
      </c>
      <c r="D5" s="15" t="s">
        <v>103</v>
      </c>
      <c r="E5" s="16">
        <v>194.01</v>
      </c>
      <c r="F5" s="16">
        <v>199</v>
      </c>
      <c r="G5" s="16">
        <v>197</v>
      </c>
      <c r="H5" s="16">
        <v>199.01</v>
      </c>
      <c r="I5" s="16"/>
      <c r="J5" s="16"/>
      <c r="K5" s="19">
        <v>4</v>
      </c>
      <c r="L5" s="19">
        <v>789.02</v>
      </c>
      <c r="M5" s="20">
        <v>197.255</v>
      </c>
      <c r="N5" s="21">
        <v>11</v>
      </c>
      <c r="O5" s="22">
        <v>208.255</v>
      </c>
    </row>
    <row r="6" spans="1:17" x14ac:dyDescent="0.25">
      <c r="A6" s="12" t="s">
        <v>25</v>
      </c>
      <c r="B6" s="13" t="s">
        <v>128</v>
      </c>
      <c r="C6" s="14">
        <v>45410</v>
      </c>
      <c r="D6" s="15" t="s">
        <v>103</v>
      </c>
      <c r="E6" s="16">
        <v>187</v>
      </c>
      <c r="F6" s="16">
        <v>189</v>
      </c>
      <c r="G6" s="16">
        <v>195</v>
      </c>
      <c r="H6" s="16">
        <v>194</v>
      </c>
      <c r="I6" s="16"/>
      <c r="J6" s="16"/>
      <c r="K6" s="19">
        <v>4</v>
      </c>
      <c r="L6" s="19">
        <v>765</v>
      </c>
      <c r="M6" s="20">
        <v>191.25</v>
      </c>
      <c r="N6" s="21">
        <v>9</v>
      </c>
      <c r="O6" s="22">
        <v>200.25</v>
      </c>
    </row>
    <row r="7" spans="1:17" x14ac:dyDescent="0.25">
      <c r="A7" s="12" t="s">
        <v>25</v>
      </c>
      <c r="B7" s="13" t="s">
        <v>128</v>
      </c>
      <c r="C7" s="14">
        <v>45426</v>
      </c>
      <c r="D7" s="15" t="s">
        <v>100</v>
      </c>
      <c r="E7" s="16">
        <v>197.001</v>
      </c>
      <c r="F7" s="16">
        <v>199</v>
      </c>
      <c r="G7" s="16">
        <v>198.001</v>
      </c>
      <c r="H7" s="16"/>
      <c r="I7" s="16"/>
      <c r="J7" s="16"/>
      <c r="K7" s="19">
        <v>3</v>
      </c>
      <c r="L7" s="19">
        <v>594.00199999999995</v>
      </c>
      <c r="M7" s="20">
        <v>198.00066666666666</v>
      </c>
      <c r="N7" s="21">
        <v>11</v>
      </c>
      <c r="O7" s="22">
        <v>209.00066666666666</v>
      </c>
    </row>
    <row r="8" spans="1:17" x14ac:dyDescent="0.25">
      <c r="A8" s="12" t="s">
        <v>25</v>
      </c>
      <c r="B8" s="13" t="s">
        <v>128</v>
      </c>
      <c r="C8" s="14">
        <v>45430</v>
      </c>
      <c r="D8" s="15" t="s">
        <v>100</v>
      </c>
      <c r="E8" s="16">
        <v>199</v>
      </c>
      <c r="F8" s="16">
        <v>197</v>
      </c>
      <c r="G8" s="16">
        <v>197</v>
      </c>
      <c r="H8" s="16">
        <v>198</v>
      </c>
      <c r="I8" s="16"/>
      <c r="J8" s="16"/>
      <c r="K8" s="19">
        <v>4</v>
      </c>
      <c r="L8" s="19">
        <v>791</v>
      </c>
      <c r="M8" s="20">
        <v>197.75</v>
      </c>
      <c r="N8" s="21">
        <v>7</v>
      </c>
      <c r="O8" s="22">
        <v>204.75</v>
      </c>
    </row>
    <row r="9" spans="1:17" x14ac:dyDescent="0.25">
      <c r="A9" s="12" t="s">
        <v>25</v>
      </c>
      <c r="B9" s="13" t="s">
        <v>128</v>
      </c>
      <c r="C9" s="14">
        <v>45431</v>
      </c>
      <c r="D9" s="15" t="s">
        <v>101</v>
      </c>
      <c r="E9" s="16">
        <v>194</v>
      </c>
      <c r="F9" s="16">
        <v>197</v>
      </c>
      <c r="G9" s="16">
        <v>196</v>
      </c>
      <c r="H9" s="16">
        <v>199.001</v>
      </c>
      <c r="I9" s="16"/>
      <c r="J9" s="16"/>
      <c r="K9" s="19">
        <v>4</v>
      </c>
      <c r="L9" s="19">
        <v>786.00099999999998</v>
      </c>
      <c r="M9" s="20">
        <v>196.50024999999999</v>
      </c>
      <c r="N9" s="21">
        <v>4</v>
      </c>
      <c r="O9" s="22">
        <v>200.50024999999999</v>
      </c>
    </row>
    <row r="10" spans="1:17" x14ac:dyDescent="0.25">
      <c r="A10" s="12" t="s">
        <v>25</v>
      </c>
      <c r="B10" s="13" t="s">
        <v>128</v>
      </c>
      <c r="C10" s="14">
        <v>45440</v>
      </c>
      <c r="D10" s="15" t="s">
        <v>101</v>
      </c>
      <c r="E10" s="16">
        <v>196</v>
      </c>
      <c r="F10" s="16">
        <v>195</v>
      </c>
      <c r="G10" s="16">
        <v>198</v>
      </c>
      <c r="H10" s="16"/>
      <c r="I10" s="16"/>
      <c r="J10" s="16"/>
      <c r="K10" s="19">
        <v>3</v>
      </c>
      <c r="L10" s="19">
        <v>589</v>
      </c>
      <c r="M10" s="20">
        <v>196.33333333333334</v>
      </c>
      <c r="N10" s="21">
        <v>11</v>
      </c>
      <c r="O10" s="22">
        <v>207.33333333333334</v>
      </c>
    </row>
    <row r="11" spans="1:17" x14ac:dyDescent="0.25">
      <c r="A11" s="12" t="s">
        <v>22</v>
      </c>
      <c r="B11" s="13" t="s">
        <v>128</v>
      </c>
      <c r="C11" s="14">
        <v>45465</v>
      </c>
      <c r="D11" s="15" t="s">
        <v>103</v>
      </c>
      <c r="E11" s="16">
        <v>197</v>
      </c>
      <c r="F11" s="16">
        <v>199</v>
      </c>
      <c r="G11" s="16">
        <v>198</v>
      </c>
      <c r="H11" s="39">
        <v>200</v>
      </c>
      <c r="I11" s="16">
        <v>197</v>
      </c>
      <c r="J11" s="39">
        <v>200</v>
      </c>
      <c r="K11" s="19">
        <v>6</v>
      </c>
      <c r="L11" s="19">
        <v>1191</v>
      </c>
      <c r="M11" s="20">
        <v>198.5</v>
      </c>
      <c r="N11" s="21">
        <v>10</v>
      </c>
      <c r="O11" s="22">
        <v>208.5</v>
      </c>
    </row>
    <row r="12" spans="1:17" x14ac:dyDescent="0.25">
      <c r="A12" s="12" t="s">
        <v>22</v>
      </c>
      <c r="B12" s="13" t="s">
        <v>128</v>
      </c>
      <c r="C12" s="14">
        <v>45466</v>
      </c>
      <c r="D12" s="15" t="s">
        <v>103</v>
      </c>
      <c r="E12" s="16">
        <v>199</v>
      </c>
      <c r="F12" s="16">
        <v>197</v>
      </c>
      <c r="G12" s="16">
        <v>196</v>
      </c>
      <c r="H12" s="16">
        <v>198</v>
      </c>
      <c r="I12" s="16"/>
      <c r="J12" s="16"/>
      <c r="K12" s="19">
        <v>4</v>
      </c>
      <c r="L12" s="19">
        <v>790</v>
      </c>
      <c r="M12" s="20">
        <v>197.5</v>
      </c>
      <c r="N12" s="21">
        <v>7</v>
      </c>
      <c r="O12" s="22">
        <v>204.5</v>
      </c>
    </row>
    <row r="13" spans="1:17" x14ac:dyDescent="0.25">
      <c r="A13" s="12" t="s">
        <v>25</v>
      </c>
      <c r="B13" s="13" t="s">
        <v>128</v>
      </c>
      <c r="C13" s="14">
        <v>45493</v>
      </c>
      <c r="D13" s="15" t="s">
        <v>100</v>
      </c>
      <c r="E13" s="16">
        <v>197</v>
      </c>
      <c r="F13" s="16">
        <v>197.001</v>
      </c>
      <c r="G13" s="16">
        <v>199</v>
      </c>
      <c r="H13" s="16">
        <v>196</v>
      </c>
      <c r="I13" s="16">
        <v>197.001</v>
      </c>
      <c r="J13" s="16">
        <v>196</v>
      </c>
      <c r="K13" s="19">
        <v>6</v>
      </c>
      <c r="L13" s="19">
        <v>1182.002</v>
      </c>
      <c r="M13" s="20">
        <v>197.00033333333332</v>
      </c>
      <c r="N13" s="21">
        <v>16</v>
      </c>
      <c r="O13" s="22">
        <v>213.00033333333332</v>
      </c>
    </row>
    <row r="14" spans="1:17" x14ac:dyDescent="0.25">
      <c r="A14" s="12" t="s">
        <v>25</v>
      </c>
      <c r="B14" s="13" t="s">
        <v>128</v>
      </c>
      <c r="C14" s="14">
        <v>45494</v>
      </c>
      <c r="D14" s="15" t="s">
        <v>101</v>
      </c>
      <c r="E14" s="16">
        <v>195.001</v>
      </c>
      <c r="F14" s="16">
        <v>195</v>
      </c>
      <c r="G14" s="16">
        <v>199.001</v>
      </c>
      <c r="H14" s="16">
        <v>197</v>
      </c>
      <c r="I14" s="16"/>
      <c r="J14" s="16"/>
      <c r="K14" s="19">
        <v>4</v>
      </c>
      <c r="L14" s="19">
        <v>786.00199999999995</v>
      </c>
      <c r="M14" s="20">
        <v>196.50049999999999</v>
      </c>
      <c r="N14" s="21">
        <v>8</v>
      </c>
      <c r="O14" s="22">
        <v>204.50049999999999</v>
      </c>
    </row>
    <row r="15" spans="1:17" x14ac:dyDescent="0.25">
      <c r="A15" s="12" t="s">
        <v>25</v>
      </c>
      <c r="B15" s="13" t="s">
        <v>128</v>
      </c>
      <c r="C15" s="14">
        <v>45500</v>
      </c>
      <c r="D15" s="15" t="s">
        <v>103</v>
      </c>
      <c r="E15" s="16">
        <v>197</v>
      </c>
      <c r="F15" s="16">
        <v>199</v>
      </c>
      <c r="G15" s="16">
        <v>198</v>
      </c>
      <c r="H15" s="16">
        <v>199.001</v>
      </c>
      <c r="I15" s="39">
        <v>200</v>
      </c>
      <c r="J15" s="16">
        <v>197</v>
      </c>
      <c r="K15" s="19">
        <v>6</v>
      </c>
      <c r="L15" s="19">
        <v>1190.001</v>
      </c>
      <c r="M15" s="20">
        <v>198.33349999999999</v>
      </c>
      <c r="N15" s="21">
        <v>22</v>
      </c>
      <c r="O15" s="22">
        <v>220.33349999999999</v>
      </c>
    </row>
    <row r="16" spans="1:17" x14ac:dyDescent="0.25">
      <c r="A16" s="12" t="s">
        <v>25</v>
      </c>
      <c r="B16" s="13" t="s">
        <v>128</v>
      </c>
      <c r="C16" s="14">
        <v>45501</v>
      </c>
      <c r="D16" s="15" t="s">
        <v>103</v>
      </c>
      <c r="E16" s="16">
        <v>198</v>
      </c>
      <c r="F16" s="16">
        <v>199</v>
      </c>
      <c r="G16" s="16">
        <v>192</v>
      </c>
      <c r="H16" s="16">
        <v>197</v>
      </c>
      <c r="I16" s="16"/>
      <c r="J16" s="16"/>
      <c r="K16" s="19">
        <v>4</v>
      </c>
      <c r="L16" s="19">
        <v>786</v>
      </c>
      <c r="M16" s="20">
        <v>196.5</v>
      </c>
      <c r="N16" s="21">
        <v>6</v>
      </c>
      <c r="O16" s="22">
        <v>202.5</v>
      </c>
    </row>
    <row r="17" spans="1:15" x14ac:dyDescent="0.25">
      <c r="A17" s="12" t="s">
        <v>25</v>
      </c>
      <c r="B17" s="13" t="s">
        <v>128</v>
      </c>
      <c r="C17" s="14">
        <v>45503</v>
      </c>
      <c r="D17" s="15" t="s">
        <v>101</v>
      </c>
      <c r="E17" s="16">
        <v>199</v>
      </c>
      <c r="F17" s="16">
        <v>198</v>
      </c>
      <c r="G17" s="16">
        <v>198</v>
      </c>
      <c r="H17" s="16"/>
      <c r="I17" s="16"/>
      <c r="J17" s="16"/>
      <c r="K17" s="19">
        <v>3</v>
      </c>
      <c r="L17" s="19">
        <v>595</v>
      </c>
      <c r="M17" s="20">
        <v>198.33333333333334</v>
      </c>
      <c r="N17" s="21">
        <v>9</v>
      </c>
      <c r="O17" s="22">
        <v>207.33333333333334</v>
      </c>
    </row>
    <row r="18" spans="1:15" x14ac:dyDescent="0.25">
      <c r="A18" s="12" t="s">
        <v>25</v>
      </c>
      <c r="B18" s="13" t="s">
        <v>128</v>
      </c>
      <c r="C18" s="14">
        <v>45517</v>
      </c>
      <c r="D18" s="15" t="s">
        <v>100</v>
      </c>
      <c r="E18" s="16">
        <v>198</v>
      </c>
      <c r="F18" s="16">
        <v>198</v>
      </c>
      <c r="G18" s="16">
        <v>199</v>
      </c>
      <c r="H18" s="16"/>
      <c r="I18" s="16"/>
      <c r="J18" s="16"/>
      <c r="K18" s="19">
        <v>3</v>
      </c>
      <c r="L18" s="19">
        <v>595</v>
      </c>
      <c r="M18" s="20">
        <v>198.33333333333334</v>
      </c>
      <c r="N18" s="21">
        <v>9</v>
      </c>
      <c r="O18" s="22">
        <v>207.33333333333334</v>
      </c>
    </row>
    <row r="19" spans="1:15" x14ac:dyDescent="0.25">
      <c r="A19" s="12" t="s">
        <v>25</v>
      </c>
      <c r="B19" s="13" t="s">
        <v>128</v>
      </c>
      <c r="C19" s="14">
        <v>45521</v>
      </c>
      <c r="D19" s="15" t="s">
        <v>100</v>
      </c>
      <c r="E19" s="39">
        <v>200</v>
      </c>
      <c r="F19" s="16">
        <v>199</v>
      </c>
      <c r="G19" s="16">
        <v>198</v>
      </c>
      <c r="H19" s="16">
        <v>198</v>
      </c>
      <c r="I19" s="16">
        <v>198</v>
      </c>
      <c r="J19" s="16">
        <v>195</v>
      </c>
      <c r="K19" s="19">
        <v>6</v>
      </c>
      <c r="L19" s="19">
        <v>1188</v>
      </c>
      <c r="M19" s="20">
        <v>198</v>
      </c>
      <c r="N19" s="21">
        <v>18</v>
      </c>
      <c r="O19" s="22">
        <v>216</v>
      </c>
    </row>
    <row r="20" spans="1:15" x14ac:dyDescent="0.25">
      <c r="A20" s="12" t="s">
        <v>25</v>
      </c>
      <c r="B20" s="13" t="s">
        <v>128</v>
      </c>
      <c r="C20" s="14">
        <v>45522</v>
      </c>
      <c r="D20" s="15" t="s">
        <v>101</v>
      </c>
      <c r="E20" s="16">
        <v>199</v>
      </c>
      <c r="F20" s="16">
        <v>196</v>
      </c>
      <c r="G20" s="16">
        <v>197</v>
      </c>
      <c r="H20" s="16">
        <v>195</v>
      </c>
      <c r="I20" s="16"/>
      <c r="J20" s="16"/>
      <c r="K20" s="19">
        <v>4</v>
      </c>
      <c r="L20" s="19">
        <v>787</v>
      </c>
      <c r="M20" s="20">
        <v>196.75</v>
      </c>
      <c r="N20" s="21">
        <v>7</v>
      </c>
      <c r="O20" s="22">
        <v>203.75</v>
      </c>
    </row>
    <row r="21" spans="1:15" x14ac:dyDescent="0.25">
      <c r="A21" s="12" t="s">
        <v>25</v>
      </c>
      <c r="B21" s="13" t="s">
        <v>128</v>
      </c>
      <c r="C21" s="14">
        <v>45528</v>
      </c>
      <c r="D21" s="15" t="s">
        <v>103</v>
      </c>
      <c r="E21" s="16">
        <v>198</v>
      </c>
      <c r="F21" s="16">
        <v>199</v>
      </c>
      <c r="G21" s="39">
        <v>200.001</v>
      </c>
      <c r="H21" s="16">
        <v>199</v>
      </c>
      <c r="I21" s="16"/>
      <c r="J21" s="16"/>
      <c r="K21" s="19">
        <v>4</v>
      </c>
      <c r="L21" s="19">
        <v>796.00099999999998</v>
      </c>
      <c r="M21" s="20">
        <v>199.00024999999999</v>
      </c>
      <c r="N21" s="21">
        <v>9</v>
      </c>
      <c r="O21" s="22">
        <v>208.00024999999999</v>
      </c>
    </row>
    <row r="22" spans="1:15" x14ac:dyDescent="0.25">
      <c r="A22" s="12" t="s">
        <v>25</v>
      </c>
      <c r="B22" s="13" t="s">
        <v>128</v>
      </c>
      <c r="C22" s="14">
        <v>45529</v>
      </c>
      <c r="D22" s="15" t="s">
        <v>103</v>
      </c>
      <c r="E22" s="16">
        <v>197</v>
      </c>
      <c r="F22" s="16">
        <v>198</v>
      </c>
      <c r="G22" s="16">
        <v>198</v>
      </c>
      <c r="H22" s="16">
        <v>196</v>
      </c>
      <c r="I22" s="16"/>
      <c r="J22" s="16"/>
      <c r="K22" s="19">
        <v>4</v>
      </c>
      <c r="L22" s="19">
        <v>789</v>
      </c>
      <c r="M22" s="20">
        <v>197.25</v>
      </c>
      <c r="N22" s="21">
        <v>4</v>
      </c>
      <c r="O22" s="22">
        <v>201.25</v>
      </c>
    </row>
    <row r="23" spans="1:15" x14ac:dyDescent="0.25">
      <c r="A23" s="12" t="s">
        <v>25</v>
      </c>
      <c r="B23" s="13" t="s">
        <v>246</v>
      </c>
      <c r="C23" s="14">
        <v>45535</v>
      </c>
      <c r="D23" s="15" t="s">
        <v>121</v>
      </c>
      <c r="E23" s="16">
        <v>193</v>
      </c>
      <c r="F23" s="16">
        <v>198</v>
      </c>
      <c r="G23" s="16">
        <v>196</v>
      </c>
      <c r="H23" s="16">
        <v>197</v>
      </c>
      <c r="I23" s="16">
        <v>195</v>
      </c>
      <c r="J23" s="16">
        <v>199</v>
      </c>
      <c r="K23" s="19">
        <v>6</v>
      </c>
      <c r="L23" s="19">
        <v>1178</v>
      </c>
      <c r="M23" s="20">
        <v>196.33333333333334</v>
      </c>
      <c r="N23" s="21">
        <v>8</v>
      </c>
      <c r="O23" s="22">
        <v>204.33333333333334</v>
      </c>
    </row>
    <row r="24" spans="1:15" x14ac:dyDescent="0.25">
      <c r="A24" s="12" t="s">
        <v>25</v>
      </c>
      <c r="B24" s="13" t="s">
        <v>128</v>
      </c>
      <c r="C24" s="14">
        <v>45531</v>
      </c>
      <c r="D24" s="15" t="s">
        <v>101</v>
      </c>
      <c r="E24" s="16">
        <v>199</v>
      </c>
      <c r="F24" s="16">
        <v>196.001</v>
      </c>
      <c r="G24" s="16">
        <v>197</v>
      </c>
      <c r="H24" s="16"/>
      <c r="I24" s="16"/>
      <c r="J24" s="16"/>
      <c r="K24" s="19">
        <v>3</v>
      </c>
      <c r="L24" s="19">
        <v>592.00099999999998</v>
      </c>
      <c r="M24" s="20">
        <v>197.33366666666666</v>
      </c>
      <c r="N24" s="21">
        <v>11</v>
      </c>
      <c r="O24" s="22">
        <v>208.33366666666666</v>
      </c>
    </row>
    <row r="25" spans="1:15" x14ac:dyDescent="0.25">
      <c r="A25" s="12" t="s">
        <v>25</v>
      </c>
      <c r="B25" s="13" t="s">
        <v>128</v>
      </c>
      <c r="C25" s="14">
        <v>45545</v>
      </c>
      <c r="D25" s="15" t="s">
        <v>100</v>
      </c>
      <c r="E25" s="16">
        <v>198.00200000000001</v>
      </c>
      <c r="F25" s="16">
        <v>197</v>
      </c>
      <c r="G25" s="16">
        <v>197</v>
      </c>
      <c r="H25" s="16"/>
      <c r="I25" s="16"/>
      <c r="J25" s="16"/>
      <c r="K25" s="19">
        <v>3</v>
      </c>
      <c r="L25" s="19">
        <v>592.00199999999995</v>
      </c>
      <c r="M25" s="20">
        <v>197.33399999999997</v>
      </c>
      <c r="N25" s="21">
        <v>4</v>
      </c>
      <c r="O25" s="22">
        <v>201.33399999999997</v>
      </c>
    </row>
    <row r="26" spans="1:15" x14ac:dyDescent="0.25">
      <c r="A26" s="12" t="s">
        <v>25</v>
      </c>
      <c r="B26" s="13" t="s">
        <v>128</v>
      </c>
      <c r="C26" s="14">
        <v>45556</v>
      </c>
      <c r="D26" s="15" t="s">
        <v>100</v>
      </c>
      <c r="E26" s="16">
        <v>197</v>
      </c>
      <c r="F26" s="16">
        <v>198</v>
      </c>
      <c r="G26" s="16">
        <v>199</v>
      </c>
      <c r="H26" s="16">
        <v>198</v>
      </c>
      <c r="I26" s="16"/>
      <c r="J26" s="16"/>
      <c r="K26" s="19">
        <v>4</v>
      </c>
      <c r="L26" s="19">
        <v>792</v>
      </c>
      <c r="M26" s="20">
        <v>198</v>
      </c>
      <c r="N26" s="21">
        <v>13</v>
      </c>
      <c r="O26" s="22">
        <v>211</v>
      </c>
    </row>
    <row r="27" spans="1:15" x14ac:dyDescent="0.25">
      <c r="A27" s="12" t="s">
        <v>25</v>
      </c>
      <c r="B27" s="13" t="s">
        <v>128</v>
      </c>
      <c r="C27" s="14">
        <v>45557</v>
      </c>
      <c r="D27" s="15" t="s">
        <v>101</v>
      </c>
      <c r="E27" s="16">
        <v>195</v>
      </c>
      <c r="F27" s="16">
        <v>199</v>
      </c>
      <c r="G27" s="16">
        <v>198</v>
      </c>
      <c r="H27" s="16">
        <v>198</v>
      </c>
      <c r="I27" s="16">
        <v>198</v>
      </c>
      <c r="J27" s="16">
        <v>198</v>
      </c>
      <c r="K27" s="19">
        <v>6</v>
      </c>
      <c r="L27" s="19">
        <v>1186</v>
      </c>
      <c r="M27" s="20">
        <v>197.66666666666666</v>
      </c>
      <c r="N27" s="21">
        <v>12</v>
      </c>
      <c r="O27" s="22">
        <v>209.66666666666666</v>
      </c>
    </row>
    <row r="28" spans="1:15" x14ac:dyDescent="0.25">
      <c r="A28" s="12" t="s">
        <v>25</v>
      </c>
      <c r="B28" s="13" t="s">
        <v>128</v>
      </c>
      <c r="C28" s="14">
        <v>45577</v>
      </c>
      <c r="D28" s="15" t="s">
        <v>100</v>
      </c>
      <c r="E28" s="16">
        <v>195</v>
      </c>
      <c r="F28" s="16">
        <v>197</v>
      </c>
      <c r="G28" s="16">
        <v>195</v>
      </c>
      <c r="H28" s="16">
        <v>199.001</v>
      </c>
      <c r="I28" s="16"/>
      <c r="J28" s="16"/>
      <c r="K28" s="19">
        <v>4</v>
      </c>
      <c r="L28" s="19">
        <v>786.00099999999998</v>
      </c>
      <c r="M28" s="20">
        <v>196.50024999999999</v>
      </c>
      <c r="N28" s="21">
        <v>9</v>
      </c>
      <c r="O28" s="22">
        <v>205.50024999999999</v>
      </c>
    </row>
    <row r="29" spans="1:15" x14ac:dyDescent="0.25">
      <c r="A29" s="12" t="s">
        <v>25</v>
      </c>
      <c r="B29" s="13" t="s">
        <v>128</v>
      </c>
      <c r="C29" s="14">
        <v>45578</v>
      </c>
      <c r="D29" s="15" t="s">
        <v>101</v>
      </c>
      <c r="E29" s="16">
        <v>196.001</v>
      </c>
      <c r="F29" s="16">
        <v>195</v>
      </c>
      <c r="G29" s="16">
        <v>198</v>
      </c>
      <c r="H29" s="16">
        <v>196</v>
      </c>
      <c r="I29" s="16"/>
      <c r="J29" s="16"/>
      <c r="K29" s="19">
        <v>4</v>
      </c>
      <c r="L29" s="19">
        <v>785.00099999999998</v>
      </c>
      <c r="M29" s="20">
        <v>196.25024999999999</v>
      </c>
      <c r="N29" s="21">
        <v>13</v>
      </c>
      <c r="O29" s="22">
        <v>209.25024999999999</v>
      </c>
    </row>
    <row r="30" spans="1:15" x14ac:dyDescent="0.25">
      <c r="A30" s="12" t="s">
        <v>25</v>
      </c>
      <c r="B30" s="13" t="s">
        <v>128</v>
      </c>
      <c r="C30" s="14">
        <v>45612</v>
      </c>
      <c r="D30" s="15" t="s">
        <v>100</v>
      </c>
      <c r="E30" s="16">
        <v>197</v>
      </c>
      <c r="F30" s="16">
        <v>197</v>
      </c>
      <c r="G30" s="16">
        <v>199</v>
      </c>
      <c r="H30" s="16">
        <v>199</v>
      </c>
      <c r="I30" s="16"/>
      <c r="J30" s="16"/>
      <c r="K30" s="19">
        <v>4</v>
      </c>
      <c r="L30" s="19">
        <v>792</v>
      </c>
      <c r="M30" s="20">
        <v>198</v>
      </c>
      <c r="N30" s="21">
        <v>11</v>
      </c>
      <c r="O30" s="22">
        <v>209</v>
      </c>
    </row>
    <row r="31" spans="1:15" x14ac:dyDescent="0.25">
      <c r="A31" s="12" t="s">
        <v>25</v>
      </c>
      <c r="B31" s="13" t="s">
        <v>128</v>
      </c>
      <c r="C31" s="14">
        <v>45613</v>
      </c>
      <c r="D31" s="15" t="s">
        <v>101</v>
      </c>
      <c r="E31" s="16">
        <v>198</v>
      </c>
      <c r="F31" s="16">
        <v>197</v>
      </c>
      <c r="G31" s="16">
        <v>194</v>
      </c>
      <c r="H31" s="16">
        <v>197</v>
      </c>
      <c r="I31" s="16"/>
      <c r="J31" s="16"/>
      <c r="K31" s="19">
        <v>4</v>
      </c>
      <c r="L31" s="19">
        <v>786</v>
      </c>
      <c r="M31" s="20">
        <v>196.5</v>
      </c>
      <c r="N31" s="21">
        <v>7</v>
      </c>
      <c r="O31" s="22">
        <v>203.5</v>
      </c>
    </row>
    <row r="33" spans="11:15" x14ac:dyDescent="0.25">
      <c r="K33" s="8">
        <f>SUM(K2:K32)</f>
        <v>124</v>
      </c>
      <c r="L33" s="8">
        <f>SUM(L2:L32)</f>
        <v>24421.035</v>
      </c>
      <c r="M33" s="7">
        <f>SUM(L33/K33)</f>
        <v>196.94383064516128</v>
      </c>
      <c r="N33" s="8">
        <f>SUM(N2:N32)</f>
        <v>290</v>
      </c>
      <c r="O33" s="11">
        <f>SUM(M33+N33)</f>
        <v>486.94383064516126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 E3 B3:C3" name="Range1_6"/>
    <protectedRange algorithmName="SHA-512" hashValue="ON39YdpmFHfN9f47KpiRvqrKx0V9+erV1CNkpWzYhW/Qyc6aT8rEyCrvauWSYGZK2ia3o7vd3akF07acHAFpOA==" saltValue="yVW9XmDwTqEnmpSGai0KYg==" spinCount="100000" sqref="D2 D3" name="Range1_1_4"/>
    <protectedRange algorithmName="SHA-512" hashValue="ON39YdpmFHfN9f47KpiRvqrKx0V9+erV1CNkpWzYhW/Qyc6aT8rEyCrvauWSYGZK2ia3o7vd3akF07acHAFpOA==" saltValue="yVW9XmDwTqEnmpSGai0KYg==" spinCount="100000" sqref="F2:J2 F3:J3" name="Range1_3_1"/>
    <protectedRange algorithmName="SHA-512" hashValue="ON39YdpmFHfN9f47KpiRvqrKx0V9+erV1CNkpWzYhW/Qyc6aT8rEyCrvauWSYGZK2ia3o7vd3akF07acHAFpOA==" saltValue="yVW9XmDwTqEnmpSGai0KYg==" spinCount="100000" sqref="B4:C6" name="Range1_1_5"/>
    <protectedRange algorithmName="SHA-512" hashValue="ON39YdpmFHfN9f47KpiRvqrKx0V9+erV1CNkpWzYhW/Qyc6aT8rEyCrvauWSYGZK2ia3o7vd3akF07acHAFpOA==" saltValue="yVW9XmDwTqEnmpSGai0KYg==" spinCount="100000" sqref="D4:D6" name="Range1_1_1_3"/>
    <protectedRange algorithmName="SHA-512" hashValue="ON39YdpmFHfN9f47KpiRvqrKx0V9+erV1CNkpWzYhW/Qyc6aT8rEyCrvauWSYGZK2ia3o7vd3akF07acHAFpOA==" saltValue="yVW9XmDwTqEnmpSGai0KYg==" spinCount="100000" sqref="E4:J6" name="Range1_3_2"/>
    <protectedRange algorithmName="SHA-512" hashValue="ON39YdpmFHfN9f47KpiRvqrKx0V9+erV1CNkpWzYhW/Qyc6aT8rEyCrvauWSYGZK2ia3o7vd3akF07acHAFpOA==" saltValue="yVW9XmDwTqEnmpSGai0KYg==" spinCount="100000" sqref="B10:C10" name="Range1_1"/>
    <protectedRange algorithmName="SHA-512" hashValue="ON39YdpmFHfN9f47KpiRvqrKx0V9+erV1CNkpWzYhW/Qyc6aT8rEyCrvauWSYGZK2ia3o7vd3akF07acHAFpOA==" saltValue="yVW9XmDwTqEnmpSGai0KYg==" spinCount="100000" sqref="D10" name="Range1_1_1"/>
    <protectedRange algorithmName="SHA-512" hashValue="ON39YdpmFHfN9f47KpiRvqrKx0V9+erV1CNkpWzYhW/Qyc6aT8rEyCrvauWSYGZK2ia3o7vd3akF07acHAFpOA==" saltValue="yVW9XmDwTqEnmpSGai0KYg==" spinCount="100000" sqref="E10:J10" name="Range1_3_1_1"/>
    <protectedRange algorithmName="SHA-512" hashValue="ON39YdpmFHfN9f47KpiRvqrKx0V9+erV1CNkpWzYhW/Qyc6aT8rEyCrvauWSYGZK2ia3o7vd3akF07acHAFpOA==" saltValue="yVW9XmDwTqEnmpSGai0KYg==" spinCount="100000" sqref="B23:C24 B25:C25" name="Range1_2_3"/>
    <protectedRange algorithmName="SHA-512" hashValue="ON39YdpmFHfN9f47KpiRvqrKx0V9+erV1CNkpWzYhW/Qyc6aT8rEyCrvauWSYGZK2ia3o7vd3akF07acHAFpOA==" saltValue="yVW9XmDwTqEnmpSGai0KYg==" spinCount="100000" sqref="D23:D24 D25" name="Range1_1_1_2"/>
    <protectedRange algorithmName="SHA-512" hashValue="ON39YdpmFHfN9f47KpiRvqrKx0V9+erV1CNkpWzYhW/Qyc6aT8rEyCrvauWSYGZK2ia3o7vd3akF07acHAFpOA==" saltValue="yVW9XmDwTqEnmpSGai0KYg==" spinCount="100000" sqref="E23:J24 E25:J25" name="Range1_3_1_3"/>
  </protectedRanges>
  <hyperlinks>
    <hyperlink ref="Q1" location="'National Rankings'!A1" display="Back to Ranking" xr:uid="{FC15ADFC-4944-43CB-8CE7-17A10DCC4DD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A52310-02F8-45F2-9E5F-91B3E6A8950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2B08B-D299-4DA7-98D5-239BC4682D3F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94</v>
      </c>
      <c r="C2" s="14">
        <v>45367</v>
      </c>
      <c r="D2" s="15" t="s">
        <v>102</v>
      </c>
      <c r="E2" s="16">
        <v>173</v>
      </c>
      <c r="F2" s="16">
        <v>145</v>
      </c>
      <c r="G2" s="16"/>
      <c r="H2" s="16"/>
      <c r="I2" s="16"/>
      <c r="J2" s="16"/>
      <c r="K2" s="19">
        <v>2</v>
      </c>
      <c r="L2" s="19">
        <v>318</v>
      </c>
      <c r="M2" s="20">
        <v>159</v>
      </c>
      <c r="N2" s="21">
        <v>6</v>
      </c>
      <c r="O2" s="22">
        <v>165</v>
      </c>
    </row>
    <row r="3" spans="1:17" x14ac:dyDescent="0.25">
      <c r="A3" s="12" t="s">
        <v>25</v>
      </c>
      <c r="B3" s="13" t="s">
        <v>94</v>
      </c>
      <c r="C3" s="14">
        <v>45403</v>
      </c>
      <c r="D3" s="15" t="s">
        <v>102</v>
      </c>
      <c r="E3" s="16">
        <v>173</v>
      </c>
      <c r="F3" s="16">
        <v>181</v>
      </c>
      <c r="G3" s="16"/>
      <c r="H3" s="16"/>
      <c r="I3" s="16"/>
      <c r="J3" s="16"/>
      <c r="K3" s="19">
        <v>2</v>
      </c>
      <c r="L3" s="19">
        <v>354</v>
      </c>
      <c r="M3" s="20">
        <v>177</v>
      </c>
      <c r="N3" s="21">
        <v>6</v>
      </c>
      <c r="O3" s="22">
        <v>183</v>
      </c>
    </row>
    <row r="4" spans="1:17" x14ac:dyDescent="0.25">
      <c r="A4" s="12" t="s">
        <v>25</v>
      </c>
      <c r="B4" s="13" t="s">
        <v>94</v>
      </c>
      <c r="C4" s="14">
        <v>45430</v>
      </c>
      <c r="D4" s="15" t="s">
        <v>102</v>
      </c>
      <c r="E4" s="16">
        <v>179</v>
      </c>
      <c r="F4" s="16">
        <v>184</v>
      </c>
      <c r="G4" s="16"/>
      <c r="H4" s="16"/>
      <c r="I4" s="16"/>
      <c r="J4" s="16"/>
      <c r="K4" s="19">
        <v>2</v>
      </c>
      <c r="L4" s="19">
        <v>363</v>
      </c>
      <c r="M4" s="20">
        <v>181.5</v>
      </c>
      <c r="N4" s="21">
        <v>7</v>
      </c>
      <c r="O4" s="22">
        <v>188.5</v>
      </c>
    </row>
    <row r="5" spans="1:17" x14ac:dyDescent="0.25">
      <c r="A5" s="12" t="s">
        <v>25</v>
      </c>
      <c r="B5" s="13" t="s">
        <v>94</v>
      </c>
      <c r="C5" s="14">
        <v>45458</v>
      </c>
      <c r="D5" s="15" t="s">
        <v>102</v>
      </c>
      <c r="E5" s="16">
        <v>181</v>
      </c>
      <c r="F5" s="16">
        <v>186</v>
      </c>
      <c r="G5" s="16"/>
      <c r="H5" s="16"/>
      <c r="I5" s="16"/>
      <c r="J5" s="16"/>
      <c r="K5" s="19">
        <v>2</v>
      </c>
      <c r="L5" s="19">
        <v>367</v>
      </c>
      <c r="M5" s="20">
        <v>183.5</v>
      </c>
      <c r="N5" s="21">
        <v>7</v>
      </c>
      <c r="O5" s="22">
        <v>190.5</v>
      </c>
    </row>
    <row r="6" spans="1:17" x14ac:dyDescent="0.25">
      <c r="A6" s="12" t="s">
        <v>25</v>
      </c>
      <c r="B6" s="13" t="s">
        <v>94</v>
      </c>
      <c r="C6" s="14">
        <v>45493</v>
      </c>
      <c r="D6" s="15" t="s">
        <v>102</v>
      </c>
      <c r="E6" s="16">
        <v>186</v>
      </c>
      <c r="F6" s="16">
        <v>186</v>
      </c>
      <c r="G6" s="16"/>
      <c r="H6" s="16"/>
      <c r="I6" s="16"/>
      <c r="J6" s="16"/>
      <c r="K6" s="19">
        <v>2</v>
      </c>
      <c r="L6" s="19">
        <v>372</v>
      </c>
      <c r="M6" s="20">
        <v>186</v>
      </c>
      <c r="N6" s="21">
        <v>9</v>
      </c>
      <c r="O6" s="22">
        <v>195</v>
      </c>
    </row>
    <row r="7" spans="1:17" x14ac:dyDescent="0.25">
      <c r="A7" s="12" t="s">
        <v>25</v>
      </c>
      <c r="B7" s="13" t="s">
        <v>94</v>
      </c>
      <c r="C7" s="14">
        <v>45521</v>
      </c>
      <c r="D7" s="15" t="s">
        <v>102</v>
      </c>
      <c r="E7" s="16">
        <v>185</v>
      </c>
      <c r="F7" s="16">
        <v>180</v>
      </c>
      <c r="G7" s="16"/>
      <c r="H7" s="16"/>
      <c r="I7" s="16"/>
      <c r="J7" s="16"/>
      <c r="K7" s="19">
        <v>2</v>
      </c>
      <c r="L7" s="19">
        <v>365</v>
      </c>
      <c r="M7" s="20">
        <v>182.5</v>
      </c>
      <c r="N7" s="21">
        <v>4</v>
      </c>
      <c r="O7" s="22">
        <v>186.5</v>
      </c>
    </row>
    <row r="8" spans="1:17" x14ac:dyDescent="0.25">
      <c r="A8" s="12" t="s">
        <v>25</v>
      </c>
      <c r="B8" s="13" t="s">
        <v>94</v>
      </c>
      <c r="C8" s="14">
        <v>45563</v>
      </c>
      <c r="D8" s="15" t="s">
        <v>102</v>
      </c>
      <c r="E8" s="16">
        <v>191</v>
      </c>
      <c r="F8" s="16">
        <v>189</v>
      </c>
      <c r="G8" s="16">
        <v>192</v>
      </c>
      <c r="H8" s="16"/>
      <c r="I8" s="16"/>
      <c r="J8" s="16"/>
      <c r="K8" s="19">
        <v>3</v>
      </c>
      <c r="L8" s="19">
        <v>572</v>
      </c>
      <c r="M8" s="20">
        <v>190.66666666666666</v>
      </c>
      <c r="N8" s="21">
        <v>22</v>
      </c>
      <c r="O8" s="22">
        <v>212.66666666666666</v>
      </c>
    </row>
    <row r="9" spans="1:17" x14ac:dyDescent="0.25">
      <c r="A9" s="12" t="s">
        <v>25</v>
      </c>
      <c r="B9" s="13" t="s">
        <v>94</v>
      </c>
      <c r="C9" s="14">
        <v>45584</v>
      </c>
      <c r="D9" s="15" t="s">
        <v>102</v>
      </c>
      <c r="E9" s="16">
        <v>181</v>
      </c>
      <c r="F9" s="16">
        <v>185</v>
      </c>
      <c r="G9" s="16">
        <v>188</v>
      </c>
      <c r="H9" s="16">
        <v>179</v>
      </c>
      <c r="I9" s="16">
        <v>175</v>
      </c>
      <c r="J9" s="16">
        <v>183</v>
      </c>
      <c r="K9" s="19">
        <v>6</v>
      </c>
      <c r="L9" s="19">
        <v>1091</v>
      </c>
      <c r="M9" s="20">
        <v>181.83333333333334</v>
      </c>
      <c r="N9" s="21">
        <v>8</v>
      </c>
      <c r="O9" s="22">
        <v>189.83333333333334</v>
      </c>
    </row>
    <row r="11" spans="1:17" x14ac:dyDescent="0.25">
      <c r="K11" s="8">
        <f>SUM(K2:K10)</f>
        <v>21</v>
      </c>
      <c r="L11" s="8">
        <f>SUM(L2:L10)</f>
        <v>3802</v>
      </c>
      <c r="M11" s="7">
        <f>SUM(L11/K11)</f>
        <v>181.04761904761904</v>
      </c>
      <c r="N11" s="8">
        <f>SUM(N2:N10)</f>
        <v>69</v>
      </c>
      <c r="O11" s="11">
        <f>SUM(M11+N11)</f>
        <v>250.04761904761904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B5:C5" name="Range1_16"/>
    <protectedRange algorithmName="SHA-512" hashValue="ON39YdpmFHfN9f47KpiRvqrKx0V9+erV1CNkpWzYhW/Qyc6aT8rEyCrvauWSYGZK2ia3o7vd3akF07acHAFpOA==" saltValue="yVW9XmDwTqEnmpSGai0KYg==" spinCount="100000" sqref="D5" name="Range1_1_9"/>
    <protectedRange algorithmName="SHA-512" hashValue="ON39YdpmFHfN9f47KpiRvqrKx0V9+erV1CNkpWzYhW/Qyc6aT8rEyCrvauWSYGZK2ia3o7vd3akF07acHAFpOA==" saltValue="yVW9XmDwTqEnmpSGai0KYg==" spinCount="100000" sqref="E5:J5" name="Range1_3_5"/>
    <protectedRange algorithmName="SHA-512" hashValue="ON39YdpmFHfN9f47KpiRvqrKx0V9+erV1CNkpWzYhW/Qyc6aT8rEyCrvauWSYGZK2ia3o7vd3akF07acHAFpOA==" saltValue="yVW9XmDwTqEnmpSGai0KYg==" spinCount="100000" sqref="I8:J8 B8:C8" name="Range1_28"/>
    <protectedRange algorithmName="SHA-512" hashValue="ON39YdpmFHfN9f47KpiRvqrKx0V9+erV1CNkpWzYhW/Qyc6aT8rEyCrvauWSYGZK2ia3o7vd3akF07acHAFpOA==" saltValue="yVW9XmDwTqEnmpSGai0KYg==" spinCount="100000" sqref="D8" name="Range1_1_23"/>
    <protectedRange algorithmName="SHA-512" hashValue="ON39YdpmFHfN9f47KpiRvqrKx0V9+erV1CNkpWzYhW/Qyc6aT8rEyCrvauWSYGZK2ia3o7vd3akF07acHAFpOA==" saltValue="yVW9XmDwTqEnmpSGai0KYg==" spinCount="100000" sqref="E8:H8" name="Range1_3_6"/>
  </protectedRanges>
  <hyperlinks>
    <hyperlink ref="Q1" location="'National Rankings'!A1" display="Back to Ranking" xr:uid="{18B4E6C5-ED8E-4C1E-9011-E73C2337365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437E76-AE14-4B57-AC59-34BAE124A67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C80E6-426F-4212-972A-C6E4A0BD64A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206</v>
      </c>
      <c r="C2" s="14">
        <v>45466</v>
      </c>
      <c r="D2" s="15" t="s">
        <v>70</v>
      </c>
      <c r="E2" s="16">
        <v>199</v>
      </c>
      <c r="F2" s="16">
        <v>195</v>
      </c>
      <c r="G2" s="16">
        <v>195.00200000000001</v>
      </c>
      <c r="H2" s="16">
        <v>195</v>
      </c>
      <c r="I2" s="16"/>
      <c r="J2" s="16"/>
      <c r="K2" s="19">
        <v>4</v>
      </c>
      <c r="L2" s="19">
        <v>784.00199999999995</v>
      </c>
      <c r="M2" s="20">
        <v>196.00049999999999</v>
      </c>
      <c r="N2" s="21">
        <v>7</v>
      </c>
      <c r="O2" s="22">
        <v>203.00049999999999</v>
      </c>
    </row>
    <row r="4" spans="1:17" x14ac:dyDescent="0.25">
      <c r="K4" s="8">
        <f>SUM(K2:K3)</f>
        <v>4</v>
      </c>
      <c r="L4" s="8">
        <f>SUM(L2:L3)</f>
        <v>784.00199999999995</v>
      </c>
      <c r="M4" s="7">
        <f>SUM(L4/K4)</f>
        <v>196.00049999999999</v>
      </c>
      <c r="N4" s="8">
        <f>SUM(N2:N3)</f>
        <v>7</v>
      </c>
      <c r="O4" s="11">
        <f>SUM(M4+N4)</f>
        <v>203.00049999999999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6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E2:J2" name="Range1_3_5"/>
  </protectedRanges>
  <hyperlinks>
    <hyperlink ref="Q1" location="'National Rankings'!A1" display="Back to Ranking" xr:uid="{350A4BAE-987A-4BEA-B9C6-44BBB713F45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EA3825-337F-43B6-B084-AA70BCDB566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9632A-1FDA-42B4-AF42-DB5518012A98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269</v>
      </c>
      <c r="C2" s="14">
        <v>45570</v>
      </c>
      <c r="D2" s="15" t="s">
        <v>107</v>
      </c>
      <c r="E2" s="16">
        <v>196</v>
      </c>
      <c r="F2" s="16">
        <v>197</v>
      </c>
      <c r="G2" s="16">
        <v>198</v>
      </c>
      <c r="H2" s="16">
        <v>197</v>
      </c>
      <c r="I2" s="16">
        <v>198</v>
      </c>
      <c r="J2" s="16">
        <v>196</v>
      </c>
      <c r="K2" s="19">
        <v>6</v>
      </c>
      <c r="L2" s="19">
        <v>1182</v>
      </c>
      <c r="M2" s="20">
        <v>197</v>
      </c>
      <c r="N2" s="21">
        <v>4</v>
      </c>
      <c r="O2" s="22">
        <v>201</v>
      </c>
    </row>
    <row r="4" spans="1:17" x14ac:dyDescent="0.25">
      <c r="K4" s="8">
        <f>SUM(K2:K3)</f>
        <v>6</v>
      </c>
      <c r="L4" s="8">
        <f>SUM(L2:L3)</f>
        <v>1182</v>
      </c>
      <c r="M4" s="7">
        <f>SUM(L4/K4)</f>
        <v>197</v>
      </c>
      <c r="N4" s="8">
        <f>SUM(N2:N3)</f>
        <v>4</v>
      </c>
      <c r="O4" s="11">
        <f>SUM(M4+N4)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28"/>
    <protectedRange algorithmName="SHA-512" hashValue="ON39YdpmFHfN9f47KpiRvqrKx0V9+erV1CNkpWzYhW/Qyc6aT8rEyCrvauWSYGZK2ia3o7vd3akF07acHAFpOA==" saltValue="yVW9XmDwTqEnmpSGai0KYg==" spinCount="100000" sqref="D2" name="Range1_1_23"/>
    <protectedRange algorithmName="SHA-512" hashValue="ON39YdpmFHfN9f47KpiRvqrKx0V9+erV1CNkpWzYhW/Qyc6aT8rEyCrvauWSYGZK2ia3o7vd3akF07acHAFpOA==" saltValue="yVW9XmDwTqEnmpSGai0KYg==" spinCount="100000" sqref="E2:H2" name="Range1_3_6"/>
  </protectedRanges>
  <hyperlinks>
    <hyperlink ref="Q1" location="'National Rankings'!A1" display="Back to Ranking" xr:uid="{5C4D31C2-96C9-47D9-9A5D-96CFAD041FF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0751AF-8583-4ADD-8D33-6F3C21505AE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8FC51-ACF0-4F90-9398-277F275DA8DF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265</v>
      </c>
      <c r="C2" s="14">
        <v>45556</v>
      </c>
      <c r="D2" s="15" t="s">
        <v>162</v>
      </c>
      <c r="E2" s="16">
        <v>192</v>
      </c>
      <c r="F2" s="16">
        <v>189</v>
      </c>
      <c r="G2" s="16">
        <v>196</v>
      </c>
      <c r="H2" s="16">
        <v>187</v>
      </c>
      <c r="I2" s="16">
        <v>188</v>
      </c>
      <c r="J2" s="16">
        <v>194</v>
      </c>
      <c r="K2" s="19">
        <v>6</v>
      </c>
      <c r="L2" s="19">
        <v>1146</v>
      </c>
      <c r="M2" s="20">
        <v>191</v>
      </c>
      <c r="N2" s="21">
        <v>6</v>
      </c>
      <c r="O2" s="22">
        <v>197</v>
      </c>
    </row>
    <row r="3" spans="1:17" x14ac:dyDescent="0.25">
      <c r="A3" s="12" t="s">
        <v>25</v>
      </c>
      <c r="B3" s="52" t="s">
        <v>265</v>
      </c>
      <c r="C3" s="14">
        <v>45563</v>
      </c>
      <c r="D3" s="15" t="s">
        <v>187</v>
      </c>
      <c r="E3" s="16">
        <v>192</v>
      </c>
      <c r="F3" s="16">
        <v>188</v>
      </c>
      <c r="G3" s="16">
        <v>192</v>
      </c>
      <c r="H3" s="16">
        <v>188</v>
      </c>
      <c r="I3" s="16"/>
      <c r="J3" s="16"/>
      <c r="K3" s="19">
        <v>4</v>
      </c>
      <c r="L3" s="19">
        <v>760</v>
      </c>
      <c r="M3" s="20">
        <v>190</v>
      </c>
      <c r="N3" s="21">
        <v>4</v>
      </c>
      <c r="O3" s="22">
        <v>194</v>
      </c>
    </row>
    <row r="5" spans="1:17" x14ac:dyDescent="0.25">
      <c r="K5" s="8">
        <f>SUM(K2:K4)</f>
        <v>10</v>
      </c>
      <c r="L5" s="8">
        <f>SUM(L2:L4)</f>
        <v>1906</v>
      </c>
      <c r="M5" s="7">
        <f>SUM(L5/K5)</f>
        <v>190.6</v>
      </c>
      <c r="N5" s="8">
        <f>SUM(N2:N4)</f>
        <v>10</v>
      </c>
      <c r="O5" s="11">
        <f>SUM(M5+N5)</f>
        <v>200.6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16"/>
    <protectedRange algorithmName="SHA-512" hashValue="ON39YdpmFHfN9f47KpiRvqrKx0V9+erV1CNkpWzYhW/Qyc6aT8rEyCrvauWSYGZK2ia3o7vd3akF07acHAFpOA==" saltValue="yVW9XmDwTqEnmpSGai0KYg==" spinCount="100000" sqref="D3" name="Range1_1_16"/>
    <protectedRange algorithmName="SHA-512" hashValue="ON39YdpmFHfN9f47KpiRvqrKx0V9+erV1CNkpWzYhW/Qyc6aT8rEyCrvauWSYGZK2ia3o7vd3akF07acHAFpOA==" saltValue="yVW9XmDwTqEnmpSGai0KYg==" spinCount="100000" sqref="E3:J3" name="Range1_3_3"/>
  </protectedRanges>
  <hyperlinks>
    <hyperlink ref="Q1" location="'National Rankings'!A1" display="Back to Ranking" xr:uid="{5F629621-2023-4320-AC71-1C0853B6916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75AEBD-C2CA-4527-AC86-72DE033FADB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AAB5-6E40-469F-BE7A-EBC72BE06478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238</v>
      </c>
      <c r="C2" s="14">
        <v>45521</v>
      </c>
      <c r="D2" s="15" t="s">
        <v>162</v>
      </c>
      <c r="E2" s="16">
        <v>195</v>
      </c>
      <c r="F2" s="16">
        <v>194</v>
      </c>
      <c r="G2" s="16">
        <v>196</v>
      </c>
      <c r="H2" s="16">
        <v>184</v>
      </c>
      <c r="I2" s="16">
        <v>189</v>
      </c>
      <c r="J2" s="16">
        <v>189</v>
      </c>
      <c r="K2" s="19">
        <v>6</v>
      </c>
      <c r="L2" s="19">
        <v>1147</v>
      </c>
      <c r="M2" s="20">
        <v>191.16666666666666</v>
      </c>
      <c r="N2" s="21">
        <v>10</v>
      </c>
      <c r="O2" s="22">
        <v>201.16666666666666</v>
      </c>
    </row>
    <row r="3" spans="1:17" x14ac:dyDescent="0.25">
      <c r="A3" s="12" t="s">
        <v>25</v>
      </c>
      <c r="B3" s="13" t="s">
        <v>238</v>
      </c>
      <c r="C3" s="14">
        <v>45535</v>
      </c>
      <c r="D3" s="15" t="s">
        <v>121</v>
      </c>
      <c r="E3" s="16">
        <v>196</v>
      </c>
      <c r="F3" s="16">
        <v>197</v>
      </c>
      <c r="G3" s="16">
        <v>193</v>
      </c>
      <c r="H3" s="16">
        <v>190</v>
      </c>
      <c r="I3" s="16">
        <v>193</v>
      </c>
      <c r="J3" s="16">
        <v>188</v>
      </c>
      <c r="K3" s="19">
        <v>6</v>
      </c>
      <c r="L3" s="19">
        <v>1157</v>
      </c>
      <c r="M3" s="20">
        <v>192.83333333333334</v>
      </c>
      <c r="N3" s="21">
        <v>8</v>
      </c>
      <c r="O3" s="22">
        <v>200.83333333333334</v>
      </c>
    </row>
    <row r="5" spans="1:17" x14ac:dyDescent="0.25">
      <c r="K5" s="8">
        <f>SUM(K2:K4)</f>
        <v>12</v>
      </c>
      <c r="L5" s="8">
        <f>SUM(L2:L4)</f>
        <v>2304</v>
      </c>
      <c r="M5" s="7">
        <f>SUM(L5/K5)</f>
        <v>192</v>
      </c>
      <c r="N5" s="8">
        <f>SUM(N2:N4)</f>
        <v>18</v>
      </c>
      <c r="O5" s="11">
        <f>SUM(M5+N5)</f>
        <v>210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2_3"/>
    <protectedRange algorithmName="SHA-512" hashValue="ON39YdpmFHfN9f47KpiRvqrKx0V9+erV1CNkpWzYhW/Qyc6aT8rEyCrvauWSYGZK2ia3o7vd3akF07acHAFpOA==" saltValue="yVW9XmDwTqEnmpSGai0KYg==" spinCount="100000" sqref="D3" name="Range1_1_1_2"/>
    <protectedRange algorithmName="SHA-512" hashValue="ON39YdpmFHfN9f47KpiRvqrKx0V9+erV1CNkpWzYhW/Qyc6aT8rEyCrvauWSYGZK2ia3o7vd3akF07acHAFpOA==" saltValue="yVW9XmDwTqEnmpSGai0KYg==" spinCount="100000" sqref="E3:J3" name="Range1_3_1_3"/>
  </protectedRanges>
  <hyperlinks>
    <hyperlink ref="Q1" location="'National Rankings'!A1" display="Back to Ranking" xr:uid="{45237E7E-18E9-4E3D-BD03-52A03159BFA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E9CA25-04B7-4E8F-9E93-402C05DF701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72E62-13AF-401B-9638-C51FE78F44A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183</v>
      </c>
      <c r="C2" s="14">
        <v>45433</v>
      </c>
      <c r="D2" s="15" t="s">
        <v>121</v>
      </c>
      <c r="E2" s="16">
        <v>197</v>
      </c>
      <c r="F2" s="16">
        <v>194</v>
      </c>
      <c r="G2" s="16">
        <v>196</v>
      </c>
      <c r="H2" s="16"/>
      <c r="I2" s="16"/>
      <c r="J2" s="16"/>
      <c r="K2" s="19">
        <v>3</v>
      </c>
      <c r="L2" s="19">
        <v>587</v>
      </c>
      <c r="M2" s="20">
        <v>195.66666666666666</v>
      </c>
      <c r="N2" s="21">
        <v>2</v>
      </c>
      <c r="O2" s="22">
        <v>197.66666666666666</v>
      </c>
    </row>
    <row r="4" spans="1:17" x14ac:dyDescent="0.25">
      <c r="K4" s="8">
        <f>SUM(K2:K3)</f>
        <v>3</v>
      </c>
      <c r="L4" s="8">
        <f>SUM(L2:L3)</f>
        <v>587</v>
      </c>
      <c r="M4" s="7">
        <f>SUM(L4/K4)</f>
        <v>195.66666666666666</v>
      </c>
      <c r="N4" s="8">
        <f>SUM(N2:N3)</f>
        <v>2</v>
      </c>
      <c r="O4" s="11">
        <f>SUM(M4+N4)</f>
        <v>197.66666666666666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E589E2F-1BCE-4F40-BB3B-4BDA79BA8A9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37D37C-8B98-4D3D-BE50-DDAC3EBCC83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2298-4229-4E7E-8FD1-C13B16D3F4D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119</v>
      </c>
      <c r="C2" s="14">
        <v>45388</v>
      </c>
      <c r="D2" s="15" t="s">
        <v>120</v>
      </c>
      <c r="E2" s="16">
        <v>195</v>
      </c>
      <c r="F2" s="16">
        <v>196</v>
      </c>
      <c r="G2" s="16">
        <v>197.005</v>
      </c>
      <c r="H2" s="16">
        <v>196</v>
      </c>
      <c r="I2" s="16"/>
      <c r="J2" s="16"/>
      <c r="K2" s="19">
        <v>4</v>
      </c>
      <c r="L2" s="19">
        <v>784.005</v>
      </c>
      <c r="M2" s="20">
        <v>196.00125</v>
      </c>
      <c r="N2" s="21">
        <v>9</v>
      </c>
      <c r="O2" s="22">
        <v>205.00125</v>
      </c>
    </row>
    <row r="3" spans="1:17" x14ac:dyDescent="0.25">
      <c r="A3" s="12" t="s">
        <v>25</v>
      </c>
      <c r="B3" s="13" t="s">
        <v>119</v>
      </c>
      <c r="C3" s="14">
        <v>45429</v>
      </c>
      <c r="D3" s="15" t="s">
        <v>153</v>
      </c>
      <c r="E3" s="16">
        <v>195</v>
      </c>
      <c r="F3" s="16">
        <v>195</v>
      </c>
      <c r="G3" s="16">
        <v>195</v>
      </c>
      <c r="H3" s="16"/>
      <c r="I3" s="16"/>
      <c r="J3" s="16"/>
      <c r="K3" s="19">
        <v>3</v>
      </c>
      <c r="L3" s="19">
        <v>585</v>
      </c>
      <c r="M3" s="20">
        <v>195</v>
      </c>
      <c r="N3" s="21">
        <v>2</v>
      </c>
      <c r="O3" s="22">
        <v>197</v>
      </c>
    </row>
    <row r="5" spans="1:17" x14ac:dyDescent="0.25">
      <c r="K5" s="8">
        <f>SUM(K2:K4)</f>
        <v>7</v>
      </c>
      <c r="L5" s="8">
        <f>SUM(L2:L4)</f>
        <v>1369.0050000000001</v>
      </c>
      <c r="M5" s="7">
        <f>SUM(L5/K5)</f>
        <v>195.57214285714286</v>
      </c>
      <c r="N5" s="8">
        <f>SUM(N2:N4)</f>
        <v>11</v>
      </c>
      <c r="O5" s="11">
        <f>SUM(M5+N5)</f>
        <v>206.57214285714286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C9F32CD-12ED-48D5-8FD1-998DF05AB79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D3587A-D561-4A74-96FF-D074D2E1BD4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5863-D59E-4304-9754-81BBFF266E6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247</v>
      </c>
      <c r="C2" s="14">
        <v>45535</v>
      </c>
      <c r="D2" s="15" t="s">
        <v>121</v>
      </c>
      <c r="E2" s="39">
        <v>200.001</v>
      </c>
      <c r="F2" s="16">
        <v>199</v>
      </c>
      <c r="G2" s="16">
        <v>197</v>
      </c>
      <c r="H2" s="16">
        <v>195</v>
      </c>
      <c r="I2" s="16">
        <v>196</v>
      </c>
      <c r="J2" s="16">
        <v>199</v>
      </c>
      <c r="K2" s="19">
        <v>6</v>
      </c>
      <c r="L2" s="19">
        <v>1186.001</v>
      </c>
      <c r="M2" s="20">
        <v>197.66683333333333</v>
      </c>
      <c r="N2" s="21">
        <v>16</v>
      </c>
      <c r="O2" s="22">
        <v>213.66683333333333</v>
      </c>
    </row>
    <row r="4" spans="1:17" x14ac:dyDescent="0.25">
      <c r="K4" s="8">
        <f>SUM(K2:K3)</f>
        <v>6</v>
      </c>
      <c r="L4" s="8">
        <f>SUM(L2:L3)</f>
        <v>1186.001</v>
      </c>
      <c r="M4" s="7">
        <f>SUM(L4/K4)</f>
        <v>197.66683333333333</v>
      </c>
      <c r="N4" s="8">
        <f>SUM(N2:N3)</f>
        <v>16</v>
      </c>
      <c r="O4" s="11">
        <f>SUM(M4+N4)</f>
        <v>213.66683333333333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2_1"/>
    <protectedRange algorithmName="SHA-512" hashValue="ON39YdpmFHfN9f47KpiRvqrKx0V9+erV1CNkpWzYhW/Qyc6aT8rEyCrvauWSYGZK2ia3o7vd3akF07acHAFpOA==" saltValue="yVW9XmDwTqEnmpSGai0KYg==" spinCount="100000" sqref="D2" name="Range1_1_15"/>
    <protectedRange algorithmName="SHA-512" hashValue="ON39YdpmFHfN9f47KpiRvqrKx0V9+erV1CNkpWzYhW/Qyc6aT8rEyCrvauWSYGZK2ia3o7vd3akF07acHAFpOA==" saltValue="yVW9XmDwTqEnmpSGai0KYg==" spinCount="100000" sqref="E2:H2" name="Range1_3_1_1"/>
  </protectedRanges>
  <hyperlinks>
    <hyperlink ref="Q1" location="'National Rankings'!A1" display="Back to Ranking" xr:uid="{29066C5E-0961-416B-8DA4-7B5BA5B976F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73E361-0553-402E-8FAE-748CB5F6FA8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25E5-29BE-4BA1-B24B-2F7F13FA0748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95</v>
      </c>
      <c r="C2" s="14">
        <v>45368</v>
      </c>
      <c r="D2" s="15" t="s">
        <v>101</v>
      </c>
      <c r="E2" s="16">
        <v>188</v>
      </c>
      <c r="F2" s="16">
        <v>190</v>
      </c>
      <c r="G2" s="16">
        <v>192</v>
      </c>
      <c r="H2" s="16">
        <v>192</v>
      </c>
      <c r="I2" s="16"/>
      <c r="J2" s="16"/>
      <c r="K2" s="19">
        <v>4</v>
      </c>
      <c r="L2" s="19">
        <v>762</v>
      </c>
      <c r="M2" s="20">
        <v>190.5</v>
      </c>
      <c r="N2" s="21">
        <v>3</v>
      </c>
      <c r="O2" s="22">
        <v>193.5</v>
      </c>
    </row>
    <row r="3" spans="1:17" x14ac:dyDescent="0.25">
      <c r="A3" s="12" t="s">
        <v>25</v>
      </c>
      <c r="B3" s="13" t="s">
        <v>95</v>
      </c>
      <c r="C3" s="14">
        <v>45440</v>
      </c>
      <c r="D3" s="15" t="s">
        <v>101</v>
      </c>
      <c r="E3" s="16">
        <v>194</v>
      </c>
      <c r="F3" s="16">
        <v>192</v>
      </c>
      <c r="G3" s="16">
        <v>185</v>
      </c>
      <c r="H3" s="16"/>
      <c r="I3" s="16"/>
      <c r="J3" s="16"/>
      <c r="K3" s="19">
        <v>3</v>
      </c>
      <c r="L3" s="19">
        <v>571</v>
      </c>
      <c r="M3" s="20">
        <v>190.33333333333334</v>
      </c>
      <c r="N3" s="21">
        <v>2</v>
      </c>
      <c r="O3" s="22">
        <v>192.33333333333334</v>
      </c>
    </row>
    <row r="5" spans="1:17" x14ac:dyDescent="0.25">
      <c r="K5" s="8">
        <f>SUM(K2:K4)</f>
        <v>7</v>
      </c>
      <c r="L5" s="8">
        <f>SUM(L2:L4)</f>
        <v>1333</v>
      </c>
      <c r="M5" s="7">
        <f>SUM(L5/K5)</f>
        <v>190.42857142857142</v>
      </c>
      <c r="N5" s="8">
        <f>SUM(N2:N4)</f>
        <v>5</v>
      </c>
      <c r="O5" s="11">
        <f>SUM(M5+N5)</f>
        <v>195.42857142857142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:J2" name="Range1_3_1"/>
    <protectedRange algorithmName="SHA-512" hashValue="ON39YdpmFHfN9f47KpiRvqrKx0V9+erV1CNkpWzYhW/Qyc6aT8rEyCrvauWSYGZK2ia3o7vd3akF07acHAFpOA==" saltValue="yVW9XmDwTqEnmpSGai0KYg==" spinCount="100000" sqref="B3:C3" name="Range1_1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E3:J3" name="Range1_3_1_1"/>
  </protectedRanges>
  <hyperlinks>
    <hyperlink ref="Q1" location="'National Rankings'!A1" display="Back to Ranking" xr:uid="{8A9D9429-5F4B-4561-A815-624A1835EE0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9D3ACB-DE13-4F88-9932-286F8B1E651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68DC-226A-4C82-92EC-A6D7CA54416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197</v>
      </c>
      <c r="C2" s="14">
        <v>45447</v>
      </c>
      <c r="D2" s="15" t="s">
        <v>23</v>
      </c>
      <c r="E2" s="16">
        <v>183</v>
      </c>
      <c r="F2" s="16">
        <v>183</v>
      </c>
      <c r="G2" s="16">
        <v>187</v>
      </c>
      <c r="H2" s="16">
        <v>180</v>
      </c>
      <c r="I2" s="16"/>
      <c r="J2" s="16"/>
      <c r="K2" s="19">
        <v>4</v>
      </c>
      <c r="L2" s="19">
        <v>733</v>
      </c>
      <c r="M2" s="20">
        <v>183.25</v>
      </c>
      <c r="N2" s="21">
        <v>3</v>
      </c>
      <c r="O2" s="22">
        <v>186.25</v>
      </c>
    </row>
    <row r="4" spans="1:17" x14ac:dyDescent="0.25">
      <c r="K4" s="8">
        <f>SUM(K2:K3)</f>
        <v>4</v>
      </c>
      <c r="L4" s="8">
        <f>SUM(L2:L3)</f>
        <v>733</v>
      </c>
      <c r="M4" s="7">
        <f>SUM(L4/K4)</f>
        <v>183.25</v>
      </c>
      <c r="N4" s="8">
        <f>SUM(N2:N3)</f>
        <v>3</v>
      </c>
      <c r="O4" s="11">
        <f>SUM(M4+N4)</f>
        <v>186.25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4E0EB1A-9143-490F-9241-C8E2D21BCFD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029B34-6134-4ED0-A8CA-E9CE8BCD028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64FD7-A9BE-4F2D-A4BE-C38299404F7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184</v>
      </c>
      <c r="C2" s="14">
        <v>45433</v>
      </c>
      <c r="D2" s="15" t="s">
        <v>121</v>
      </c>
      <c r="E2" s="16">
        <v>199</v>
      </c>
      <c r="F2" s="16">
        <v>198</v>
      </c>
      <c r="G2" s="16">
        <v>195</v>
      </c>
      <c r="H2" s="16"/>
      <c r="I2" s="16"/>
      <c r="J2" s="16"/>
      <c r="K2" s="19">
        <v>3</v>
      </c>
      <c r="L2" s="19">
        <v>592</v>
      </c>
      <c r="M2" s="20">
        <v>197.33333333333334</v>
      </c>
      <c r="N2" s="21">
        <v>2</v>
      </c>
      <c r="O2" s="22">
        <v>199.33333333333334</v>
      </c>
    </row>
    <row r="4" spans="1:17" x14ac:dyDescent="0.25">
      <c r="K4" s="8">
        <f>SUM(K2:K3)</f>
        <v>3</v>
      </c>
      <c r="L4" s="8">
        <f>SUM(L2:L3)</f>
        <v>592</v>
      </c>
      <c r="M4" s="7">
        <f>SUM(L4/K4)</f>
        <v>197.33333333333334</v>
      </c>
      <c r="N4" s="8">
        <f>SUM(N2:N3)</f>
        <v>2</v>
      </c>
      <c r="O4" s="11">
        <f>SUM(M4+N4)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9ED1FD7-7ABC-42BC-B301-090A4BEE384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CF3B56-6337-4A2C-BF29-4DFA0CF387D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E8337-89E8-4240-8206-A266202F366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261</v>
      </c>
      <c r="C2" s="14">
        <v>45550</v>
      </c>
      <c r="D2" s="15" t="s">
        <v>70</v>
      </c>
      <c r="E2" s="16">
        <v>188</v>
      </c>
      <c r="F2" s="16">
        <v>189</v>
      </c>
      <c r="G2" s="16">
        <v>186</v>
      </c>
      <c r="H2" s="16">
        <v>186</v>
      </c>
      <c r="I2" s="16"/>
      <c r="J2" s="16"/>
      <c r="K2" s="19">
        <v>4</v>
      </c>
      <c r="L2" s="19">
        <v>749</v>
      </c>
      <c r="M2" s="20">
        <v>187.25</v>
      </c>
      <c r="N2" s="21">
        <v>2</v>
      </c>
      <c r="O2" s="22">
        <v>189.25</v>
      </c>
    </row>
    <row r="4" spans="1:17" x14ac:dyDescent="0.25">
      <c r="K4" s="8">
        <f>SUM(K2:K3)</f>
        <v>4</v>
      </c>
      <c r="L4" s="8">
        <f>SUM(L2:L3)</f>
        <v>749</v>
      </c>
      <c r="M4" s="7">
        <f>SUM(L4/K4)</f>
        <v>187.25</v>
      </c>
      <c r="N4" s="8">
        <f>SUM(N2:N3)</f>
        <v>2</v>
      </c>
      <c r="O4" s="11">
        <f>SUM(M4+N4)</f>
        <v>189.25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25085D4-F6ED-4126-8DB5-865BACF539E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3D5AF3-CACD-4B95-8E86-9227E67114F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E6BC-AB98-4124-8F95-AF034E6A8860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239</v>
      </c>
      <c r="C2" s="14">
        <v>45517</v>
      </c>
      <c r="D2" s="15" t="s">
        <v>121</v>
      </c>
      <c r="E2" s="16">
        <v>195</v>
      </c>
      <c r="F2" s="39">
        <v>200.001</v>
      </c>
      <c r="G2" s="16">
        <v>196</v>
      </c>
      <c r="H2" s="16"/>
      <c r="I2" s="16"/>
      <c r="J2" s="16"/>
      <c r="K2" s="19">
        <v>3</v>
      </c>
      <c r="L2" s="19">
        <v>591.00099999999998</v>
      </c>
      <c r="M2" s="20">
        <v>197.00033333333332</v>
      </c>
      <c r="N2" s="21">
        <v>6</v>
      </c>
      <c r="O2" s="22">
        <v>203.00033333333332</v>
      </c>
    </row>
    <row r="3" spans="1:17" x14ac:dyDescent="0.25">
      <c r="A3" s="12" t="s">
        <v>25</v>
      </c>
      <c r="B3" s="13" t="s">
        <v>239</v>
      </c>
      <c r="C3" s="14">
        <v>45524</v>
      </c>
      <c r="D3" s="15" t="s">
        <v>121</v>
      </c>
      <c r="E3" s="16">
        <v>196</v>
      </c>
      <c r="F3" s="16">
        <v>197</v>
      </c>
      <c r="G3" s="16">
        <v>197</v>
      </c>
      <c r="H3" s="16"/>
      <c r="I3" s="16"/>
      <c r="J3" s="16"/>
      <c r="K3" s="19">
        <v>3</v>
      </c>
      <c r="L3" s="19">
        <v>590</v>
      </c>
      <c r="M3" s="20">
        <v>196.66666666666666</v>
      </c>
      <c r="N3" s="21">
        <v>4</v>
      </c>
      <c r="O3" s="22">
        <v>200.66666666666666</v>
      </c>
    </row>
    <row r="4" spans="1:17" x14ac:dyDescent="0.25">
      <c r="A4" s="12" t="s">
        <v>25</v>
      </c>
      <c r="B4" s="13" t="s">
        <v>239</v>
      </c>
      <c r="C4" s="14">
        <v>45573</v>
      </c>
      <c r="D4" s="15" t="s">
        <v>121</v>
      </c>
      <c r="E4" s="39">
        <v>200.01</v>
      </c>
      <c r="F4" s="16">
        <v>199</v>
      </c>
      <c r="G4" s="39">
        <v>200</v>
      </c>
      <c r="H4" s="16"/>
      <c r="I4" s="16"/>
      <c r="J4" s="16"/>
      <c r="K4" s="19">
        <v>3</v>
      </c>
      <c r="L4" s="19">
        <v>599.01</v>
      </c>
      <c r="M4" s="20">
        <v>199.67</v>
      </c>
      <c r="N4" s="21">
        <v>7</v>
      </c>
      <c r="O4" s="22">
        <v>206.67</v>
      </c>
    </row>
    <row r="6" spans="1:17" x14ac:dyDescent="0.25">
      <c r="K6" s="8">
        <f>SUM(K2:K5)</f>
        <v>9</v>
      </c>
      <c r="L6" s="8">
        <f>SUM(L2:L5)</f>
        <v>1780.011</v>
      </c>
      <c r="M6" s="7">
        <f>SUM(L6/K6)</f>
        <v>197.779</v>
      </c>
      <c r="N6" s="8">
        <f>SUM(N2:N5)</f>
        <v>17</v>
      </c>
      <c r="O6" s="11">
        <f>SUM(M6+N6)</f>
        <v>214.779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F5DAA70-FFF2-4E67-A4C6-0A7FBFC4DC2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6A8844-6424-4090-B30D-DA8EE28BC52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34C7-D913-4A09-9A9E-CDB488E16DAB}">
  <dimension ref="A1:Q5"/>
  <sheetViews>
    <sheetView workbookViewId="0">
      <selection activeCell="K6" sqref="K6"/>
    </sheetView>
  </sheetViews>
  <sheetFormatPr defaultRowHeight="15" x14ac:dyDescent="0.25"/>
  <cols>
    <col min="1" max="1" width="18" customWidth="1"/>
    <col min="2" max="2" width="18.42578125" bestFit="1" customWidth="1"/>
    <col min="3" max="3" width="15.5703125" customWidth="1"/>
    <col min="4" max="4" width="20.7109375" customWidth="1"/>
    <col min="13" max="13" width="9.140625" style="37"/>
    <col min="15" max="15" width="9.140625" style="37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25</v>
      </c>
      <c r="B2" s="25" t="s">
        <v>33</v>
      </c>
      <c r="C2" s="14">
        <v>45329</v>
      </c>
      <c r="D2" s="15" t="s">
        <v>26</v>
      </c>
      <c r="E2" s="16">
        <v>198</v>
      </c>
      <c r="F2" s="16">
        <v>198</v>
      </c>
      <c r="G2" s="16">
        <v>196</v>
      </c>
      <c r="H2" s="16">
        <v>197</v>
      </c>
      <c r="I2" s="16"/>
      <c r="J2" s="16"/>
      <c r="K2" s="19">
        <v>4</v>
      </c>
      <c r="L2" s="19">
        <v>789</v>
      </c>
      <c r="M2" s="20">
        <v>197.25</v>
      </c>
      <c r="N2" s="21">
        <v>2</v>
      </c>
      <c r="O2" s="22">
        <v>199.25</v>
      </c>
    </row>
    <row r="3" spans="1:17" x14ac:dyDescent="0.25">
      <c r="A3" s="12" t="s">
        <v>25</v>
      </c>
      <c r="B3" s="13" t="s">
        <v>33</v>
      </c>
      <c r="C3" s="14">
        <v>45413</v>
      </c>
      <c r="D3" s="15" t="s">
        <v>26</v>
      </c>
      <c r="E3" s="16">
        <v>196</v>
      </c>
      <c r="F3" s="16">
        <v>199</v>
      </c>
      <c r="G3" s="16">
        <v>193</v>
      </c>
      <c r="H3" s="16">
        <v>198</v>
      </c>
      <c r="I3" s="16"/>
      <c r="J3" s="16"/>
      <c r="K3" s="19">
        <v>4</v>
      </c>
      <c r="L3" s="19">
        <v>786</v>
      </c>
      <c r="M3" s="20">
        <v>196.5</v>
      </c>
      <c r="N3" s="21">
        <v>2</v>
      </c>
      <c r="O3" s="22">
        <v>198.5</v>
      </c>
    </row>
    <row r="5" spans="1:17" x14ac:dyDescent="0.25">
      <c r="K5" s="8">
        <f>SUM(K2:K4)</f>
        <v>8</v>
      </c>
      <c r="L5" s="8">
        <f>SUM(L2:L4)</f>
        <v>1575</v>
      </c>
      <c r="M5" s="11">
        <f>SUM(L5/K5)</f>
        <v>196.875</v>
      </c>
      <c r="N5" s="8">
        <f>SUM(N2:N4)</f>
        <v>4</v>
      </c>
      <c r="O5" s="11">
        <f>SUM(M5+N5)</f>
        <v>200.875</v>
      </c>
    </row>
  </sheetData>
  <protectedRanges>
    <protectedRange algorithmName="SHA-512" hashValue="ON39YdpmFHfN9f47KpiRvqrKx0V9+erV1CNkpWzYhW/Qyc6aT8rEyCrvauWSYGZK2ia3o7vd3akF07acHAFpOA==" saltValue="yVW9XmDwTqEnmpSGai0KYg==" spinCount="100000" sqref="B2" name="Range1_2_1_1"/>
    <protectedRange sqref="C2" name="Range1_2_3"/>
    <protectedRange sqref="D2" name="Range1_1_1"/>
    <protectedRange sqref="E2:J2" name="Range1_3_1_3"/>
  </protectedRanges>
  <hyperlinks>
    <hyperlink ref="Q1" location="'National Rankings'!A1" display="Back to Ranking" xr:uid="{77531D5A-1BA0-496C-96B4-5162757A46DB}"/>
  </hyperlinks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04052-047C-452E-AB63-578D7DECE01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207</v>
      </c>
      <c r="C2" s="14" t="s">
        <v>204</v>
      </c>
      <c r="D2" s="15" t="s">
        <v>163</v>
      </c>
      <c r="E2" s="16">
        <v>197</v>
      </c>
      <c r="F2" s="16">
        <v>191</v>
      </c>
      <c r="G2" s="16">
        <v>195</v>
      </c>
      <c r="H2" s="16">
        <v>197</v>
      </c>
      <c r="I2" s="16"/>
      <c r="J2" s="16"/>
      <c r="K2" s="19">
        <v>4</v>
      </c>
      <c r="L2" s="19">
        <v>780</v>
      </c>
      <c r="M2" s="20">
        <v>195</v>
      </c>
      <c r="N2" s="21">
        <v>2</v>
      </c>
      <c r="O2" s="22">
        <v>197</v>
      </c>
    </row>
    <row r="4" spans="1:17" x14ac:dyDescent="0.25">
      <c r="K4" s="8">
        <f>SUM(K2:K3)</f>
        <v>4</v>
      </c>
      <c r="L4" s="8">
        <f>SUM(L2:L3)</f>
        <v>780</v>
      </c>
      <c r="M4" s="7">
        <f>SUM(L4/K4)</f>
        <v>195</v>
      </c>
      <c r="N4" s="8">
        <f>SUM(N2:N3)</f>
        <v>2</v>
      </c>
      <c r="O4" s="11">
        <f>SUM(M4+N4)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6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E2:J2" name="Range1_3_5"/>
  </protectedRanges>
  <hyperlinks>
    <hyperlink ref="Q1" location="'National Rankings'!A1" display="Back to Ranking" xr:uid="{D3427715-4214-44C2-92BD-8CD04952AA1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7F287F-6D43-407F-9071-EE53962D451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976F-7E48-4D25-944D-BAE8C6714DE4}">
  <dimension ref="A1:Q38"/>
  <sheetViews>
    <sheetView workbookViewId="0">
      <selection activeCell="K39" sqref="K3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46</v>
      </c>
      <c r="C2" s="14">
        <v>44946</v>
      </c>
      <c r="D2" s="15" t="s">
        <v>26</v>
      </c>
      <c r="E2" s="16">
        <v>195</v>
      </c>
      <c r="F2" s="16">
        <v>190</v>
      </c>
      <c r="G2" s="16">
        <v>195</v>
      </c>
      <c r="H2" s="16">
        <v>196</v>
      </c>
      <c r="I2" s="16"/>
      <c r="J2" s="16"/>
      <c r="K2" s="19">
        <v>4</v>
      </c>
      <c r="L2" s="19">
        <v>776</v>
      </c>
      <c r="M2" s="20">
        <v>194</v>
      </c>
      <c r="N2" s="21">
        <v>2</v>
      </c>
      <c r="O2" s="22">
        <v>196</v>
      </c>
    </row>
    <row r="3" spans="1:17" x14ac:dyDescent="0.25">
      <c r="A3" s="12" t="s">
        <v>25</v>
      </c>
      <c r="B3" s="13" t="s">
        <v>130</v>
      </c>
      <c r="C3" s="14">
        <v>45406</v>
      </c>
      <c r="D3" s="15" t="s">
        <v>106</v>
      </c>
      <c r="E3" s="16">
        <v>193</v>
      </c>
      <c r="F3" s="16">
        <v>187</v>
      </c>
      <c r="G3" s="16">
        <v>196</v>
      </c>
      <c r="H3" s="16">
        <v>194</v>
      </c>
      <c r="I3" s="16"/>
      <c r="J3" s="16"/>
      <c r="K3" s="19">
        <v>4</v>
      </c>
      <c r="L3" s="19">
        <v>770</v>
      </c>
      <c r="M3" s="20">
        <v>192.5</v>
      </c>
      <c r="N3" s="21">
        <v>2</v>
      </c>
      <c r="O3" s="22">
        <v>194.5</v>
      </c>
    </row>
    <row r="4" spans="1:17" x14ac:dyDescent="0.25">
      <c r="A4" s="12" t="s">
        <v>25</v>
      </c>
      <c r="B4" s="13" t="s">
        <v>130</v>
      </c>
      <c r="C4" s="14">
        <v>45413</v>
      </c>
      <c r="D4" s="15" t="s">
        <v>26</v>
      </c>
      <c r="E4" s="16">
        <v>191</v>
      </c>
      <c r="F4" s="16">
        <v>187</v>
      </c>
      <c r="G4" s="16">
        <v>189</v>
      </c>
      <c r="H4" s="16">
        <v>194</v>
      </c>
      <c r="I4" s="16"/>
      <c r="J4" s="16"/>
      <c r="K4" s="19">
        <v>4</v>
      </c>
      <c r="L4" s="19">
        <v>761</v>
      </c>
      <c r="M4" s="20">
        <v>190.25</v>
      </c>
      <c r="N4" s="21">
        <v>2</v>
      </c>
      <c r="O4" s="22">
        <v>192.25</v>
      </c>
    </row>
    <row r="5" spans="1:17" x14ac:dyDescent="0.25">
      <c r="A5" s="12" t="s">
        <v>25</v>
      </c>
      <c r="B5" s="13" t="s">
        <v>130</v>
      </c>
      <c r="C5" s="14">
        <v>45417</v>
      </c>
      <c r="D5" s="15" t="s">
        <v>106</v>
      </c>
      <c r="E5" s="16">
        <v>190</v>
      </c>
      <c r="F5" s="16">
        <v>189</v>
      </c>
      <c r="G5" s="16">
        <v>189</v>
      </c>
      <c r="H5" s="16">
        <v>187</v>
      </c>
      <c r="I5" s="16"/>
      <c r="J5" s="16"/>
      <c r="K5" s="19">
        <v>4</v>
      </c>
      <c r="L5" s="19">
        <v>755</v>
      </c>
      <c r="M5" s="20">
        <v>188.75</v>
      </c>
      <c r="N5" s="21">
        <v>4</v>
      </c>
      <c r="O5" s="22">
        <v>192.75</v>
      </c>
    </row>
    <row r="6" spans="1:17" x14ac:dyDescent="0.25">
      <c r="A6" s="12" t="s">
        <v>25</v>
      </c>
      <c r="B6" s="13" t="s">
        <v>130</v>
      </c>
      <c r="C6" s="14">
        <v>45437</v>
      </c>
      <c r="D6" s="15" t="s">
        <v>136</v>
      </c>
      <c r="E6" s="16">
        <v>199</v>
      </c>
      <c r="F6" s="16">
        <v>193</v>
      </c>
      <c r="G6" s="16">
        <v>196</v>
      </c>
      <c r="H6" s="16">
        <v>194</v>
      </c>
      <c r="I6" s="16"/>
      <c r="J6" s="16"/>
      <c r="K6" s="19">
        <v>4</v>
      </c>
      <c r="L6" s="19">
        <v>782</v>
      </c>
      <c r="M6" s="20">
        <v>195.5</v>
      </c>
      <c r="N6" s="21">
        <v>7</v>
      </c>
      <c r="O6" s="22">
        <v>202.5</v>
      </c>
    </row>
    <row r="7" spans="1:17" x14ac:dyDescent="0.25">
      <c r="A7" s="12" t="s">
        <v>25</v>
      </c>
      <c r="B7" s="13" t="s">
        <v>130</v>
      </c>
      <c r="C7" s="14">
        <v>45441</v>
      </c>
      <c r="D7" s="15" t="s">
        <v>26</v>
      </c>
      <c r="E7" s="16">
        <v>199</v>
      </c>
      <c r="F7" s="16">
        <v>198</v>
      </c>
      <c r="G7" s="16">
        <v>196</v>
      </c>
      <c r="H7" s="16">
        <v>195</v>
      </c>
      <c r="I7" s="16"/>
      <c r="J7" s="16"/>
      <c r="K7" s="19">
        <v>4</v>
      </c>
      <c r="L7" s="19">
        <v>788</v>
      </c>
      <c r="M7" s="20">
        <v>197</v>
      </c>
      <c r="N7" s="21">
        <v>3</v>
      </c>
      <c r="O7" s="22">
        <v>200</v>
      </c>
    </row>
    <row r="8" spans="1:17" x14ac:dyDescent="0.25">
      <c r="A8" s="12" t="s">
        <v>25</v>
      </c>
      <c r="B8" s="13" t="s">
        <v>130</v>
      </c>
      <c r="C8" s="14">
        <v>45444</v>
      </c>
      <c r="D8" s="15" t="s">
        <v>121</v>
      </c>
      <c r="E8" s="16">
        <v>198.00299999999999</v>
      </c>
      <c r="F8" s="16">
        <v>197.00200000000001</v>
      </c>
      <c r="G8" s="16">
        <v>198</v>
      </c>
      <c r="H8" s="16">
        <v>191</v>
      </c>
      <c r="I8" s="16">
        <v>190</v>
      </c>
      <c r="J8" s="16">
        <v>186</v>
      </c>
      <c r="K8" s="19">
        <v>6</v>
      </c>
      <c r="L8" s="19">
        <v>1160.0050000000001</v>
      </c>
      <c r="M8" s="20">
        <v>193.33416666666668</v>
      </c>
      <c r="N8" s="21">
        <v>8</v>
      </c>
      <c r="O8" s="22">
        <v>201.33416666666668</v>
      </c>
    </row>
    <row r="9" spans="1:17" x14ac:dyDescent="0.25">
      <c r="A9" s="12" t="s">
        <v>25</v>
      </c>
      <c r="B9" s="13" t="s">
        <v>130</v>
      </c>
      <c r="C9" s="14">
        <v>45445</v>
      </c>
      <c r="D9" s="15" t="s">
        <v>106</v>
      </c>
      <c r="E9" s="16">
        <v>187</v>
      </c>
      <c r="F9" s="16">
        <v>190</v>
      </c>
      <c r="G9" s="16">
        <v>191</v>
      </c>
      <c r="H9" s="16">
        <v>191.001</v>
      </c>
      <c r="I9" s="16"/>
      <c r="J9" s="16"/>
      <c r="K9" s="19">
        <v>4</v>
      </c>
      <c r="L9" s="19">
        <v>759.00099999999998</v>
      </c>
      <c r="M9" s="20">
        <v>189.75024999999999</v>
      </c>
      <c r="N9" s="21">
        <v>5</v>
      </c>
      <c r="O9" s="22">
        <v>194.75024999999999</v>
      </c>
    </row>
    <row r="10" spans="1:17" x14ac:dyDescent="0.25">
      <c r="A10" s="12" t="s">
        <v>25</v>
      </c>
      <c r="B10" s="13" t="s">
        <v>130</v>
      </c>
      <c r="C10" s="14">
        <v>45455</v>
      </c>
      <c r="D10" s="15" t="s">
        <v>26</v>
      </c>
      <c r="E10" s="16">
        <v>192</v>
      </c>
      <c r="F10" s="16">
        <v>192</v>
      </c>
      <c r="G10" s="16">
        <v>192</v>
      </c>
      <c r="H10" s="16">
        <v>193</v>
      </c>
      <c r="I10" s="16"/>
      <c r="J10" s="16"/>
      <c r="K10" s="19">
        <v>4</v>
      </c>
      <c r="L10" s="19">
        <v>769</v>
      </c>
      <c r="M10" s="20">
        <v>192.25</v>
      </c>
      <c r="N10" s="21">
        <v>2</v>
      </c>
      <c r="O10" s="22">
        <v>194.25</v>
      </c>
    </row>
    <row r="11" spans="1:17" x14ac:dyDescent="0.25">
      <c r="A11" s="12" t="s">
        <v>25</v>
      </c>
      <c r="B11" s="13" t="s">
        <v>130</v>
      </c>
      <c r="C11" s="14">
        <v>45462</v>
      </c>
      <c r="D11" s="15" t="s">
        <v>26</v>
      </c>
      <c r="E11" s="16">
        <v>191</v>
      </c>
      <c r="F11" s="16">
        <v>194</v>
      </c>
      <c r="G11" s="16">
        <v>194</v>
      </c>
      <c r="H11" s="16">
        <v>195</v>
      </c>
      <c r="I11" s="16"/>
      <c r="J11" s="16"/>
      <c r="K11" s="19">
        <v>4</v>
      </c>
      <c r="L11" s="19">
        <v>774</v>
      </c>
      <c r="M11" s="20">
        <v>193.5</v>
      </c>
      <c r="N11" s="21">
        <v>3</v>
      </c>
      <c r="O11" s="22">
        <v>196.5</v>
      </c>
    </row>
    <row r="12" spans="1:17" x14ac:dyDescent="0.25">
      <c r="A12" s="12" t="s">
        <v>22</v>
      </c>
      <c r="B12" s="13" t="s">
        <v>130</v>
      </c>
      <c r="C12" s="14">
        <v>45465</v>
      </c>
      <c r="D12" s="15" t="s">
        <v>103</v>
      </c>
      <c r="E12" s="16">
        <v>196</v>
      </c>
      <c r="F12" s="16">
        <v>191</v>
      </c>
      <c r="G12" s="16">
        <v>195</v>
      </c>
      <c r="H12" s="16">
        <v>194</v>
      </c>
      <c r="I12" s="16">
        <v>192</v>
      </c>
      <c r="J12" s="16">
        <v>192</v>
      </c>
      <c r="K12" s="19">
        <v>6</v>
      </c>
      <c r="L12" s="19">
        <v>1160</v>
      </c>
      <c r="M12" s="20">
        <v>193.33333333333334</v>
      </c>
      <c r="N12" s="21">
        <v>4</v>
      </c>
      <c r="O12" s="22">
        <v>197.33333333333334</v>
      </c>
    </row>
    <row r="13" spans="1:17" x14ac:dyDescent="0.25">
      <c r="A13" s="12" t="s">
        <v>25</v>
      </c>
      <c r="B13" s="13" t="s">
        <v>130</v>
      </c>
      <c r="C13" s="14">
        <v>45480</v>
      </c>
      <c r="D13" s="15" t="s">
        <v>106</v>
      </c>
      <c r="E13" s="16">
        <v>195</v>
      </c>
      <c r="F13" s="16">
        <v>195</v>
      </c>
      <c r="G13" s="16">
        <v>188</v>
      </c>
      <c r="H13" s="16">
        <v>194</v>
      </c>
      <c r="I13" s="16">
        <v>195</v>
      </c>
      <c r="J13" s="16">
        <v>194</v>
      </c>
      <c r="K13" s="19">
        <v>6</v>
      </c>
      <c r="L13" s="19">
        <v>1161</v>
      </c>
      <c r="M13" s="20">
        <v>193.5</v>
      </c>
      <c r="N13" s="21">
        <v>6</v>
      </c>
      <c r="O13" s="22">
        <v>199.5</v>
      </c>
    </row>
    <row r="14" spans="1:17" x14ac:dyDescent="0.25">
      <c r="A14" s="12" t="s">
        <v>25</v>
      </c>
      <c r="B14" s="13" t="s">
        <v>130</v>
      </c>
      <c r="C14" s="14">
        <v>45483</v>
      </c>
      <c r="D14" s="15" t="s">
        <v>26</v>
      </c>
      <c r="E14" s="16">
        <v>199</v>
      </c>
      <c r="F14" s="16">
        <v>194</v>
      </c>
      <c r="G14" s="16">
        <v>199</v>
      </c>
      <c r="H14" s="16">
        <v>197</v>
      </c>
      <c r="I14" s="16"/>
      <c r="J14" s="16"/>
      <c r="K14" s="19">
        <v>4</v>
      </c>
      <c r="L14" s="19">
        <v>789</v>
      </c>
      <c r="M14" s="20">
        <v>197.25</v>
      </c>
      <c r="N14" s="21">
        <v>2</v>
      </c>
      <c r="O14" s="22">
        <v>199.25</v>
      </c>
    </row>
    <row r="15" spans="1:17" x14ac:dyDescent="0.25">
      <c r="A15" s="12" t="s">
        <v>25</v>
      </c>
      <c r="B15" s="13" t="s">
        <v>46</v>
      </c>
      <c r="C15" s="14">
        <v>45485</v>
      </c>
      <c r="D15" s="15" t="s">
        <v>129</v>
      </c>
      <c r="E15" s="16">
        <v>196</v>
      </c>
      <c r="F15" s="16">
        <v>196</v>
      </c>
      <c r="G15" s="16">
        <v>196</v>
      </c>
      <c r="H15" s="16">
        <v>199</v>
      </c>
      <c r="I15" s="16"/>
      <c r="J15" s="16"/>
      <c r="K15" s="19">
        <v>4</v>
      </c>
      <c r="L15" s="19">
        <v>787</v>
      </c>
      <c r="M15" s="20">
        <v>196.75</v>
      </c>
      <c r="N15" s="21">
        <v>4</v>
      </c>
      <c r="O15" s="22">
        <v>200.75</v>
      </c>
    </row>
    <row r="16" spans="1:17" x14ac:dyDescent="0.25">
      <c r="A16" s="12" t="s">
        <v>25</v>
      </c>
      <c r="B16" s="13" t="s">
        <v>130</v>
      </c>
      <c r="C16" s="14">
        <v>45493</v>
      </c>
      <c r="D16" s="15" t="s">
        <v>26</v>
      </c>
      <c r="E16" s="16">
        <v>195</v>
      </c>
      <c r="F16" s="16">
        <v>195</v>
      </c>
      <c r="G16" s="16">
        <v>195</v>
      </c>
      <c r="H16" s="16">
        <v>194</v>
      </c>
      <c r="I16" s="16"/>
      <c r="J16" s="16"/>
      <c r="K16" s="19">
        <v>4</v>
      </c>
      <c r="L16" s="19">
        <v>779</v>
      </c>
      <c r="M16" s="20">
        <v>194.75</v>
      </c>
      <c r="N16" s="21">
        <v>2</v>
      </c>
      <c r="O16" s="22">
        <v>196.75</v>
      </c>
    </row>
    <row r="17" spans="1:15" x14ac:dyDescent="0.25">
      <c r="A17" s="12" t="s">
        <v>25</v>
      </c>
      <c r="B17" s="13" t="s">
        <v>130</v>
      </c>
      <c r="C17" s="14">
        <v>45497</v>
      </c>
      <c r="D17" s="15" t="s">
        <v>106</v>
      </c>
      <c r="E17" s="16">
        <v>190</v>
      </c>
      <c r="F17" s="16">
        <v>191</v>
      </c>
      <c r="G17" s="16">
        <v>194.001</v>
      </c>
      <c r="H17" s="16">
        <v>197</v>
      </c>
      <c r="I17" s="16"/>
      <c r="J17" s="16"/>
      <c r="K17" s="19">
        <v>4</v>
      </c>
      <c r="L17" s="19">
        <v>772.00099999999998</v>
      </c>
      <c r="M17" s="20">
        <v>193.00024999999999</v>
      </c>
      <c r="N17" s="21">
        <v>6</v>
      </c>
      <c r="O17" s="22">
        <v>199.00024999999999</v>
      </c>
    </row>
    <row r="18" spans="1:15" x14ac:dyDescent="0.25">
      <c r="A18" s="12" t="s">
        <v>25</v>
      </c>
      <c r="B18" s="13" t="s">
        <v>130</v>
      </c>
      <c r="C18" s="14">
        <v>45500</v>
      </c>
      <c r="D18" s="15" t="s">
        <v>103</v>
      </c>
      <c r="E18" s="16">
        <v>193</v>
      </c>
      <c r="F18" s="16">
        <v>198</v>
      </c>
      <c r="G18" s="16">
        <v>198.001</v>
      </c>
      <c r="H18" s="16">
        <v>198</v>
      </c>
      <c r="I18" s="16">
        <v>195</v>
      </c>
      <c r="J18" s="16">
        <v>199</v>
      </c>
      <c r="K18" s="19">
        <v>6</v>
      </c>
      <c r="L18" s="19">
        <v>1181.001</v>
      </c>
      <c r="M18" s="20">
        <v>196.83349999999999</v>
      </c>
      <c r="N18" s="21">
        <v>10</v>
      </c>
      <c r="O18" s="22">
        <v>206.83349999999999</v>
      </c>
    </row>
    <row r="19" spans="1:15" x14ac:dyDescent="0.25">
      <c r="A19" s="12" t="s">
        <v>25</v>
      </c>
      <c r="B19" s="13" t="s">
        <v>130</v>
      </c>
      <c r="C19" s="14">
        <v>45504</v>
      </c>
      <c r="D19" s="15" t="s">
        <v>26</v>
      </c>
      <c r="E19" s="16">
        <v>196</v>
      </c>
      <c r="F19" s="16">
        <v>197</v>
      </c>
      <c r="G19" s="16">
        <v>191</v>
      </c>
      <c r="H19" s="16">
        <v>194</v>
      </c>
      <c r="I19" s="16"/>
      <c r="J19" s="16"/>
      <c r="K19" s="19">
        <v>4</v>
      </c>
      <c r="L19" s="19">
        <v>778</v>
      </c>
      <c r="M19" s="20">
        <v>194.5</v>
      </c>
      <c r="N19" s="21">
        <v>2</v>
      </c>
      <c r="O19" s="22">
        <v>196.5</v>
      </c>
    </row>
    <row r="20" spans="1:15" x14ac:dyDescent="0.25">
      <c r="A20" s="12" t="s">
        <v>25</v>
      </c>
      <c r="B20" s="13" t="s">
        <v>130</v>
      </c>
      <c r="C20" s="14">
        <v>45508</v>
      </c>
      <c r="D20" s="15" t="s">
        <v>106</v>
      </c>
      <c r="E20" s="16">
        <v>195</v>
      </c>
      <c r="F20" s="16">
        <v>197.001</v>
      </c>
      <c r="G20" s="16">
        <v>199</v>
      </c>
      <c r="H20" s="16">
        <v>195</v>
      </c>
      <c r="I20" s="16"/>
      <c r="J20" s="16"/>
      <c r="K20" s="19">
        <v>4</v>
      </c>
      <c r="L20" s="19">
        <v>786.00099999999998</v>
      </c>
      <c r="M20" s="20">
        <v>196.50024999999999</v>
      </c>
      <c r="N20" s="21">
        <v>8</v>
      </c>
      <c r="O20" s="22">
        <v>204.50024999999999</v>
      </c>
    </row>
    <row r="21" spans="1:15" x14ac:dyDescent="0.25">
      <c r="A21" s="12" t="s">
        <v>25</v>
      </c>
      <c r="B21" s="13" t="s">
        <v>130</v>
      </c>
      <c r="C21" s="14">
        <v>45511</v>
      </c>
      <c r="D21" s="15" t="s">
        <v>26</v>
      </c>
      <c r="E21" s="16">
        <v>195</v>
      </c>
      <c r="F21" s="16">
        <v>192</v>
      </c>
      <c r="G21" s="16">
        <v>194</v>
      </c>
      <c r="H21" s="16">
        <v>196</v>
      </c>
      <c r="I21" s="16"/>
      <c r="J21" s="16"/>
      <c r="K21" s="19">
        <v>4</v>
      </c>
      <c r="L21" s="19">
        <v>777</v>
      </c>
      <c r="M21" s="20">
        <v>194.25</v>
      </c>
      <c r="N21" s="21">
        <v>2</v>
      </c>
      <c r="O21" s="22">
        <v>196.25</v>
      </c>
    </row>
    <row r="22" spans="1:15" x14ac:dyDescent="0.25">
      <c r="A22" s="12" t="s">
        <v>25</v>
      </c>
      <c r="B22" s="13" t="s">
        <v>130</v>
      </c>
      <c r="C22" s="14">
        <v>45514</v>
      </c>
      <c r="D22" s="15" t="s">
        <v>26</v>
      </c>
      <c r="E22" s="16">
        <v>194</v>
      </c>
      <c r="F22" s="16">
        <v>196</v>
      </c>
      <c r="G22" s="16">
        <v>194</v>
      </c>
      <c r="H22" s="16">
        <v>194</v>
      </c>
      <c r="I22" s="16">
        <v>195</v>
      </c>
      <c r="J22" s="16">
        <v>192</v>
      </c>
      <c r="K22" s="19">
        <v>6</v>
      </c>
      <c r="L22" s="19">
        <v>1165</v>
      </c>
      <c r="M22" s="20">
        <v>194.16666666666666</v>
      </c>
      <c r="N22" s="21">
        <v>4</v>
      </c>
      <c r="O22" s="22">
        <v>198.16666666666666</v>
      </c>
    </row>
    <row r="23" spans="1:15" x14ac:dyDescent="0.25">
      <c r="A23" s="12" t="s">
        <v>25</v>
      </c>
      <c r="B23" s="13" t="s">
        <v>130</v>
      </c>
      <c r="C23" s="14">
        <v>45525</v>
      </c>
      <c r="D23" s="15" t="s">
        <v>26</v>
      </c>
      <c r="E23" s="16">
        <v>197</v>
      </c>
      <c r="F23" s="16">
        <v>191</v>
      </c>
      <c r="G23" s="16">
        <v>195</v>
      </c>
      <c r="H23" s="16">
        <v>194</v>
      </c>
      <c r="I23" s="16"/>
      <c r="J23" s="16"/>
      <c r="K23" s="19">
        <v>4</v>
      </c>
      <c r="L23" s="19">
        <v>777</v>
      </c>
      <c r="M23" s="20">
        <v>194.25</v>
      </c>
      <c r="N23" s="21">
        <v>2</v>
      </c>
      <c r="O23" s="22">
        <v>196.25</v>
      </c>
    </row>
    <row r="24" spans="1:15" x14ac:dyDescent="0.25">
      <c r="A24" s="12" t="s">
        <v>25</v>
      </c>
      <c r="B24" s="13" t="s">
        <v>46</v>
      </c>
      <c r="C24" s="14">
        <v>45535</v>
      </c>
      <c r="D24" s="15" t="s">
        <v>121</v>
      </c>
      <c r="E24" s="16">
        <v>196</v>
      </c>
      <c r="F24" s="16">
        <v>185</v>
      </c>
      <c r="G24" s="16">
        <v>194</v>
      </c>
      <c r="H24" s="16">
        <v>194</v>
      </c>
      <c r="I24" s="16">
        <v>194</v>
      </c>
      <c r="J24" s="16">
        <v>196</v>
      </c>
      <c r="K24" s="19">
        <v>6</v>
      </c>
      <c r="L24" s="19">
        <v>1159</v>
      </c>
      <c r="M24" s="20">
        <v>193.16666666666666</v>
      </c>
      <c r="N24" s="21">
        <v>8</v>
      </c>
      <c r="O24" s="22">
        <v>201.16666666666666</v>
      </c>
    </row>
    <row r="25" spans="1:15" x14ac:dyDescent="0.25">
      <c r="A25" s="12" t="s">
        <v>25</v>
      </c>
      <c r="B25" s="13" t="s">
        <v>130</v>
      </c>
      <c r="C25" s="14">
        <v>45539</v>
      </c>
      <c r="D25" s="15" t="s">
        <v>26</v>
      </c>
      <c r="E25" s="16">
        <v>191</v>
      </c>
      <c r="F25" s="16">
        <v>189</v>
      </c>
      <c r="G25" s="16">
        <v>197</v>
      </c>
      <c r="H25" s="16">
        <v>196</v>
      </c>
      <c r="I25" s="16"/>
      <c r="J25" s="16"/>
      <c r="K25" s="19">
        <v>4</v>
      </c>
      <c r="L25" s="19">
        <v>773</v>
      </c>
      <c r="M25" s="20">
        <v>193.25</v>
      </c>
      <c r="N25" s="21">
        <v>2</v>
      </c>
      <c r="O25" s="22">
        <v>195.25</v>
      </c>
    </row>
    <row r="26" spans="1:15" x14ac:dyDescent="0.25">
      <c r="A26" s="12" t="s">
        <v>25</v>
      </c>
      <c r="B26" s="13" t="s">
        <v>130</v>
      </c>
      <c r="C26" s="14">
        <v>45546</v>
      </c>
      <c r="D26" s="15" t="s">
        <v>26</v>
      </c>
      <c r="E26" s="16">
        <v>197</v>
      </c>
      <c r="F26" s="16">
        <v>198</v>
      </c>
      <c r="G26" s="16">
        <v>197</v>
      </c>
      <c r="H26" s="16">
        <v>199</v>
      </c>
      <c r="I26" s="16"/>
      <c r="J26" s="16"/>
      <c r="K26" s="19">
        <v>4</v>
      </c>
      <c r="L26" s="19">
        <v>791</v>
      </c>
      <c r="M26" s="20">
        <v>197.75</v>
      </c>
      <c r="N26" s="21">
        <v>5</v>
      </c>
      <c r="O26" s="22">
        <v>202.75</v>
      </c>
    </row>
    <row r="27" spans="1:15" x14ac:dyDescent="0.25">
      <c r="A27" s="12" t="s">
        <v>25</v>
      </c>
      <c r="B27" s="13" t="s">
        <v>130</v>
      </c>
      <c r="C27" s="14">
        <v>45549</v>
      </c>
      <c r="D27" s="15" t="s">
        <v>26</v>
      </c>
      <c r="E27" s="16">
        <v>192</v>
      </c>
      <c r="F27" s="16">
        <v>197</v>
      </c>
      <c r="G27" s="16">
        <v>195</v>
      </c>
      <c r="H27" s="16">
        <v>197</v>
      </c>
      <c r="I27" s="16"/>
      <c r="J27" s="16"/>
      <c r="K27" s="19">
        <v>4</v>
      </c>
      <c r="L27" s="19">
        <v>781</v>
      </c>
      <c r="M27" s="20">
        <v>195.25</v>
      </c>
      <c r="N27" s="21">
        <v>4</v>
      </c>
      <c r="O27" s="22">
        <v>199.25</v>
      </c>
    </row>
    <row r="28" spans="1:15" x14ac:dyDescent="0.25">
      <c r="A28" s="12" t="s">
        <v>25</v>
      </c>
      <c r="B28" s="13" t="s">
        <v>130</v>
      </c>
      <c r="C28" s="14">
        <v>45550</v>
      </c>
      <c r="D28" s="15" t="s">
        <v>106</v>
      </c>
      <c r="E28" s="16">
        <v>199</v>
      </c>
      <c r="F28" s="16">
        <v>197</v>
      </c>
      <c r="G28" s="16">
        <v>197</v>
      </c>
      <c r="H28" s="16">
        <v>192</v>
      </c>
      <c r="I28" s="16"/>
      <c r="J28" s="16"/>
      <c r="K28" s="19">
        <v>4</v>
      </c>
      <c r="L28" s="19">
        <v>785</v>
      </c>
      <c r="M28" s="20">
        <v>196.25</v>
      </c>
      <c r="N28" s="21">
        <v>5</v>
      </c>
      <c r="O28" s="22">
        <v>201.25</v>
      </c>
    </row>
    <row r="29" spans="1:15" x14ac:dyDescent="0.25">
      <c r="A29" s="12" t="s">
        <v>25</v>
      </c>
      <c r="B29" s="13" t="s">
        <v>130</v>
      </c>
      <c r="C29" s="14">
        <v>45553</v>
      </c>
      <c r="D29" s="15" t="s">
        <v>26</v>
      </c>
      <c r="E29" s="16">
        <v>194</v>
      </c>
      <c r="F29" s="16">
        <v>199</v>
      </c>
      <c r="G29" s="16">
        <v>195</v>
      </c>
      <c r="H29" s="16">
        <v>197</v>
      </c>
      <c r="I29" s="16"/>
      <c r="J29" s="16"/>
      <c r="K29" s="19">
        <v>4</v>
      </c>
      <c r="L29" s="19">
        <v>785</v>
      </c>
      <c r="M29" s="20">
        <v>196.25</v>
      </c>
      <c r="N29" s="21">
        <v>3</v>
      </c>
      <c r="O29" s="22">
        <v>199.25</v>
      </c>
    </row>
    <row r="30" spans="1:15" x14ac:dyDescent="0.25">
      <c r="A30" s="12" t="s">
        <v>25</v>
      </c>
      <c r="B30" s="13" t="s">
        <v>130</v>
      </c>
      <c r="C30" s="14">
        <v>45557</v>
      </c>
      <c r="D30" s="15" t="s">
        <v>26</v>
      </c>
      <c r="E30" s="16">
        <v>193</v>
      </c>
      <c r="F30" s="16">
        <v>195</v>
      </c>
      <c r="G30" s="16">
        <v>197</v>
      </c>
      <c r="H30" s="16">
        <v>198</v>
      </c>
      <c r="I30" s="16">
        <v>197</v>
      </c>
      <c r="J30" s="16">
        <v>193</v>
      </c>
      <c r="K30" s="19">
        <v>6</v>
      </c>
      <c r="L30" s="19">
        <v>1173</v>
      </c>
      <c r="M30" s="20">
        <v>195.5</v>
      </c>
      <c r="N30" s="21">
        <v>4</v>
      </c>
      <c r="O30" s="22">
        <v>199.5</v>
      </c>
    </row>
    <row r="31" spans="1:15" x14ac:dyDescent="0.25">
      <c r="A31" s="12" t="s">
        <v>25</v>
      </c>
      <c r="B31" s="13" t="s">
        <v>130</v>
      </c>
      <c r="C31" s="14">
        <v>45560</v>
      </c>
      <c r="D31" s="15" t="s">
        <v>106</v>
      </c>
      <c r="E31" s="16">
        <v>196</v>
      </c>
      <c r="F31" s="16">
        <v>197</v>
      </c>
      <c r="G31" s="16">
        <v>194</v>
      </c>
      <c r="H31" s="16">
        <v>198</v>
      </c>
      <c r="I31" s="16"/>
      <c r="J31" s="16"/>
      <c r="K31" s="19">
        <v>4</v>
      </c>
      <c r="L31" s="19">
        <v>785</v>
      </c>
      <c r="M31" s="20">
        <v>196.25</v>
      </c>
      <c r="N31" s="21">
        <v>5</v>
      </c>
      <c r="O31" s="22">
        <v>201.25</v>
      </c>
    </row>
    <row r="32" spans="1:15" x14ac:dyDescent="0.25">
      <c r="A32" s="12" t="s">
        <v>25</v>
      </c>
      <c r="B32" s="13" t="s">
        <v>130</v>
      </c>
      <c r="C32" s="14">
        <v>45571</v>
      </c>
      <c r="D32" s="15" t="s">
        <v>106</v>
      </c>
      <c r="E32" s="16">
        <v>196</v>
      </c>
      <c r="F32" s="16">
        <v>196</v>
      </c>
      <c r="G32" s="16">
        <v>196</v>
      </c>
      <c r="H32" s="16">
        <v>192</v>
      </c>
      <c r="I32" s="16"/>
      <c r="J32" s="16"/>
      <c r="K32" s="19">
        <v>4</v>
      </c>
      <c r="L32" s="19">
        <v>780</v>
      </c>
      <c r="M32" s="20">
        <v>195</v>
      </c>
      <c r="N32" s="21">
        <v>5</v>
      </c>
      <c r="O32" s="22">
        <v>200</v>
      </c>
    </row>
    <row r="33" spans="1:15" x14ac:dyDescent="0.25">
      <c r="A33" s="12" t="s">
        <v>25</v>
      </c>
      <c r="B33" s="13" t="s">
        <v>130</v>
      </c>
      <c r="C33" s="14">
        <v>45577</v>
      </c>
      <c r="D33" s="15" t="s">
        <v>26</v>
      </c>
      <c r="E33" s="16">
        <v>194</v>
      </c>
      <c r="F33" s="16">
        <v>192</v>
      </c>
      <c r="G33" s="16">
        <v>195</v>
      </c>
      <c r="H33" s="16">
        <v>198</v>
      </c>
      <c r="I33" s="16">
        <v>198</v>
      </c>
      <c r="J33" s="16">
        <v>197</v>
      </c>
      <c r="K33" s="19">
        <v>6</v>
      </c>
      <c r="L33" s="19">
        <v>1174</v>
      </c>
      <c r="M33" s="20">
        <v>195.66666666666666</v>
      </c>
      <c r="N33" s="21">
        <v>4</v>
      </c>
      <c r="O33" s="22">
        <v>199.66666666666666</v>
      </c>
    </row>
    <row r="34" spans="1:15" x14ac:dyDescent="0.25">
      <c r="A34" s="12" t="s">
        <v>25</v>
      </c>
      <c r="B34" s="13" t="s">
        <v>130</v>
      </c>
      <c r="C34" s="14">
        <v>45588</v>
      </c>
      <c r="D34" s="15" t="s">
        <v>106</v>
      </c>
      <c r="E34" s="16">
        <v>195</v>
      </c>
      <c r="F34" s="16">
        <v>193</v>
      </c>
      <c r="G34" s="16">
        <v>197</v>
      </c>
      <c r="H34" s="16">
        <v>197</v>
      </c>
      <c r="I34" s="16"/>
      <c r="J34" s="16"/>
      <c r="K34" s="19">
        <v>4</v>
      </c>
      <c r="L34" s="19">
        <v>782</v>
      </c>
      <c r="M34" s="20">
        <v>195.5</v>
      </c>
      <c r="N34" s="21">
        <v>5</v>
      </c>
      <c r="O34" s="22">
        <v>200.5</v>
      </c>
    </row>
    <row r="35" spans="1:15" x14ac:dyDescent="0.25">
      <c r="A35" s="12" t="s">
        <v>25</v>
      </c>
      <c r="B35" s="13" t="s">
        <v>46</v>
      </c>
      <c r="C35" s="14">
        <v>45591</v>
      </c>
      <c r="D35" s="15" t="s">
        <v>136</v>
      </c>
      <c r="E35" s="16">
        <v>191</v>
      </c>
      <c r="F35" s="16">
        <v>182</v>
      </c>
      <c r="G35" s="16">
        <v>183</v>
      </c>
      <c r="H35" s="16">
        <v>187</v>
      </c>
      <c r="I35" s="16">
        <v>189</v>
      </c>
      <c r="J35" s="16">
        <v>193</v>
      </c>
      <c r="K35" s="19">
        <v>6</v>
      </c>
      <c r="L35" s="19">
        <v>1125</v>
      </c>
      <c r="M35" s="20">
        <v>187.5</v>
      </c>
      <c r="N35" s="21">
        <v>4</v>
      </c>
      <c r="O35" s="22">
        <v>191.5</v>
      </c>
    </row>
    <row r="36" spans="1:15" x14ac:dyDescent="0.25">
      <c r="A36" s="12" t="s">
        <v>25</v>
      </c>
      <c r="B36" s="13" t="s">
        <v>130</v>
      </c>
      <c r="C36" s="14">
        <v>45602</v>
      </c>
      <c r="D36" s="15" t="s">
        <v>26</v>
      </c>
      <c r="E36" s="16">
        <v>197</v>
      </c>
      <c r="F36" s="16">
        <v>197</v>
      </c>
      <c r="G36" s="16">
        <v>194</v>
      </c>
      <c r="H36" s="16">
        <v>194</v>
      </c>
      <c r="I36" s="16"/>
      <c r="J36" s="16"/>
      <c r="K36" s="19">
        <v>4</v>
      </c>
      <c r="L36" s="19">
        <v>782</v>
      </c>
      <c r="M36" s="20">
        <v>195.5</v>
      </c>
      <c r="N36" s="21">
        <v>3</v>
      </c>
      <c r="O36" s="22">
        <v>198.5</v>
      </c>
    </row>
    <row r="38" spans="1:15" x14ac:dyDescent="0.25">
      <c r="K38" s="8">
        <f>SUM(K2:K37)</f>
        <v>158</v>
      </c>
      <c r="L38" s="8">
        <f>SUM(L2:L37)</f>
        <v>30681.009000000002</v>
      </c>
      <c r="M38" s="7">
        <f>SUM(L38/K38)</f>
        <v>194.1836012658228</v>
      </c>
      <c r="N38" s="8">
        <f>SUM(N2:N37)</f>
        <v>147</v>
      </c>
      <c r="O38" s="11">
        <f>SUM(M38+N38)</f>
        <v>341.1836012658228</v>
      </c>
    </row>
  </sheetData>
  <protectedRanges>
    <protectedRange algorithmName="SHA-512" hashValue="ON39YdpmFHfN9f47KpiRvqrKx0V9+erV1CNkpWzYhW/Qyc6aT8rEyCrvauWSYGZK2ia3o7vd3akF07acHAFpOA==" saltValue="yVW9XmDwTqEnmpSGai0KYg==" spinCount="100000" sqref="E7:J8" name="Range1_3_1"/>
    <protectedRange algorithmName="SHA-512" hashValue="ON39YdpmFHfN9f47KpiRvqrKx0V9+erV1CNkpWzYhW/Qyc6aT8rEyCrvauWSYGZK2ia3o7vd3akF07acHAFpOA==" saltValue="yVW9XmDwTqEnmpSGai0KYg==" spinCount="100000" sqref="B9:C9" name="Range1_11"/>
    <protectedRange algorithmName="SHA-512" hashValue="ON39YdpmFHfN9f47KpiRvqrKx0V9+erV1CNkpWzYhW/Qyc6aT8rEyCrvauWSYGZK2ia3o7vd3akF07acHAFpOA==" saltValue="yVW9XmDwTqEnmpSGai0KYg==" spinCount="100000" sqref="D9" name="Range1_1_9"/>
    <protectedRange algorithmName="SHA-512" hashValue="ON39YdpmFHfN9f47KpiRvqrKx0V9+erV1CNkpWzYhW/Qyc6aT8rEyCrvauWSYGZK2ia3o7vd3akF07acHAFpOA==" saltValue="yVW9XmDwTqEnmpSGai0KYg==" spinCount="100000" sqref="E9:J9" name="Range1_3_3"/>
    <protectedRange algorithmName="SHA-512" hashValue="ON39YdpmFHfN9f47KpiRvqrKx0V9+erV1CNkpWzYhW/Qyc6aT8rEyCrvauWSYGZK2ia3o7vd3akF07acHAFpOA==" saltValue="yVW9XmDwTqEnmpSGai0KYg==" spinCount="100000" sqref="B11:C11" name="Range1_16"/>
    <protectedRange algorithmName="SHA-512" hashValue="ON39YdpmFHfN9f47KpiRvqrKx0V9+erV1CNkpWzYhW/Qyc6aT8rEyCrvauWSYGZK2ia3o7vd3akF07acHAFpOA==" saltValue="yVW9XmDwTqEnmpSGai0KYg==" spinCount="100000" sqref="D11" name="Range1_1_9_1"/>
    <protectedRange algorithmName="SHA-512" hashValue="ON39YdpmFHfN9f47KpiRvqrKx0V9+erV1CNkpWzYhW/Qyc6aT8rEyCrvauWSYGZK2ia3o7vd3akF07acHAFpOA==" saltValue="yVW9XmDwTqEnmpSGai0KYg==" spinCount="100000" sqref="E11:J11" name="Range1_3_5"/>
    <protectedRange algorithmName="SHA-512" hashValue="ON39YdpmFHfN9f47KpiRvqrKx0V9+erV1CNkpWzYhW/Qyc6aT8rEyCrvauWSYGZK2ia3o7vd3akF07acHAFpOA==" saltValue="yVW9XmDwTqEnmpSGai0KYg==" spinCount="100000" sqref="B14:C15" name="Range1_19"/>
    <protectedRange algorithmName="SHA-512" hashValue="ON39YdpmFHfN9f47KpiRvqrKx0V9+erV1CNkpWzYhW/Qyc6aT8rEyCrvauWSYGZK2ia3o7vd3akF07acHAFpOA==" saltValue="yVW9XmDwTqEnmpSGai0KYg==" spinCount="100000" sqref="D14:D15" name="Range1_1_14"/>
    <protectedRange algorithmName="SHA-512" hashValue="ON39YdpmFHfN9f47KpiRvqrKx0V9+erV1CNkpWzYhW/Qyc6aT8rEyCrvauWSYGZK2ia3o7vd3akF07acHAFpOA==" saltValue="yVW9XmDwTqEnmpSGai0KYg==" spinCount="100000" sqref="E14:J15" name="Range1_3_5_1"/>
    <protectedRange algorithmName="SHA-512" hashValue="ON39YdpmFHfN9f47KpiRvqrKx0V9+erV1CNkpWzYhW/Qyc6aT8rEyCrvauWSYGZK2ia3o7vd3akF07acHAFpOA==" saltValue="yVW9XmDwTqEnmpSGai0KYg==" spinCount="100000" sqref="B19:C20 B21:C22" name="Range1_1_2"/>
    <protectedRange algorithmName="SHA-512" hashValue="ON39YdpmFHfN9f47KpiRvqrKx0V9+erV1CNkpWzYhW/Qyc6aT8rEyCrvauWSYGZK2ia3o7vd3akF07acHAFpOA==" saltValue="yVW9XmDwTqEnmpSGai0KYg==" spinCount="100000" sqref="D19:D20 D21:D22" name="Range1_1_8"/>
    <protectedRange algorithmName="SHA-512" hashValue="ON39YdpmFHfN9f47KpiRvqrKx0V9+erV1CNkpWzYhW/Qyc6aT8rEyCrvauWSYGZK2ia3o7vd3akF07acHAFpOA==" saltValue="yVW9XmDwTqEnmpSGai0KYg==" spinCount="100000" sqref="E19:J20 E21:J22" name="Range1_3_7"/>
    <protectedRange algorithmName="SHA-512" hashValue="ON39YdpmFHfN9f47KpiRvqrKx0V9+erV1CNkpWzYhW/Qyc6aT8rEyCrvauWSYGZK2ia3o7vd3akF07acHAFpOA==" saltValue="yVW9XmDwTqEnmpSGai0KYg==" spinCount="100000" sqref="B24:C24" name="Range1_2_3"/>
    <protectedRange algorithmName="SHA-512" hashValue="ON39YdpmFHfN9f47KpiRvqrKx0V9+erV1CNkpWzYhW/Qyc6aT8rEyCrvauWSYGZK2ia3o7vd3akF07acHAFpOA==" saltValue="yVW9XmDwTqEnmpSGai0KYg==" spinCount="100000" sqref="D24" name="Range1_1_1_2"/>
    <protectedRange algorithmName="SHA-512" hashValue="ON39YdpmFHfN9f47KpiRvqrKx0V9+erV1CNkpWzYhW/Qyc6aT8rEyCrvauWSYGZK2ia3o7vd3akF07acHAFpOA==" saltValue="yVW9XmDwTqEnmpSGai0KYg==" spinCount="100000" sqref="E24:J24" name="Range1_3_1_3"/>
    <protectedRange algorithmName="SHA-512" hashValue="ON39YdpmFHfN9f47KpiRvqrKx0V9+erV1CNkpWzYhW/Qyc6aT8rEyCrvauWSYGZK2ia3o7vd3akF07acHAFpOA==" saltValue="yVW9XmDwTqEnmpSGai0KYg==" spinCount="100000" sqref="B31:C31" name="Range1_16_2"/>
    <protectedRange algorithmName="SHA-512" hashValue="ON39YdpmFHfN9f47KpiRvqrKx0V9+erV1CNkpWzYhW/Qyc6aT8rEyCrvauWSYGZK2ia3o7vd3akF07acHAFpOA==" saltValue="yVW9XmDwTqEnmpSGai0KYg==" spinCount="100000" sqref="D31" name="Range1_1_16_1"/>
    <protectedRange algorithmName="SHA-512" hashValue="ON39YdpmFHfN9f47KpiRvqrKx0V9+erV1CNkpWzYhW/Qyc6aT8rEyCrvauWSYGZK2ia3o7vd3akF07acHAFpOA==" saltValue="yVW9XmDwTqEnmpSGai0KYg==" spinCount="100000" sqref="E31:J31" name="Range1_3_3_2"/>
  </protectedRanges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36:M36" xr:uid="{6A6489F0-5BC9-44C6-A24F-194C73498164}"/>
    <dataValidation allowBlank="1" showInputMessage="1" showErrorMessage="1" promptTitle="WARNING WARNING" prompt="Deleting or changing_x000a_light blue cells will_x000a_cause malfunctions in _x000a_the score sheet &amp;_x000a_cause major problems" sqref="O36" xr:uid="{308912FD-332D-4253-8F81-ED30530FBE4F}"/>
  </dataValidations>
  <hyperlinks>
    <hyperlink ref="Q1" location="'National Rankings'!A1" display="Back to Ranking" xr:uid="{4949C236-A598-4945-852F-E513AC256D9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CF1E77-501F-4E0A-AA4B-06629A661C6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B881-1124-48CE-AFED-319E537D5971}">
  <dimension ref="A1:Q23"/>
  <sheetViews>
    <sheetView workbookViewId="0">
      <selection activeCell="K24" sqref="K2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96</v>
      </c>
      <c r="C2" s="14">
        <v>45367</v>
      </c>
      <c r="D2" s="15" t="s">
        <v>100</v>
      </c>
      <c r="E2" s="16">
        <v>187</v>
      </c>
      <c r="F2" s="16">
        <v>193</v>
      </c>
      <c r="G2" s="16">
        <v>191</v>
      </c>
      <c r="H2" s="16">
        <v>188</v>
      </c>
      <c r="I2" s="16"/>
      <c r="J2" s="16"/>
      <c r="K2" s="19">
        <v>4</v>
      </c>
      <c r="L2" s="19">
        <v>759</v>
      </c>
      <c r="M2" s="20">
        <v>189.75</v>
      </c>
      <c r="N2" s="21">
        <v>2</v>
      </c>
      <c r="O2" s="22">
        <v>191.75</v>
      </c>
    </row>
    <row r="3" spans="1:17" x14ac:dyDescent="0.25">
      <c r="A3" s="12" t="s">
        <v>25</v>
      </c>
      <c r="B3" s="13" t="s">
        <v>96</v>
      </c>
      <c r="C3" s="14">
        <v>45368</v>
      </c>
      <c r="D3" s="15" t="s">
        <v>101</v>
      </c>
      <c r="E3" s="16">
        <v>189</v>
      </c>
      <c r="F3" s="16">
        <v>185</v>
      </c>
      <c r="G3" s="16">
        <v>192</v>
      </c>
      <c r="H3" s="16">
        <v>189</v>
      </c>
      <c r="I3" s="16"/>
      <c r="J3" s="16"/>
      <c r="K3" s="19">
        <v>4</v>
      </c>
      <c r="L3" s="19">
        <v>755</v>
      </c>
      <c r="M3" s="20">
        <v>188.75</v>
      </c>
      <c r="N3" s="21">
        <v>2</v>
      </c>
      <c r="O3" s="22">
        <v>190.75</v>
      </c>
    </row>
    <row r="4" spans="1:17" x14ac:dyDescent="0.25">
      <c r="A4" s="12" t="s">
        <v>25</v>
      </c>
      <c r="B4" s="13" t="s">
        <v>96</v>
      </c>
      <c r="C4" s="14">
        <v>45391</v>
      </c>
      <c r="D4" s="15" t="s">
        <v>100</v>
      </c>
      <c r="E4" s="16">
        <v>193</v>
      </c>
      <c r="F4" s="16">
        <v>193</v>
      </c>
      <c r="G4" s="16">
        <v>196</v>
      </c>
      <c r="H4" s="16"/>
      <c r="I4" s="16"/>
      <c r="J4" s="16"/>
      <c r="K4" s="19">
        <v>3</v>
      </c>
      <c r="L4" s="19">
        <v>582</v>
      </c>
      <c r="M4" s="20">
        <v>194</v>
      </c>
      <c r="N4" s="21">
        <v>2</v>
      </c>
      <c r="O4" s="22">
        <v>196</v>
      </c>
    </row>
    <row r="5" spans="1:17" x14ac:dyDescent="0.25">
      <c r="A5" s="12" t="s">
        <v>25</v>
      </c>
      <c r="B5" s="13" t="s">
        <v>96</v>
      </c>
      <c r="C5" s="14">
        <v>45402</v>
      </c>
      <c r="D5" s="15" t="s">
        <v>100</v>
      </c>
      <c r="E5" s="16">
        <v>193</v>
      </c>
      <c r="F5" s="16">
        <v>194</v>
      </c>
      <c r="G5" s="16">
        <v>193</v>
      </c>
      <c r="H5" s="16">
        <v>190</v>
      </c>
      <c r="I5" s="16"/>
      <c r="J5" s="16"/>
      <c r="K5" s="19">
        <v>4</v>
      </c>
      <c r="L5" s="19">
        <v>770</v>
      </c>
      <c r="M5" s="20">
        <v>192.5</v>
      </c>
      <c r="N5" s="21">
        <v>2</v>
      </c>
      <c r="O5" s="22">
        <v>194.5</v>
      </c>
    </row>
    <row r="6" spans="1:17" x14ac:dyDescent="0.25">
      <c r="A6" s="12" t="s">
        <v>25</v>
      </c>
      <c r="B6" s="13" t="s">
        <v>96</v>
      </c>
      <c r="C6" s="14">
        <v>45412</v>
      </c>
      <c r="D6" s="15" t="s">
        <v>101</v>
      </c>
      <c r="E6" s="16">
        <v>195</v>
      </c>
      <c r="F6" s="16">
        <v>196</v>
      </c>
      <c r="G6" s="16">
        <v>194</v>
      </c>
      <c r="H6" s="16"/>
      <c r="I6" s="16"/>
      <c r="J6" s="16"/>
      <c r="K6" s="19">
        <v>3</v>
      </c>
      <c r="L6" s="19">
        <v>585</v>
      </c>
      <c r="M6" s="20">
        <v>195</v>
      </c>
      <c r="N6" s="21">
        <v>6</v>
      </c>
      <c r="O6" s="22">
        <v>201</v>
      </c>
    </row>
    <row r="7" spans="1:17" x14ac:dyDescent="0.25">
      <c r="A7" s="12" t="s">
        <v>25</v>
      </c>
      <c r="B7" s="13" t="s">
        <v>96</v>
      </c>
      <c r="C7" s="14">
        <v>45426</v>
      </c>
      <c r="D7" s="15" t="s">
        <v>100</v>
      </c>
      <c r="E7" s="16">
        <v>194</v>
      </c>
      <c r="F7" s="16">
        <v>193</v>
      </c>
      <c r="G7" s="16">
        <v>198</v>
      </c>
      <c r="H7" s="16"/>
      <c r="I7" s="16"/>
      <c r="J7" s="16"/>
      <c r="K7" s="19">
        <v>3</v>
      </c>
      <c r="L7" s="19">
        <v>585</v>
      </c>
      <c r="M7" s="20">
        <v>195</v>
      </c>
      <c r="N7" s="21">
        <v>2</v>
      </c>
      <c r="O7" s="22">
        <v>197</v>
      </c>
    </row>
    <row r="8" spans="1:17" x14ac:dyDescent="0.25">
      <c r="A8" s="12" t="s">
        <v>25</v>
      </c>
      <c r="B8" s="13" t="s">
        <v>96</v>
      </c>
      <c r="C8" s="14">
        <v>45430</v>
      </c>
      <c r="D8" s="15" t="s">
        <v>100</v>
      </c>
      <c r="E8" s="16">
        <v>188</v>
      </c>
      <c r="F8" s="16">
        <v>196</v>
      </c>
      <c r="G8" s="16">
        <v>197</v>
      </c>
      <c r="H8" s="16">
        <v>198</v>
      </c>
      <c r="I8" s="16"/>
      <c r="J8" s="16"/>
      <c r="K8" s="19">
        <v>4</v>
      </c>
      <c r="L8" s="19">
        <v>779</v>
      </c>
      <c r="M8" s="20">
        <v>194.75</v>
      </c>
      <c r="N8" s="21">
        <v>2</v>
      </c>
      <c r="O8" s="22">
        <v>196.75</v>
      </c>
    </row>
    <row r="9" spans="1:17" x14ac:dyDescent="0.25">
      <c r="A9" s="12" t="s">
        <v>25</v>
      </c>
      <c r="B9" s="13" t="s">
        <v>96</v>
      </c>
      <c r="C9" s="14">
        <v>45431</v>
      </c>
      <c r="D9" s="15" t="s">
        <v>101</v>
      </c>
      <c r="E9" s="16">
        <v>198</v>
      </c>
      <c r="F9" s="16">
        <v>197</v>
      </c>
      <c r="G9" s="16">
        <v>197</v>
      </c>
      <c r="H9" s="16">
        <v>199</v>
      </c>
      <c r="I9" s="16"/>
      <c r="J9" s="16"/>
      <c r="K9" s="19">
        <v>4</v>
      </c>
      <c r="L9" s="19">
        <v>791</v>
      </c>
      <c r="M9" s="20">
        <v>197.75</v>
      </c>
      <c r="N9" s="21">
        <v>4</v>
      </c>
      <c r="O9" s="22">
        <v>201.75</v>
      </c>
    </row>
    <row r="10" spans="1:17" x14ac:dyDescent="0.25">
      <c r="A10" s="12" t="s">
        <v>25</v>
      </c>
      <c r="B10" s="13" t="s">
        <v>96</v>
      </c>
      <c r="C10" s="14">
        <v>45440</v>
      </c>
      <c r="D10" s="15" t="s">
        <v>101</v>
      </c>
      <c r="E10" s="16">
        <v>192</v>
      </c>
      <c r="F10" s="16">
        <v>191</v>
      </c>
      <c r="G10" s="16">
        <v>196</v>
      </c>
      <c r="H10" s="16"/>
      <c r="I10" s="16"/>
      <c r="J10" s="16"/>
      <c r="K10" s="19">
        <v>3</v>
      </c>
      <c r="L10" s="19">
        <v>579</v>
      </c>
      <c r="M10" s="20">
        <v>193</v>
      </c>
      <c r="N10" s="21">
        <v>2</v>
      </c>
      <c r="O10" s="22">
        <v>195</v>
      </c>
    </row>
    <row r="11" spans="1:17" x14ac:dyDescent="0.25">
      <c r="A11" s="12" t="s">
        <v>25</v>
      </c>
      <c r="B11" s="13" t="s">
        <v>96</v>
      </c>
      <c r="C11" s="14">
        <v>45493</v>
      </c>
      <c r="D11" s="15" t="s">
        <v>100</v>
      </c>
      <c r="E11" s="16">
        <v>195</v>
      </c>
      <c r="F11" s="16">
        <v>191</v>
      </c>
      <c r="G11" s="16">
        <v>196</v>
      </c>
      <c r="H11" s="16">
        <v>198</v>
      </c>
      <c r="I11" s="16">
        <v>196</v>
      </c>
      <c r="J11" s="16">
        <v>194</v>
      </c>
      <c r="K11" s="19">
        <v>6</v>
      </c>
      <c r="L11" s="19">
        <v>1170</v>
      </c>
      <c r="M11" s="20">
        <v>195</v>
      </c>
      <c r="N11" s="21">
        <v>8</v>
      </c>
      <c r="O11" s="22">
        <v>203</v>
      </c>
    </row>
    <row r="12" spans="1:17" x14ac:dyDescent="0.25">
      <c r="A12" s="12" t="s">
        <v>25</v>
      </c>
      <c r="B12" s="13" t="s">
        <v>96</v>
      </c>
      <c r="C12" s="14">
        <v>45494</v>
      </c>
      <c r="D12" s="15" t="s">
        <v>101</v>
      </c>
      <c r="E12" s="16">
        <v>191</v>
      </c>
      <c r="F12" s="16">
        <v>198</v>
      </c>
      <c r="G12" s="16">
        <v>190</v>
      </c>
      <c r="H12" s="16">
        <v>192</v>
      </c>
      <c r="I12" s="16"/>
      <c r="J12" s="16"/>
      <c r="K12" s="19">
        <v>4</v>
      </c>
      <c r="L12" s="19">
        <v>771</v>
      </c>
      <c r="M12" s="20">
        <v>192.75</v>
      </c>
      <c r="N12" s="21">
        <v>4</v>
      </c>
      <c r="O12" s="22">
        <v>196.75</v>
      </c>
    </row>
    <row r="13" spans="1:17" x14ac:dyDescent="0.25">
      <c r="A13" s="12" t="s">
        <v>25</v>
      </c>
      <c r="B13" s="13" t="s">
        <v>96</v>
      </c>
      <c r="C13" s="14">
        <v>45517</v>
      </c>
      <c r="D13" s="15" t="s">
        <v>100</v>
      </c>
      <c r="E13" s="16">
        <v>195</v>
      </c>
      <c r="F13" s="16">
        <v>194</v>
      </c>
      <c r="G13" s="16">
        <v>196</v>
      </c>
      <c r="H13" s="16"/>
      <c r="I13" s="16"/>
      <c r="J13" s="16"/>
      <c r="K13" s="19">
        <v>3</v>
      </c>
      <c r="L13" s="19">
        <v>585</v>
      </c>
      <c r="M13" s="20">
        <v>195</v>
      </c>
      <c r="N13" s="21">
        <v>3</v>
      </c>
      <c r="O13" s="22">
        <v>198</v>
      </c>
    </row>
    <row r="14" spans="1:17" x14ac:dyDescent="0.25">
      <c r="A14" s="12" t="s">
        <v>25</v>
      </c>
      <c r="B14" s="13" t="s">
        <v>96</v>
      </c>
      <c r="C14" s="14">
        <v>45521</v>
      </c>
      <c r="D14" s="15" t="s">
        <v>100</v>
      </c>
      <c r="E14" s="16">
        <v>195</v>
      </c>
      <c r="F14" s="16">
        <v>191</v>
      </c>
      <c r="G14" s="16">
        <v>199</v>
      </c>
      <c r="H14" s="16">
        <v>197</v>
      </c>
      <c r="I14" s="16">
        <v>196</v>
      </c>
      <c r="J14" s="16">
        <v>195</v>
      </c>
      <c r="K14" s="19">
        <v>6</v>
      </c>
      <c r="L14" s="19">
        <v>1173</v>
      </c>
      <c r="M14" s="20">
        <v>195.5</v>
      </c>
      <c r="N14" s="21">
        <v>8</v>
      </c>
      <c r="O14" s="22">
        <v>203.5</v>
      </c>
    </row>
    <row r="15" spans="1:17" x14ac:dyDescent="0.25">
      <c r="A15" s="12" t="s">
        <v>25</v>
      </c>
      <c r="B15" s="13" t="s">
        <v>96</v>
      </c>
      <c r="C15" s="14">
        <v>45522</v>
      </c>
      <c r="D15" s="15" t="s">
        <v>101</v>
      </c>
      <c r="E15" s="16">
        <v>192</v>
      </c>
      <c r="F15" s="16">
        <v>192</v>
      </c>
      <c r="G15" s="16">
        <v>198</v>
      </c>
      <c r="H15" s="16">
        <v>197</v>
      </c>
      <c r="I15" s="16"/>
      <c r="J15" s="16"/>
      <c r="K15" s="19">
        <v>4</v>
      </c>
      <c r="L15" s="19">
        <v>779</v>
      </c>
      <c r="M15" s="20">
        <v>194.75</v>
      </c>
      <c r="N15" s="21">
        <v>8</v>
      </c>
      <c r="O15" s="22">
        <v>202.75</v>
      </c>
    </row>
    <row r="16" spans="1:17" x14ac:dyDescent="0.25">
      <c r="A16" s="12" t="s">
        <v>25</v>
      </c>
      <c r="B16" s="13" t="s">
        <v>96</v>
      </c>
      <c r="C16" s="14">
        <v>45531</v>
      </c>
      <c r="D16" s="15" t="s">
        <v>101</v>
      </c>
      <c r="E16" s="16">
        <v>196</v>
      </c>
      <c r="F16" s="16">
        <v>196</v>
      </c>
      <c r="G16" s="16">
        <v>195</v>
      </c>
      <c r="H16" s="16"/>
      <c r="I16" s="16"/>
      <c r="J16" s="16"/>
      <c r="K16" s="19">
        <v>3</v>
      </c>
      <c r="L16" s="19">
        <v>587</v>
      </c>
      <c r="M16" s="20">
        <v>195.66666666666666</v>
      </c>
      <c r="N16" s="21">
        <v>4</v>
      </c>
      <c r="O16" s="22">
        <v>199.66666666666666</v>
      </c>
    </row>
    <row r="17" spans="1:15" x14ac:dyDescent="0.25">
      <c r="A17" s="12" t="s">
        <v>25</v>
      </c>
      <c r="B17" s="13" t="s">
        <v>96</v>
      </c>
      <c r="C17" s="14">
        <v>45535</v>
      </c>
      <c r="D17" s="15" t="s">
        <v>121</v>
      </c>
      <c r="E17" s="16">
        <v>196</v>
      </c>
      <c r="F17" s="16">
        <v>193</v>
      </c>
      <c r="G17" s="16">
        <v>196</v>
      </c>
      <c r="H17" s="16">
        <v>194</v>
      </c>
      <c r="I17" s="16">
        <v>196</v>
      </c>
      <c r="J17" s="16">
        <v>195</v>
      </c>
      <c r="K17" s="19">
        <v>6</v>
      </c>
      <c r="L17" s="19">
        <v>1170</v>
      </c>
      <c r="M17" s="20">
        <v>195</v>
      </c>
      <c r="N17" s="21">
        <v>8</v>
      </c>
      <c r="O17" s="22">
        <v>203</v>
      </c>
    </row>
    <row r="18" spans="1:15" x14ac:dyDescent="0.25">
      <c r="A18" s="12" t="s">
        <v>25</v>
      </c>
      <c r="B18" s="13" t="s">
        <v>96</v>
      </c>
      <c r="C18" s="14">
        <v>45545</v>
      </c>
      <c r="D18" s="15" t="s">
        <v>100</v>
      </c>
      <c r="E18" s="16">
        <v>196</v>
      </c>
      <c r="F18" s="16">
        <v>194</v>
      </c>
      <c r="G18" s="16">
        <v>196</v>
      </c>
      <c r="H18" s="16"/>
      <c r="I18" s="16"/>
      <c r="J18" s="16"/>
      <c r="K18" s="19">
        <v>3</v>
      </c>
      <c r="L18" s="19">
        <v>586</v>
      </c>
      <c r="M18" s="20">
        <v>195.33333333333334</v>
      </c>
      <c r="N18" s="21">
        <v>2</v>
      </c>
      <c r="O18" s="22">
        <v>197.33333333333334</v>
      </c>
    </row>
    <row r="19" spans="1:15" x14ac:dyDescent="0.25">
      <c r="A19" s="12" t="s">
        <v>25</v>
      </c>
      <c r="B19" s="13" t="s">
        <v>96</v>
      </c>
      <c r="C19" s="14">
        <v>45542</v>
      </c>
      <c r="D19" s="15" t="s">
        <v>59</v>
      </c>
      <c r="E19" s="16">
        <v>187</v>
      </c>
      <c r="F19" s="16">
        <v>193</v>
      </c>
      <c r="G19" s="16">
        <v>196</v>
      </c>
      <c r="H19" s="16">
        <v>197</v>
      </c>
      <c r="I19" s="16">
        <v>196.001</v>
      </c>
      <c r="J19" s="16">
        <v>196.001</v>
      </c>
      <c r="K19" s="19">
        <v>6</v>
      </c>
      <c r="L19" s="19">
        <v>1165.002</v>
      </c>
      <c r="M19" s="20">
        <v>194.167</v>
      </c>
      <c r="N19" s="21">
        <v>16</v>
      </c>
      <c r="O19" s="22">
        <v>210.167</v>
      </c>
    </row>
    <row r="20" spans="1:15" x14ac:dyDescent="0.25">
      <c r="A20" s="12" t="s">
        <v>25</v>
      </c>
      <c r="B20" s="13" t="s">
        <v>96</v>
      </c>
      <c r="C20" s="14">
        <v>45557</v>
      </c>
      <c r="D20" s="15" t="s">
        <v>101</v>
      </c>
      <c r="E20" s="16">
        <v>199.001</v>
      </c>
      <c r="F20" s="16">
        <v>196</v>
      </c>
      <c r="G20" s="16">
        <v>197</v>
      </c>
      <c r="H20" s="16">
        <v>199</v>
      </c>
      <c r="I20" s="16">
        <v>195</v>
      </c>
      <c r="J20" s="16">
        <v>196</v>
      </c>
      <c r="K20" s="19">
        <v>6</v>
      </c>
      <c r="L20" s="19">
        <v>1182.001</v>
      </c>
      <c r="M20" s="20">
        <v>197.00016666666667</v>
      </c>
      <c r="N20" s="21">
        <v>14</v>
      </c>
      <c r="O20" s="22">
        <v>211.00016666666667</v>
      </c>
    </row>
    <row r="21" spans="1:15" x14ac:dyDescent="0.25">
      <c r="A21" s="12" t="s">
        <v>25</v>
      </c>
      <c r="B21" s="13" t="s">
        <v>96</v>
      </c>
      <c r="C21" s="14">
        <v>45612</v>
      </c>
      <c r="D21" s="15" t="s">
        <v>100</v>
      </c>
      <c r="E21" s="16">
        <v>195</v>
      </c>
      <c r="F21" s="16">
        <v>190</v>
      </c>
      <c r="G21" s="16">
        <v>193</v>
      </c>
      <c r="H21" s="16">
        <v>198</v>
      </c>
      <c r="I21" s="16"/>
      <c r="J21" s="16"/>
      <c r="K21" s="19">
        <v>4</v>
      </c>
      <c r="L21" s="19">
        <v>776</v>
      </c>
      <c r="M21" s="20">
        <v>194</v>
      </c>
      <c r="N21" s="21">
        <v>3</v>
      </c>
      <c r="O21" s="22">
        <v>197</v>
      </c>
    </row>
    <row r="23" spans="1:15" x14ac:dyDescent="0.25">
      <c r="K23" s="8">
        <f>SUM(K2:K22)</f>
        <v>83</v>
      </c>
      <c r="L23" s="8">
        <f>SUM(L2:L22)</f>
        <v>16129.003000000001</v>
      </c>
      <c r="M23" s="7">
        <f>SUM(L23/K23)</f>
        <v>194.32533734939759</v>
      </c>
      <c r="N23" s="8">
        <f>SUM(N2:N22)</f>
        <v>102</v>
      </c>
      <c r="O23" s="11">
        <f>SUM(M23+N23)</f>
        <v>296.32533734939761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10:C10" name="Range1_11"/>
    <protectedRange algorithmName="SHA-512" hashValue="ON39YdpmFHfN9f47KpiRvqrKx0V9+erV1CNkpWzYhW/Qyc6aT8rEyCrvauWSYGZK2ia3o7vd3akF07acHAFpOA==" saltValue="yVW9XmDwTqEnmpSGai0KYg==" spinCount="100000" sqref="D10" name="Range1_1_9"/>
    <protectedRange algorithmName="SHA-512" hashValue="ON39YdpmFHfN9f47KpiRvqrKx0V9+erV1CNkpWzYhW/Qyc6aT8rEyCrvauWSYGZK2ia3o7vd3akF07acHAFpOA==" saltValue="yVW9XmDwTqEnmpSGai0KYg==" spinCount="100000" sqref="E10:J10" name="Range1_3_3"/>
    <protectedRange algorithmName="SHA-512" hashValue="ON39YdpmFHfN9f47KpiRvqrKx0V9+erV1CNkpWzYhW/Qyc6aT8rEyCrvauWSYGZK2ia3o7vd3akF07acHAFpOA==" saltValue="yVW9XmDwTqEnmpSGai0KYg==" spinCount="100000" sqref="B12:C12" name="Range1_6"/>
    <protectedRange algorithmName="SHA-512" hashValue="ON39YdpmFHfN9f47KpiRvqrKx0V9+erV1CNkpWzYhW/Qyc6aT8rEyCrvauWSYGZK2ia3o7vd3akF07acHAFpOA==" saltValue="yVW9XmDwTqEnmpSGai0KYg==" spinCount="100000" sqref="D12" name="Range1_1_4"/>
    <protectedRange algorithmName="SHA-512" hashValue="ON39YdpmFHfN9f47KpiRvqrKx0V9+erV1CNkpWzYhW/Qyc6aT8rEyCrvauWSYGZK2ia3o7vd3akF07acHAFpOA==" saltValue="yVW9XmDwTqEnmpSGai0KYg==" spinCount="100000" sqref="E12:J12" name="Range1_3_1"/>
    <protectedRange algorithmName="SHA-512" hashValue="ON39YdpmFHfN9f47KpiRvqrKx0V9+erV1CNkpWzYhW/Qyc6aT8rEyCrvauWSYGZK2ia3o7vd3akF07acHAFpOA==" saltValue="yVW9XmDwTqEnmpSGai0KYg==" spinCount="100000" sqref="B16:C17 B18:C18" name="Range1_2_3"/>
    <protectedRange algorithmName="SHA-512" hashValue="ON39YdpmFHfN9f47KpiRvqrKx0V9+erV1CNkpWzYhW/Qyc6aT8rEyCrvauWSYGZK2ia3o7vd3akF07acHAFpOA==" saltValue="yVW9XmDwTqEnmpSGai0KYg==" spinCount="100000" sqref="D16:D17 D18" name="Range1_1_1_2"/>
    <protectedRange algorithmName="SHA-512" hashValue="ON39YdpmFHfN9f47KpiRvqrKx0V9+erV1CNkpWzYhW/Qyc6aT8rEyCrvauWSYGZK2ia3o7vd3akF07acHAFpOA==" saltValue="yVW9XmDwTqEnmpSGai0KYg==" spinCount="100000" sqref="E16:J17 E18:J18" name="Range1_3_1_3"/>
    <protectedRange algorithmName="SHA-512" hashValue="ON39YdpmFHfN9f47KpiRvqrKx0V9+erV1CNkpWzYhW/Qyc6aT8rEyCrvauWSYGZK2ia3o7vd3akF07acHAFpOA==" saltValue="yVW9XmDwTqEnmpSGai0KYg==" spinCount="100000" sqref="B19:C19" name="Range1_17"/>
    <protectedRange algorithmName="SHA-512" hashValue="ON39YdpmFHfN9f47KpiRvqrKx0V9+erV1CNkpWzYhW/Qyc6aT8rEyCrvauWSYGZK2ia3o7vd3akF07acHAFpOA==" saltValue="yVW9XmDwTqEnmpSGai0KYg==" spinCount="100000" sqref="D19" name="Range1_1_16"/>
    <protectedRange algorithmName="SHA-512" hashValue="ON39YdpmFHfN9f47KpiRvqrKx0V9+erV1CNkpWzYhW/Qyc6aT8rEyCrvauWSYGZK2ia3o7vd3akF07acHAFpOA==" saltValue="yVW9XmDwTqEnmpSGai0KYg==" spinCount="100000" sqref="E19:J19" name="Range1_3_4"/>
  </protectedRanges>
  <hyperlinks>
    <hyperlink ref="Q1" location="'National Rankings'!A1" display="Back to Ranking" xr:uid="{76369E2F-CA27-4B02-8448-FA20CBA1CCE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1ECBB2-1960-40CE-BB3D-7168EFC120C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F3EC-DC87-4ACF-B141-D6B7E932C2FC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9.57031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149</v>
      </c>
      <c r="C2" s="14">
        <v>45416</v>
      </c>
      <c r="D2" s="15" t="s">
        <v>121</v>
      </c>
      <c r="E2" s="16">
        <v>195</v>
      </c>
      <c r="F2" s="16">
        <v>198</v>
      </c>
      <c r="G2" s="16">
        <v>195</v>
      </c>
      <c r="H2" s="16">
        <v>194</v>
      </c>
      <c r="I2" s="16">
        <v>195</v>
      </c>
      <c r="J2" s="16"/>
      <c r="K2" s="19">
        <f>COUNT(E2:J2)</f>
        <v>5</v>
      </c>
      <c r="L2" s="19">
        <f>SUM(E2:J2)</f>
        <v>977</v>
      </c>
      <c r="M2" s="20">
        <f>IFERROR(L2/K2,0)</f>
        <v>195.4</v>
      </c>
      <c r="N2" s="21">
        <v>2</v>
      </c>
      <c r="O2" s="22">
        <v>197.4</v>
      </c>
    </row>
    <row r="3" spans="1:17" x14ac:dyDescent="0.25">
      <c r="A3" s="12" t="s">
        <v>25</v>
      </c>
      <c r="B3" s="13" t="s">
        <v>145</v>
      </c>
      <c r="C3" s="14">
        <v>45545</v>
      </c>
      <c r="D3" s="15" t="s">
        <v>121</v>
      </c>
      <c r="E3" s="16">
        <v>199</v>
      </c>
      <c r="F3" s="16">
        <v>198</v>
      </c>
      <c r="G3" s="16">
        <v>197</v>
      </c>
      <c r="H3" s="16"/>
      <c r="I3" s="16"/>
      <c r="J3" s="16"/>
      <c r="K3" s="19">
        <v>3</v>
      </c>
      <c r="L3" s="19">
        <v>594</v>
      </c>
      <c r="M3" s="20">
        <v>198</v>
      </c>
      <c r="N3" s="21">
        <v>5</v>
      </c>
      <c r="O3" s="22">
        <v>203</v>
      </c>
    </row>
    <row r="4" spans="1:17" x14ac:dyDescent="0.25">
      <c r="A4" s="12" t="s">
        <v>25</v>
      </c>
      <c r="B4" s="13" t="s">
        <v>149</v>
      </c>
      <c r="C4" s="14">
        <v>45573</v>
      </c>
      <c r="D4" s="15" t="s">
        <v>121</v>
      </c>
      <c r="E4" s="39">
        <v>200.03</v>
      </c>
      <c r="F4" s="16">
        <v>196</v>
      </c>
      <c r="G4" s="16">
        <v>199</v>
      </c>
      <c r="H4" s="16"/>
      <c r="I4" s="16"/>
      <c r="J4" s="16"/>
      <c r="K4" s="19">
        <v>3</v>
      </c>
      <c r="L4" s="19">
        <v>595.03</v>
      </c>
      <c r="M4" s="20">
        <v>198.34333333333333</v>
      </c>
      <c r="N4" s="21">
        <v>5</v>
      </c>
      <c r="O4" s="22">
        <v>203.34333333333333</v>
      </c>
    </row>
    <row r="6" spans="1:17" x14ac:dyDescent="0.25">
      <c r="K6" s="8">
        <f>SUM(K2:K5)</f>
        <v>11</v>
      </c>
      <c r="L6" s="8">
        <f>SUM(L2:L5)</f>
        <v>2166.0299999999997</v>
      </c>
      <c r="M6" s="7">
        <f>SUM(L6/K6)</f>
        <v>196.91181818181815</v>
      </c>
      <c r="N6" s="8">
        <f>SUM(N2:N5)</f>
        <v>12</v>
      </c>
      <c r="O6" s="11">
        <f>SUM(M6+N6)</f>
        <v>208.91181818181815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AFCDA30-9DDE-400B-BF24-7CD64E7738C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F13547-65F4-4F2E-B8E7-54AD8C4008B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145A-1111-4FA9-83D4-CAC652D490DC}">
  <dimension ref="A1:Q69"/>
  <sheetViews>
    <sheetView topLeftCell="A57" workbookViewId="0">
      <selection activeCell="K70" sqref="K7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50</v>
      </c>
      <c r="C2" s="14">
        <v>45344</v>
      </c>
      <c r="D2" s="14" t="s">
        <v>47</v>
      </c>
      <c r="E2" s="16">
        <v>197</v>
      </c>
      <c r="F2" s="16">
        <v>197.01</v>
      </c>
      <c r="G2" s="16"/>
      <c r="H2" s="16"/>
      <c r="I2" s="16"/>
      <c r="J2" s="16"/>
      <c r="K2" s="19">
        <v>2</v>
      </c>
      <c r="L2" s="19">
        <v>394.01</v>
      </c>
      <c r="M2" s="20">
        <v>197.005</v>
      </c>
      <c r="N2" s="21">
        <v>7</v>
      </c>
      <c r="O2" s="22">
        <v>204.005</v>
      </c>
    </row>
    <row r="3" spans="1:17" x14ac:dyDescent="0.25">
      <c r="A3" s="12" t="s">
        <v>22</v>
      </c>
      <c r="B3" s="13" t="s">
        <v>50</v>
      </c>
      <c r="C3" s="14">
        <v>45351</v>
      </c>
      <c r="D3" s="14" t="s">
        <v>47</v>
      </c>
      <c r="E3" s="16">
        <v>194</v>
      </c>
      <c r="F3" s="16">
        <v>197</v>
      </c>
      <c r="G3" s="16"/>
      <c r="H3" s="16"/>
      <c r="I3" s="16"/>
      <c r="J3" s="16"/>
      <c r="K3" s="19">
        <v>2</v>
      </c>
      <c r="L3" s="19">
        <v>391</v>
      </c>
      <c r="M3" s="20">
        <v>195.5</v>
      </c>
      <c r="N3" s="21">
        <v>9</v>
      </c>
      <c r="O3" s="22">
        <v>204.5</v>
      </c>
    </row>
    <row r="4" spans="1:17" x14ac:dyDescent="0.25">
      <c r="A4" s="12" t="s">
        <v>22</v>
      </c>
      <c r="B4" s="13" t="s">
        <v>50</v>
      </c>
      <c r="C4" s="14">
        <v>45353</v>
      </c>
      <c r="D4" s="15" t="s">
        <v>52</v>
      </c>
      <c r="E4" s="16">
        <v>197</v>
      </c>
      <c r="F4" s="16">
        <v>198</v>
      </c>
      <c r="G4" s="16">
        <v>197</v>
      </c>
      <c r="H4" s="16">
        <v>199</v>
      </c>
      <c r="I4" s="16"/>
      <c r="J4" s="16"/>
      <c r="K4" s="19">
        <v>4</v>
      </c>
      <c r="L4" s="19">
        <v>791</v>
      </c>
      <c r="M4" s="20">
        <v>197.75</v>
      </c>
      <c r="N4" s="21">
        <v>7</v>
      </c>
      <c r="O4" s="22">
        <v>204.75</v>
      </c>
    </row>
    <row r="5" spans="1:17" x14ac:dyDescent="0.25">
      <c r="A5" s="12" t="s">
        <v>25</v>
      </c>
      <c r="B5" s="13" t="s">
        <v>50</v>
      </c>
      <c r="C5" s="14">
        <v>45358</v>
      </c>
      <c r="D5" s="15" t="s">
        <v>47</v>
      </c>
      <c r="E5" s="39">
        <v>200</v>
      </c>
      <c r="F5" s="16">
        <v>196</v>
      </c>
      <c r="G5" s="16"/>
      <c r="H5" s="16"/>
      <c r="I5" s="16"/>
      <c r="J5" s="16"/>
      <c r="K5" s="19">
        <v>2</v>
      </c>
      <c r="L5" s="19">
        <v>396</v>
      </c>
      <c r="M5" s="20">
        <v>198</v>
      </c>
      <c r="N5" s="21">
        <v>7</v>
      </c>
      <c r="O5" s="22">
        <v>205</v>
      </c>
    </row>
    <row r="6" spans="1:17" x14ac:dyDescent="0.25">
      <c r="A6" s="12" t="s">
        <v>22</v>
      </c>
      <c r="B6" s="13" t="s">
        <v>50</v>
      </c>
      <c r="C6" s="14">
        <v>45372</v>
      </c>
      <c r="D6" s="15" t="s">
        <v>47</v>
      </c>
      <c r="E6" s="16">
        <v>199</v>
      </c>
      <c r="F6" s="16">
        <v>198</v>
      </c>
      <c r="G6" s="16"/>
      <c r="H6" s="16"/>
      <c r="I6" s="16"/>
      <c r="J6" s="16"/>
      <c r="K6" s="19">
        <v>2</v>
      </c>
      <c r="L6" s="19">
        <v>397</v>
      </c>
      <c r="M6" s="20">
        <v>198.5</v>
      </c>
      <c r="N6" s="21">
        <v>9</v>
      </c>
      <c r="O6" s="22">
        <v>207.5</v>
      </c>
    </row>
    <row r="7" spans="1:17" x14ac:dyDescent="0.25">
      <c r="A7" s="12" t="s">
        <v>25</v>
      </c>
      <c r="B7" s="13" t="s">
        <v>50</v>
      </c>
      <c r="C7" s="14">
        <v>45379</v>
      </c>
      <c r="D7" s="15" t="s">
        <v>47</v>
      </c>
      <c r="E7" s="16">
        <v>194</v>
      </c>
      <c r="F7" s="16">
        <v>192</v>
      </c>
      <c r="G7" s="16"/>
      <c r="H7" s="16"/>
      <c r="I7" s="16"/>
      <c r="J7" s="16"/>
      <c r="K7" s="19">
        <v>2</v>
      </c>
      <c r="L7" s="19">
        <v>386</v>
      </c>
      <c r="M7" s="20">
        <v>193</v>
      </c>
      <c r="N7" s="21">
        <v>5</v>
      </c>
      <c r="O7" s="22">
        <v>198</v>
      </c>
    </row>
    <row r="8" spans="1:17" x14ac:dyDescent="0.25">
      <c r="A8" s="12" t="s">
        <v>22</v>
      </c>
      <c r="B8" s="13" t="s">
        <v>50</v>
      </c>
      <c r="C8" s="14">
        <v>45386</v>
      </c>
      <c r="D8" s="15" t="s">
        <v>47</v>
      </c>
      <c r="E8" s="16">
        <v>198</v>
      </c>
      <c r="F8" s="16">
        <v>188</v>
      </c>
      <c r="G8" s="16"/>
      <c r="H8" s="16"/>
      <c r="I8" s="16"/>
      <c r="J8" s="16"/>
      <c r="K8" s="19">
        <v>2</v>
      </c>
      <c r="L8" s="19">
        <v>386</v>
      </c>
      <c r="M8" s="20">
        <v>193</v>
      </c>
      <c r="N8" s="21">
        <v>5</v>
      </c>
      <c r="O8" s="22">
        <v>198</v>
      </c>
    </row>
    <row r="9" spans="1:17" x14ac:dyDescent="0.25">
      <c r="A9" s="12" t="s">
        <v>25</v>
      </c>
      <c r="B9" s="13" t="s">
        <v>50</v>
      </c>
      <c r="C9" s="14">
        <v>45388</v>
      </c>
      <c r="D9" s="15" t="s">
        <v>52</v>
      </c>
      <c r="E9" s="16">
        <v>199</v>
      </c>
      <c r="F9" s="39">
        <v>200</v>
      </c>
      <c r="G9" s="16">
        <v>197</v>
      </c>
      <c r="H9" s="16">
        <v>195</v>
      </c>
      <c r="I9" s="16">
        <v>197</v>
      </c>
      <c r="J9" s="16">
        <v>199.01</v>
      </c>
      <c r="K9" s="19">
        <v>6</v>
      </c>
      <c r="L9" s="19">
        <v>1187.01</v>
      </c>
      <c r="M9" s="20">
        <v>197.83500000000001</v>
      </c>
      <c r="N9" s="21">
        <v>18</v>
      </c>
      <c r="O9" s="22">
        <v>215.83500000000001</v>
      </c>
    </row>
    <row r="10" spans="1:17" x14ac:dyDescent="0.25">
      <c r="A10" s="12" t="s">
        <v>25</v>
      </c>
      <c r="B10" s="13" t="s">
        <v>50</v>
      </c>
      <c r="C10" s="14">
        <v>45393</v>
      </c>
      <c r="D10" s="15" t="s">
        <v>47</v>
      </c>
      <c r="E10" s="16">
        <v>197</v>
      </c>
      <c r="F10" s="16">
        <v>194</v>
      </c>
      <c r="G10" s="16"/>
      <c r="H10" s="16"/>
      <c r="I10" s="16"/>
      <c r="J10" s="16"/>
      <c r="K10" s="19">
        <v>2</v>
      </c>
      <c r="L10" s="19">
        <v>391</v>
      </c>
      <c r="M10" s="20">
        <v>195.5</v>
      </c>
      <c r="N10" s="21">
        <v>9</v>
      </c>
      <c r="O10" s="22">
        <v>204.5</v>
      </c>
    </row>
    <row r="11" spans="1:17" x14ac:dyDescent="0.25">
      <c r="A11" s="12" t="s">
        <v>25</v>
      </c>
      <c r="B11" s="13" t="s">
        <v>50</v>
      </c>
      <c r="C11" s="14">
        <v>45395</v>
      </c>
      <c r="D11" s="15" t="s">
        <v>47</v>
      </c>
      <c r="E11" s="16">
        <v>199</v>
      </c>
      <c r="F11" s="16">
        <v>198.01</v>
      </c>
      <c r="G11" s="16">
        <v>198.01</v>
      </c>
      <c r="H11" s="16">
        <v>198</v>
      </c>
      <c r="I11" s="16"/>
      <c r="J11" s="16"/>
      <c r="K11" s="19">
        <v>4</v>
      </c>
      <c r="L11" s="19">
        <v>793.02</v>
      </c>
      <c r="M11" s="20">
        <v>198.255</v>
      </c>
      <c r="N11" s="21">
        <v>8</v>
      </c>
      <c r="O11" s="22">
        <v>206.255</v>
      </c>
    </row>
    <row r="12" spans="1:17" x14ac:dyDescent="0.25">
      <c r="A12" s="12" t="s">
        <v>25</v>
      </c>
      <c r="B12" s="13" t="s">
        <v>50</v>
      </c>
      <c r="C12" s="14">
        <v>45400</v>
      </c>
      <c r="D12" s="15" t="s">
        <v>47</v>
      </c>
      <c r="E12" s="39">
        <v>200</v>
      </c>
      <c r="F12" s="16">
        <v>198</v>
      </c>
      <c r="G12" s="16"/>
      <c r="H12" s="16"/>
      <c r="I12" s="16"/>
      <c r="J12" s="16"/>
      <c r="K12" s="19">
        <v>2</v>
      </c>
      <c r="L12" s="19">
        <v>398</v>
      </c>
      <c r="M12" s="20">
        <v>199</v>
      </c>
      <c r="N12" s="21">
        <v>7</v>
      </c>
      <c r="O12" s="22">
        <v>206</v>
      </c>
    </row>
    <row r="13" spans="1:17" x14ac:dyDescent="0.25">
      <c r="A13" s="12" t="s">
        <v>25</v>
      </c>
      <c r="B13" s="13" t="s">
        <v>50</v>
      </c>
      <c r="C13" s="14">
        <v>45407</v>
      </c>
      <c r="D13" s="15" t="s">
        <v>47</v>
      </c>
      <c r="E13" s="16">
        <v>198</v>
      </c>
      <c r="F13" s="39">
        <v>200</v>
      </c>
      <c r="G13" s="16"/>
      <c r="H13" s="16"/>
      <c r="I13" s="16"/>
      <c r="J13" s="16"/>
      <c r="K13" s="19">
        <v>2</v>
      </c>
      <c r="L13" s="19">
        <v>398</v>
      </c>
      <c r="M13" s="20">
        <v>199</v>
      </c>
      <c r="N13" s="21">
        <v>7</v>
      </c>
      <c r="O13" s="22">
        <v>206</v>
      </c>
    </row>
    <row r="14" spans="1:17" x14ac:dyDescent="0.25">
      <c r="A14" s="12" t="s">
        <v>25</v>
      </c>
      <c r="B14" s="13" t="s">
        <v>50</v>
      </c>
      <c r="C14" s="14">
        <v>45414</v>
      </c>
      <c r="D14" s="15" t="s">
        <v>47</v>
      </c>
      <c r="E14" s="16">
        <v>196</v>
      </c>
      <c r="F14" s="16">
        <v>197.01</v>
      </c>
      <c r="G14" s="16"/>
      <c r="H14" s="16"/>
      <c r="I14" s="16"/>
      <c r="J14" s="16"/>
      <c r="K14" s="19">
        <v>2</v>
      </c>
      <c r="L14" s="19">
        <v>393.01</v>
      </c>
      <c r="M14" s="20">
        <v>196.505</v>
      </c>
      <c r="N14" s="21">
        <v>7</v>
      </c>
      <c r="O14" s="22">
        <v>203.505</v>
      </c>
    </row>
    <row r="15" spans="1:17" x14ac:dyDescent="0.25">
      <c r="A15" s="12" t="s">
        <v>25</v>
      </c>
      <c r="B15" s="13" t="s">
        <v>50</v>
      </c>
      <c r="C15" s="14">
        <v>45050</v>
      </c>
      <c r="D15" s="15" t="s">
        <v>52</v>
      </c>
      <c r="E15" s="16">
        <v>199</v>
      </c>
      <c r="F15" s="16">
        <v>198</v>
      </c>
      <c r="G15" s="16">
        <v>196</v>
      </c>
      <c r="H15" s="16">
        <v>198.02</v>
      </c>
      <c r="I15" s="16"/>
      <c r="J15" s="16"/>
      <c r="K15" s="19">
        <v>4</v>
      </c>
      <c r="L15" s="19">
        <v>791.02</v>
      </c>
      <c r="M15" s="20">
        <v>197.755</v>
      </c>
      <c r="N15" s="21">
        <v>5</v>
      </c>
      <c r="O15" s="22">
        <v>202.755</v>
      </c>
    </row>
    <row r="16" spans="1:17" x14ac:dyDescent="0.25">
      <c r="A16" s="12" t="s">
        <v>25</v>
      </c>
      <c r="B16" s="13" t="s">
        <v>50</v>
      </c>
      <c r="C16" s="14">
        <v>45421</v>
      </c>
      <c r="D16" s="15" t="s">
        <v>47</v>
      </c>
      <c r="E16" s="16">
        <v>196</v>
      </c>
      <c r="F16" s="16">
        <v>197</v>
      </c>
      <c r="G16" s="16"/>
      <c r="H16" s="16"/>
      <c r="I16" s="16"/>
      <c r="J16" s="16"/>
      <c r="K16" s="19">
        <v>2</v>
      </c>
      <c r="L16" s="19">
        <v>393</v>
      </c>
      <c r="M16" s="20">
        <v>196.5</v>
      </c>
      <c r="N16" s="21">
        <v>7</v>
      </c>
      <c r="O16" s="22">
        <v>203.5</v>
      </c>
    </row>
    <row r="17" spans="1:15" x14ac:dyDescent="0.25">
      <c r="A17" s="12" t="s">
        <v>25</v>
      </c>
      <c r="B17" s="13" t="s">
        <v>50</v>
      </c>
      <c r="C17" s="14">
        <v>45423</v>
      </c>
      <c r="D17" s="15" t="s">
        <v>47</v>
      </c>
      <c r="E17" s="16">
        <v>198</v>
      </c>
      <c r="F17" s="16">
        <v>199</v>
      </c>
      <c r="G17" s="16">
        <v>199</v>
      </c>
      <c r="H17" s="16">
        <v>198</v>
      </c>
      <c r="I17" s="16"/>
      <c r="J17" s="16"/>
      <c r="K17" s="19">
        <v>4</v>
      </c>
      <c r="L17" s="19">
        <v>794</v>
      </c>
      <c r="M17" s="20">
        <v>198.5</v>
      </c>
      <c r="N17" s="21">
        <v>11</v>
      </c>
      <c r="O17" s="22">
        <v>209.5</v>
      </c>
    </row>
    <row r="18" spans="1:15" x14ac:dyDescent="0.25">
      <c r="A18" s="12" t="s">
        <v>25</v>
      </c>
      <c r="B18" s="13" t="s">
        <v>50</v>
      </c>
      <c r="C18" s="14">
        <v>45428</v>
      </c>
      <c r="D18" s="15" t="s">
        <v>47</v>
      </c>
      <c r="E18" s="16">
        <v>197</v>
      </c>
      <c r="F18" s="39">
        <v>200</v>
      </c>
      <c r="G18" s="16"/>
      <c r="H18" s="16"/>
      <c r="I18" s="16"/>
      <c r="J18" s="16"/>
      <c r="K18" s="19">
        <v>2</v>
      </c>
      <c r="L18" s="19">
        <v>397</v>
      </c>
      <c r="M18" s="20">
        <v>198.5</v>
      </c>
      <c r="N18" s="21">
        <v>7</v>
      </c>
      <c r="O18" s="22">
        <v>205.5</v>
      </c>
    </row>
    <row r="19" spans="1:15" x14ac:dyDescent="0.25">
      <c r="A19" s="12" t="s">
        <v>25</v>
      </c>
      <c r="B19" s="13" t="s">
        <v>50</v>
      </c>
      <c r="C19" s="14">
        <v>45435</v>
      </c>
      <c r="D19" s="15" t="s">
        <v>47</v>
      </c>
      <c r="E19" s="16">
        <v>198</v>
      </c>
      <c r="F19" s="39">
        <v>200</v>
      </c>
      <c r="G19" s="16"/>
      <c r="H19" s="16"/>
      <c r="I19" s="16"/>
      <c r="J19" s="16"/>
      <c r="K19" s="19">
        <v>2</v>
      </c>
      <c r="L19" s="19">
        <v>398</v>
      </c>
      <c r="M19" s="20">
        <v>199</v>
      </c>
      <c r="N19" s="21">
        <v>9</v>
      </c>
      <c r="O19" s="22">
        <v>208</v>
      </c>
    </row>
    <row r="20" spans="1:15" x14ac:dyDescent="0.25">
      <c r="A20" s="12" t="s">
        <v>25</v>
      </c>
      <c r="B20" s="13" t="s">
        <v>50</v>
      </c>
      <c r="C20" s="14">
        <v>45437</v>
      </c>
      <c r="D20" s="15" t="s">
        <v>163</v>
      </c>
      <c r="E20" s="16">
        <v>196</v>
      </c>
      <c r="F20" s="16">
        <v>194.00200000000001</v>
      </c>
      <c r="G20" s="16">
        <v>193</v>
      </c>
      <c r="H20" s="16">
        <v>191</v>
      </c>
      <c r="I20" s="16"/>
      <c r="J20" s="16"/>
      <c r="K20" s="19">
        <v>4</v>
      </c>
      <c r="L20" s="19">
        <v>774.00199999999995</v>
      </c>
      <c r="M20" s="20">
        <v>193.50049999999999</v>
      </c>
      <c r="N20" s="21">
        <v>5</v>
      </c>
      <c r="O20" s="22">
        <v>198.50049999999999</v>
      </c>
    </row>
    <row r="21" spans="1:15" x14ac:dyDescent="0.25">
      <c r="A21" s="12" t="s">
        <v>25</v>
      </c>
      <c r="B21" s="13" t="s">
        <v>50</v>
      </c>
      <c r="C21" s="14">
        <v>45442</v>
      </c>
      <c r="D21" s="15" t="s">
        <v>47</v>
      </c>
      <c r="E21" s="16">
        <v>197</v>
      </c>
      <c r="F21" s="16">
        <v>199</v>
      </c>
      <c r="G21" s="16"/>
      <c r="H21" s="16"/>
      <c r="I21" s="16"/>
      <c r="J21" s="16"/>
      <c r="K21" s="19">
        <v>2</v>
      </c>
      <c r="L21" s="19">
        <v>396</v>
      </c>
      <c r="M21" s="20">
        <v>198</v>
      </c>
      <c r="N21" s="21">
        <v>9</v>
      </c>
      <c r="O21" s="22">
        <v>207</v>
      </c>
    </row>
    <row r="22" spans="1:15" x14ac:dyDescent="0.25">
      <c r="A22" s="12" t="s">
        <v>25</v>
      </c>
      <c r="B22" s="13" t="s">
        <v>50</v>
      </c>
      <c r="C22" s="14">
        <v>45449</v>
      </c>
      <c r="D22" s="15" t="s">
        <v>47</v>
      </c>
      <c r="E22" s="16">
        <v>197</v>
      </c>
      <c r="F22" s="39">
        <v>200</v>
      </c>
      <c r="G22" s="16"/>
      <c r="H22" s="16"/>
      <c r="I22" s="16"/>
      <c r="J22" s="16"/>
      <c r="K22" s="19">
        <v>2</v>
      </c>
      <c r="L22" s="19">
        <v>397</v>
      </c>
      <c r="M22" s="20">
        <v>198.5</v>
      </c>
      <c r="N22" s="21">
        <v>7</v>
      </c>
      <c r="O22" s="22">
        <v>205.5</v>
      </c>
    </row>
    <row r="23" spans="1:15" x14ac:dyDescent="0.25">
      <c r="A23" s="12" t="s">
        <v>25</v>
      </c>
      <c r="B23" s="13" t="s">
        <v>50</v>
      </c>
      <c r="C23" s="14">
        <v>45451</v>
      </c>
      <c r="D23" s="15" t="s">
        <v>163</v>
      </c>
      <c r="E23" s="16">
        <v>197.001</v>
      </c>
      <c r="F23" s="16">
        <v>198</v>
      </c>
      <c r="G23" s="16">
        <v>198</v>
      </c>
      <c r="H23" s="16">
        <v>192</v>
      </c>
      <c r="I23" s="16"/>
      <c r="J23" s="16"/>
      <c r="K23" s="19">
        <v>4</v>
      </c>
      <c r="L23" s="19">
        <v>785.00099999999998</v>
      </c>
      <c r="M23" s="20">
        <v>196.25024999999999</v>
      </c>
      <c r="N23" s="21">
        <v>4</v>
      </c>
      <c r="O23" s="22">
        <v>200.25024999999999</v>
      </c>
    </row>
    <row r="24" spans="1:15" x14ac:dyDescent="0.25">
      <c r="A24" s="12" t="s">
        <v>22</v>
      </c>
      <c r="B24" s="13" t="s">
        <v>50</v>
      </c>
      <c r="C24" s="14">
        <v>45456</v>
      </c>
      <c r="D24" s="15" t="s">
        <v>47</v>
      </c>
      <c r="E24" s="16">
        <v>197</v>
      </c>
      <c r="F24" s="16">
        <v>197</v>
      </c>
      <c r="G24" s="16"/>
      <c r="H24" s="16"/>
      <c r="I24" s="16"/>
      <c r="J24" s="16"/>
      <c r="K24" s="19">
        <v>2</v>
      </c>
      <c r="L24" s="19">
        <v>394</v>
      </c>
      <c r="M24" s="20">
        <v>197</v>
      </c>
      <c r="N24" s="21">
        <v>7</v>
      </c>
      <c r="O24" s="22">
        <v>204</v>
      </c>
    </row>
    <row r="25" spans="1:15" x14ac:dyDescent="0.25">
      <c r="A25" s="12" t="s">
        <v>22</v>
      </c>
      <c r="B25" s="13" t="s">
        <v>50</v>
      </c>
      <c r="C25" s="14">
        <v>45458</v>
      </c>
      <c r="D25" s="15" t="s">
        <v>47</v>
      </c>
      <c r="E25" s="16">
        <v>195</v>
      </c>
      <c r="F25" s="16">
        <v>198.01</v>
      </c>
      <c r="G25" s="16">
        <v>192</v>
      </c>
      <c r="H25" s="16">
        <v>197</v>
      </c>
      <c r="I25" s="16"/>
      <c r="J25" s="16"/>
      <c r="K25" s="19">
        <v>4</v>
      </c>
      <c r="L25" s="19">
        <v>782.01</v>
      </c>
      <c r="M25" s="20">
        <v>195.5025</v>
      </c>
      <c r="N25" s="21">
        <v>4</v>
      </c>
      <c r="O25" s="22">
        <v>199.5025</v>
      </c>
    </row>
    <row r="26" spans="1:15" x14ac:dyDescent="0.25">
      <c r="A26" s="12" t="s">
        <v>25</v>
      </c>
      <c r="B26" s="13" t="s">
        <v>50</v>
      </c>
      <c r="C26" s="14">
        <v>45463</v>
      </c>
      <c r="D26" s="15" t="s">
        <v>47</v>
      </c>
      <c r="E26" s="16">
        <v>198</v>
      </c>
      <c r="F26" s="16">
        <v>198</v>
      </c>
      <c r="G26" s="16"/>
      <c r="H26" s="16"/>
      <c r="I26" s="16"/>
      <c r="J26" s="16"/>
      <c r="K26" s="19">
        <v>2</v>
      </c>
      <c r="L26" s="19">
        <v>396</v>
      </c>
      <c r="M26" s="20">
        <v>198</v>
      </c>
      <c r="N26" s="21">
        <v>9</v>
      </c>
      <c r="O26" s="22">
        <v>207</v>
      </c>
    </row>
    <row r="27" spans="1:15" x14ac:dyDescent="0.25">
      <c r="A27" s="12" t="s">
        <v>25</v>
      </c>
      <c r="B27" s="13" t="s">
        <v>50</v>
      </c>
      <c r="C27" s="14" t="s">
        <v>204</v>
      </c>
      <c r="D27" s="15" t="s">
        <v>163</v>
      </c>
      <c r="E27" s="16">
        <v>199.001</v>
      </c>
      <c r="F27" s="16">
        <v>199</v>
      </c>
      <c r="G27" s="16">
        <v>195</v>
      </c>
      <c r="H27" s="16">
        <v>199.00200000000001</v>
      </c>
      <c r="I27" s="16"/>
      <c r="J27" s="16"/>
      <c r="K27" s="19">
        <v>4</v>
      </c>
      <c r="L27" s="19">
        <v>792.00299999999993</v>
      </c>
      <c r="M27" s="20">
        <v>198.00074999999998</v>
      </c>
      <c r="N27" s="21">
        <v>11</v>
      </c>
      <c r="O27" s="22">
        <v>209.00074999999998</v>
      </c>
    </row>
    <row r="28" spans="1:15" x14ac:dyDescent="0.25">
      <c r="A28" s="12" t="s">
        <v>25</v>
      </c>
      <c r="B28" s="13" t="s">
        <v>50</v>
      </c>
      <c r="C28" s="14">
        <v>45470</v>
      </c>
      <c r="D28" s="15" t="s">
        <v>47</v>
      </c>
      <c r="E28" s="16">
        <v>197.01</v>
      </c>
      <c r="F28" s="16">
        <v>195</v>
      </c>
      <c r="G28" s="16"/>
      <c r="H28" s="16"/>
      <c r="I28" s="16"/>
      <c r="J28" s="16"/>
      <c r="K28" s="19">
        <v>2</v>
      </c>
      <c r="L28" s="19">
        <v>392.01</v>
      </c>
      <c r="M28" s="20">
        <v>196.005</v>
      </c>
      <c r="N28" s="21">
        <v>3</v>
      </c>
      <c r="O28" s="22">
        <v>199.005</v>
      </c>
    </row>
    <row r="29" spans="1:15" x14ac:dyDescent="0.25">
      <c r="A29" s="12" t="s">
        <v>25</v>
      </c>
      <c r="B29" s="13" t="s">
        <v>50</v>
      </c>
      <c r="C29" s="14">
        <v>45477</v>
      </c>
      <c r="D29" s="15" t="s">
        <v>47</v>
      </c>
      <c r="E29" s="16">
        <v>199</v>
      </c>
      <c r="F29" s="16">
        <v>199</v>
      </c>
      <c r="G29" s="16"/>
      <c r="H29" s="16"/>
      <c r="I29" s="16"/>
      <c r="J29" s="16"/>
      <c r="K29" s="19">
        <v>2</v>
      </c>
      <c r="L29" s="19">
        <v>398</v>
      </c>
      <c r="M29" s="20">
        <v>199</v>
      </c>
      <c r="N29" s="21">
        <v>9</v>
      </c>
      <c r="O29" s="22">
        <v>208</v>
      </c>
    </row>
    <row r="30" spans="1:15" x14ac:dyDescent="0.25">
      <c r="A30" s="12" t="s">
        <v>25</v>
      </c>
      <c r="B30" s="13" t="s">
        <v>50</v>
      </c>
      <c r="C30" s="14">
        <v>45113</v>
      </c>
      <c r="D30" s="15" t="s">
        <v>52</v>
      </c>
      <c r="E30" s="16">
        <v>199.01</v>
      </c>
      <c r="F30" s="39">
        <v>200</v>
      </c>
      <c r="G30" s="16">
        <v>199.01</v>
      </c>
      <c r="H30" s="16">
        <v>199</v>
      </c>
      <c r="I30" s="16"/>
      <c r="J30" s="16"/>
      <c r="K30" s="19">
        <v>4</v>
      </c>
      <c r="L30" s="19">
        <v>797.02</v>
      </c>
      <c r="M30" s="20">
        <v>199.255</v>
      </c>
      <c r="N30" s="21">
        <v>13</v>
      </c>
      <c r="O30" s="22">
        <v>212.255</v>
      </c>
    </row>
    <row r="31" spans="1:15" x14ac:dyDescent="0.25">
      <c r="A31" s="12" t="s">
        <v>25</v>
      </c>
      <c r="B31" s="13" t="s">
        <v>50</v>
      </c>
      <c r="C31" s="14">
        <v>45486</v>
      </c>
      <c r="D31" s="15" t="s">
        <v>47</v>
      </c>
      <c r="E31" s="16">
        <v>198</v>
      </c>
      <c r="F31" s="16">
        <v>198</v>
      </c>
      <c r="G31" s="16">
        <v>197</v>
      </c>
      <c r="H31" s="16">
        <v>195</v>
      </c>
      <c r="I31" s="16"/>
      <c r="J31" s="16"/>
      <c r="K31" s="19">
        <v>4</v>
      </c>
      <c r="L31" s="19">
        <v>788</v>
      </c>
      <c r="M31" s="20">
        <v>197</v>
      </c>
      <c r="N31" s="21">
        <v>2</v>
      </c>
      <c r="O31" s="22">
        <v>199</v>
      </c>
    </row>
    <row r="32" spans="1:15" x14ac:dyDescent="0.25">
      <c r="A32" s="12" t="s">
        <v>25</v>
      </c>
      <c r="B32" s="13" t="s">
        <v>50</v>
      </c>
      <c r="C32" s="14" t="s">
        <v>219</v>
      </c>
      <c r="D32" s="15" t="s">
        <v>163</v>
      </c>
      <c r="E32" s="39">
        <v>200</v>
      </c>
      <c r="F32" s="16">
        <v>197</v>
      </c>
      <c r="G32" s="16"/>
      <c r="H32" s="16"/>
      <c r="I32" s="16"/>
      <c r="J32" s="16"/>
      <c r="K32" s="19">
        <v>2</v>
      </c>
      <c r="L32" s="19">
        <v>397</v>
      </c>
      <c r="M32" s="20">
        <v>198.5</v>
      </c>
      <c r="N32" s="21">
        <v>7</v>
      </c>
      <c r="O32" s="22">
        <v>205.5</v>
      </c>
    </row>
    <row r="33" spans="1:15" x14ac:dyDescent="0.25">
      <c r="A33" s="12" t="s">
        <v>25</v>
      </c>
      <c r="B33" s="13" t="s">
        <v>50</v>
      </c>
      <c r="C33" s="14">
        <v>45499</v>
      </c>
      <c r="D33" s="15" t="s">
        <v>163</v>
      </c>
      <c r="E33" s="16">
        <v>199</v>
      </c>
      <c r="F33" s="16">
        <v>199</v>
      </c>
      <c r="G33" s="16"/>
      <c r="H33" s="16"/>
      <c r="I33" s="16"/>
      <c r="J33" s="16"/>
      <c r="K33" s="19">
        <v>2</v>
      </c>
      <c r="L33" s="19">
        <v>398</v>
      </c>
      <c r="M33" s="20">
        <v>199</v>
      </c>
      <c r="N33" s="21">
        <v>9</v>
      </c>
      <c r="O33" s="22">
        <v>208</v>
      </c>
    </row>
    <row r="34" spans="1:15" x14ac:dyDescent="0.25">
      <c r="A34" s="12" t="s">
        <v>22</v>
      </c>
      <c r="B34" s="13" t="s">
        <v>50</v>
      </c>
      <c r="C34" s="14">
        <v>45500</v>
      </c>
      <c r="D34" s="15" t="s">
        <v>163</v>
      </c>
      <c r="E34" s="39">
        <v>200</v>
      </c>
      <c r="F34" s="16">
        <v>196.001</v>
      </c>
      <c r="G34" s="16">
        <v>199</v>
      </c>
      <c r="H34" s="39">
        <v>200</v>
      </c>
      <c r="I34" s="16"/>
      <c r="J34" s="16"/>
      <c r="K34" s="19">
        <v>4</v>
      </c>
      <c r="L34" s="19">
        <v>795.00099999999998</v>
      </c>
      <c r="M34" s="20">
        <v>198.75024999999999</v>
      </c>
      <c r="N34" s="21">
        <v>11</v>
      </c>
      <c r="O34" s="22">
        <v>209.75024999999999</v>
      </c>
    </row>
    <row r="35" spans="1:15" x14ac:dyDescent="0.25">
      <c r="A35" s="12" t="s">
        <v>25</v>
      </c>
      <c r="B35" s="13" t="s">
        <v>50</v>
      </c>
      <c r="C35" s="14">
        <v>45505</v>
      </c>
      <c r="D35" s="15" t="s">
        <v>47</v>
      </c>
      <c r="E35" s="16">
        <v>199</v>
      </c>
      <c r="F35" s="16">
        <v>199</v>
      </c>
      <c r="G35" s="16"/>
      <c r="H35" s="16"/>
      <c r="I35" s="16"/>
      <c r="J35" s="16"/>
      <c r="K35" s="19">
        <v>2</v>
      </c>
      <c r="L35" s="19">
        <v>398</v>
      </c>
      <c r="M35" s="20">
        <v>199</v>
      </c>
      <c r="N35" s="21">
        <v>9</v>
      </c>
      <c r="O35" s="22">
        <v>208</v>
      </c>
    </row>
    <row r="36" spans="1:15" x14ac:dyDescent="0.25">
      <c r="A36" s="12" t="s">
        <v>25</v>
      </c>
      <c r="B36" s="13" t="s">
        <v>50</v>
      </c>
      <c r="C36" s="14">
        <v>45506</v>
      </c>
      <c r="D36" s="15" t="s">
        <v>163</v>
      </c>
      <c r="E36" s="16">
        <v>196.001</v>
      </c>
      <c r="F36" s="39">
        <v>200</v>
      </c>
      <c r="G36" s="16"/>
      <c r="H36" s="16"/>
      <c r="I36" s="16"/>
      <c r="J36" s="16"/>
      <c r="K36" s="19">
        <v>2</v>
      </c>
      <c r="L36" s="19">
        <v>396.00099999999998</v>
      </c>
      <c r="M36" s="20">
        <v>198.00049999999999</v>
      </c>
      <c r="N36" s="21">
        <v>7</v>
      </c>
      <c r="O36" s="22">
        <v>205.00049999999999</v>
      </c>
    </row>
    <row r="37" spans="1:15" x14ac:dyDescent="0.25">
      <c r="A37" s="12" t="s">
        <v>22</v>
      </c>
      <c r="B37" s="13" t="s">
        <v>50</v>
      </c>
      <c r="C37" s="14">
        <v>45507</v>
      </c>
      <c r="D37" s="15" t="s">
        <v>52</v>
      </c>
      <c r="E37" s="39">
        <v>200</v>
      </c>
      <c r="F37" s="16">
        <v>199</v>
      </c>
      <c r="G37" s="16">
        <v>199</v>
      </c>
      <c r="H37" s="16">
        <v>199</v>
      </c>
      <c r="I37" s="16"/>
      <c r="J37" s="16"/>
      <c r="K37" s="19">
        <v>4</v>
      </c>
      <c r="L37" s="19">
        <v>797</v>
      </c>
      <c r="M37" s="20">
        <v>199.25</v>
      </c>
      <c r="N37" s="21">
        <v>13</v>
      </c>
      <c r="O37" s="22">
        <v>212.25</v>
      </c>
    </row>
    <row r="38" spans="1:15" x14ac:dyDescent="0.25">
      <c r="A38" s="12" t="s">
        <v>25</v>
      </c>
      <c r="B38" s="13" t="s">
        <v>50</v>
      </c>
      <c r="C38" s="14">
        <v>45512</v>
      </c>
      <c r="D38" s="15" t="s">
        <v>47</v>
      </c>
      <c r="E38" s="16">
        <v>199</v>
      </c>
      <c r="F38" s="16">
        <v>194</v>
      </c>
      <c r="G38" s="16"/>
      <c r="H38" s="16"/>
      <c r="I38" s="16"/>
      <c r="J38" s="16"/>
      <c r="K38" s="19">
        <v>2</v>
      </c>
      <c r="L38" s="19">
        <v>393</v>
      </c>
      <c r="M38" s="20">
        <v>196.5</v>
      </c>
      <c r="N38" s="21">
        <v>6</v>
      </c>
      <c r="O38" s="22">
        <v>202.5</v>
      </c>
    </row>
    <row r="39" spans="1:15" x14ac:dyDescent="0.25">
      <c r="A39" s="12" t="s">
        <v>25</v>
      </c>
      <c r="B39" s="13" t="s">
        <v>50</v>
      </c>
      <c r="C39" s="14">
        <v>45513</v>
      </c>
      <c r="D39" s="15" t="s">
        <v>163</v>
      </c>
      <c r="E39" s="39">
        <v>200</v>
      </c>
      <c r="F39" s="16">
        <v>197</v>
      </c>
      <c r="G39" s="16"/>
      <c r="H39" s="16"/>
      <c r="I39" s="16"/>
      <c r="J39" s="16"/>
      <c r="K39" s="19">
        <v>2</v>
      </c>
      <c r="L39" s="19">
        <v>397</v>
      </c>
      <c r="M39" s="20">
        <v>198.5</v>
      </c>
      <c r="N39" s="21">
        <v>9</v>
      </c>
      <c r="O39" s="22">
        <v>207.5</v>
      </c>
    </row>
    <row r="40" spans="1:15" x14ac:dyDescent="0.25">
      <c r="A40" s="12" t="s">
        <v>25</v>
      </c>
      <c r="B40" s="13" t="s">
        <v>50</v>
      </c>
      <c r="C40" s="14">
        <v>45514</v>
      </c>
      <c r="D40" s="15" t="s">
        <v>47</v>
      </c>
      <c r="E40" s="16">
        <v>197.01</v>
      </c>
      <c r="F40" s="16">
        <v>194</v>
      </c>
      <c r="G40" s="16">
        <v>197</v>
      </c>
      <c r="H40" s="16">
        <v>199</v>
      </c>
      <c r="I40" s="16"/>
      <c r="J40" s="16"/>
      <c r="K40" s="19">
        <v>4</v>
      </c>
      <c r="L40" s="19">
        <v>787.01</v>
      </c>
      <c r="M40" s="20">
        <v>196.7525</v>
      </c>
      <c r="N40" s="21">
        <v>11</v>
      </c>
      <c r="O40" s="22">
        <v>207.7525</v>
      </c>
    </row>
    <row r="41" spans="1:15" x14ac:dyDescent="0.25">
      <c r="A41" s="12" t="s">
        <v>25</v>
      </c>
      <c r="B41" s="13" t="s">
        <v>50</v>
      </c>
      <c r="C41" s="14">
        <v>45519</v>
      </c>
      <c r="D41" s="15" t="s">
        <v>47</v>
      </c>
      <c r="E41" s="16">
        <v>198</v>
      </c>
      <c r="F41" s="16">
        <v>197</v>
      </c>
      <c r="G41" s="16"/>
      <c r="H41" s="16"/>
      <c r="I41" s="16"/>
      <c r="J41" s="16"/>
      <c r="K41" s="19">
        <v>2</v>
      </c>
      <c r="L41" s="19">
        <v>395</v>
      </c>
      <c r="M41" s="20">
        <v>197.5</v>
      </c>
      <c r="N41" s="21">
        <v>6</v>
      </c>
      <c r="O41" s="22">
        <v>203.5</v>
      </c>
    </row>
    <row r="42" spans="1:15" x14ac:dyDescent="0.25">
      <c r="A42" s="12" t="s">
        <v>25</v>
      </c>
      <c r="B42" s="13" t="s">
        <v>50</v>
      </c>
      <c r="C42" s="14">
        <v>45520</v>
      </c>
      <c r="D42" s="15" t="s">
        <v>163</v>
      </c>
      <c r="E42" s="16">
        <v>197</v>
      </c>
      <c r="F42" s="16">
        <v>199</v>
      </c>
      <c r="G42" s="16"/>
      <c r="H42" s="16"/>
      <c r="I42" s="16"/>
      <c r="J42" s="16"/>
      <c r="K42" s="19">
        <v>2</v>
      </c>
      <c r="L42" s="19">
        <v>396</v>
      </c>
      <c r="M42" s="20">
        <v>198</v>
      </c>
      <c r="N42" s="21">
        <v>9</v>
      </c>
      <c r="O42" s="22">
        <v>207</v>
      </c>
    </row>
    <row r="43" spans="1:15" x14ac:dyDescent="0.25">
      <c r="A43" s="12" t="s">
        <v>25</v>
      </c>
      <c r="B43" s="13" t="s">
        <v>50</v>
      </c>
      <c r="C43" s="14">
        <v>45526</v>
      </c>
      <c r="D43" s="15" t="s">
        <v>47</v>
      </c>
      <c r="E43" s="16">
        <v>198</v>
      </c>
      <c r="F43" s="16">
        <v>197</v>
      </c>
      <c r="G43" s="16"/>
      <c r="H43" s="16"/>
      <c r="I43" s="16"/>
      <c r="J43" s="16"/>
      <c r="K43" s="19">
        <v>2</v>
      </c>
      <c r="L43" s="19">
        <v>395</v>
      </c>
      <c r="M43" s="20">
        <v>197.5</v>
      </c>
      <c r="N43" s="21">
        <v>7</v>
      </c>
      <c r="O43" s="22">
        <v>204.5</v>
      </c>
    </row>
    <row r="44" spans="1:15" x14ac:dyDescent="0.25">
      <c r="A44" s="12" t="s">
        <v>25</v>
      </c>
      <c r="B44" s="13" t="s">
        <v>50</v>
      </c>
      <c r="C44" s="14">
        <v>45527</v>
      </c>
      <c r="D44" s="15" t="s">
        <v>163</v>
      </c>
      <c r="E44" s="16">
        <v>198</v>
      </c>
      <c r="F44" s="16">
        <v>198</v>
      </c>
      <c r="G44" s="16"/>
      <c r="H44" s="16"/>
      <c r="I44" s="16"/>
      <c r="J44" s="16"/>
      <c r="K44" s="19">
        <v>2</v>
      </c>
      <c r="L44" s="19">
        <v>396</v>
      </c>
      <c r="M44" s="20">
        <v>198</v>
      </c>
      <c r="N44" s="21">
        <v>9</v>
      </c>
      <c r="O44" s="22">
        <v>207</v>
      </c>
    </row>
    <row r="45" spans="1:15" x14ac:dyDescent="0.25">
      <c r="A45" s="12" t="s">
        <v>25</v>
      </c>
      <c r="B45" s="13" t="s">
        <v>50</v>
      </c>
      <c r="C45" s="14">
        <v>45528</v>
      </c>
      <c r="D45" s="15" t="s">
        <v>163</v>
      </c>
      <c r="E45" s="16">
        <v>198</v>
      </c>
      <c r="F45" s="16">
        <v>199.001</v>
      </c>
      <c r="G45" s="16">
        <v>199</v>
      </c>
      <c r="H45" s="16">
        <v>198.001</v>
      </c>
      <c r="I45" s="16"/>
      <c r="J45" s="16"/>
      <c r="K45" s="19">
        <v>4</v>
      </c>
      <c r="L45" s="19">
        <v>794.00199999999995</v>
      </c>
      <c r="M45" s="20">
        <v>198.50049999999999</v>
      </c>
      <c r="N45" s="21">
        <v>11</v>
      </c>
      <c r="O45" s="22">
        <v>209.50049999999999</v>
      </c>
    </row>
    <row r="46" spans="1:15" x14ac:dyDescent="0.25">
      <c r="A46" s="12" t="s">
        <v>22</v>
      </c>
      <c r="B46" s="13" t="s">
        <v>50</v>
      </c>
      <c r="C46" s="14">
        <v>45535</v>
      </c>
      <c r="D46" s="15" t="s">
        <v>121</v>
      </c>
      <c r="E46" s="16">
        <v>197</v>
      </c>
      <c r="F46" s="16">
        <v>198</v>
      </c>
      <c r="G46" s="16">
        <v>199</v>
      </c>
      <c r="H46" s="16">
        <v>176</v>
      </c>
      <c r="I46" s="16">
        <v>199</v>
      </c>
      <c r="J46" s="16">
        <v>199</v>
      </c>
      <c r="K46" s="19">
        <v>6</v>
      </c>
      <c r="L46" s="19">
        <v>1168</v>
      </c>
      <c r="M46" s="20">
        <v>194.66666666666666</v>
      </c>
      <c r="N46" s="21">
        <v>8</v>
      </c>
      <c r="O46" s="22">
        <v>202.66666666666666</v>
      </c>
    </row>
    <row r="47" spans="1:15" x14ac:dyDescent="0.25">
      <c r="A47" s="12" t="s">
        <v>25</v>
      </c>
      <c r="B47" s="13" t="s">
        <v>50</v>
      </c>
      <c r="C47" s="14">
        <v>45541</v>
      </c>
      <c r="D47" s="15" t="s">
        <v>163</v>
      </c>
      <c r="E47" s="16">
        <v>198</v>
      </c>
      <c r="F47" s="16">
        <v>198</v>
      </c>
      <c r="G47" s="16">
        <v>199</v>
      </c>
      <c r="H47" s="39">
        <v>200</v>
      </c>
      <c r="I47" s="16"/>
      <c r="J47" s="16"/>
      <c r="K47" s="19">
        <v>4</v>
      </c>
      <c r="L47" s="19">
        <v>795</v>
      </c>
      <c r="M47" s="20">
        <v>198.75</v>
      </c>
      <c r="N47" s="21">
        <v>13</v>
      </c>
      <c r="O47" s="22">
        <v>211.75</v>
      </c>
    </row>
    <row r="48" spans="1:15" x14ac:dyDescent="0.25">
      <c r="A48" s="12" t="s">
        <v>25</v>
      </c>
      <c r="B48" s="13" t="s">
        <v>50</v>
      </c>
      <c r="C48" s="14">
        <v>45542</v>
      </c>
      <c r="D48" s="15" t="s">
        <v>52</v>
      </c>
      <c r="E48" s="39">
        <v>200</v>
      </c>
      <c r="F48" s="16">
        <v>195</v>
      </c>
      <c r="G48" s="16">
        <v>199.01</v>
      </c>
      <c r="H48" s="39">
        <v>200</v>
      </c>
      <c r="I48" s="16"/>
      <c r="J48" s="16"/>
      <c r="K48" s="19">
        <v>4</v>
      </c>
      <c r="L48" s="19">
        <v>794.01</v>
      </c>
      <c r="M48" s="20">
        <v>198.5025</v>
      </c>
      <c r="N48" s="21">
        <v>11</v>
      </c>
      <c r="O48" s="22">
        <v>209.5025</v>
      </c>
    </row>
    <row r="49" spans="1:15" x14ac:dyDescent="0.25">
      <c r="A49" s="12" t="s">
        <v>25</v>
      </c>
      <c r="B49" s="13" t="s">
        <v>50</v>
      </c>
      <c r="C49" s="14">
        <v>45548</v>
      </c>
      <c r="D49" s="15" t="s">
        <v>163</v>
      </c>
      <c r="E49" s="16">
        <v>199</v>
      </c>
      <c r="F49" s="16">
        <v>198</v>
      </c>
      <c r="G49" s="39">
        <v>200</v>
      </c>
      <c r="H49" s="39">
        <v>200</v>
      </c>
      <c r="I49" s="16"/>
      <c r="J49" s="16"/>
      <c r="K49" s="19">
        <v>4</v>
      </c>
      <c r="L49" s="19">
        <v>797</v>
      </c>
      <c r="M49" s="20">
        <v>199.25</v>
      </c>
      <c r="N49" s="21">
        <v>11</v>
      </c>
      <c r="O49" s="22">
        <v>210.25</v>
      </c>
    </row>
    <row r="50" spans="1:15" x14ac:dyDescent="0.25">
      <c r="A50" s="12" t="s">
        <v>25</v>
      </c>
      <c r="B50" s="13" t="s">
        <v>50</v>
      </c>
      <c r="C50" s="14">
        <v>45549</v>
      </c>
      <c r="D50" s="15" t="s">
        <v>47</v>
      </c>
      <c r="E50" s="16">
        <v>199.01</v>
      </c>
      <c r="F50" s="39">
        <v>200</v>
      </c>
      <c r="G50" s="16">
        <v>198</v>
      </c>
      <c r="H50" s="16">
        <v>197</v>
      </c>
      <c r="I50" s="16">
        <v>198</v>
      </c>
      <c r="J50" s="39">
        <v>200</v>
      </c>
      <c r="K50" s="19">
        <v>6</v>
      </c>
      <c r="L50" s="19">
        <v>1192.01</v>
      </c>
      <c r="M50" s="20">
        <v>198.66833333333332</v>
      </c>
      <c r="N50" s="21">
        <v>22</v>
      </c>
      <c r="O50" s="22">
        <v>220.66833333333332</v>
      </c>
    </row>
    <row r="51" spans="1:15" x14ac:dyDescent="0.25">
      <c r="A51" s="12" t="s">
        <v>25</v>
      </c>
      <c r="B51" s="13" t="s">
        <v>50</v>
      </c>
      <c r="C51" s="14" t="s">
        <v>263</v>
      </c>
      <c r="D51" s="15" t="s">
        <v>163</v>
      </c>
      <c r="E51" s="16">
        <v>199</v>
      </c>
      <c r="F51" s="16">
        <v>199</v>
      </c>
      <c r="G51" s="16">
        <v>199</v>
      </c>
      <c r="H51" s="16">
        <v>199.001</v>
      </c>
      <c r="I51" s="16"/>
      <c r="J51" s="16"/>
      <c r="K51" s="19">
        <v>4</v>
      </c>
      <c r="L51" s="19">
        <v>796.00099999999998</v>
      </c>
      <c r="M51" s="20">
        <v>199.00024999999999</v>
      </c>
      <c r="N51" s="21">
        <v>13</v>
      </c>
      <c r="O51" s="22">
        <v>212.00024999999999</v>
      </c>
    </row>
    <row r="52" spans="1:15" x14ac:dyDescent="0.25">
      <c r="A52" s="12" t="s">
        <v>22</v>
      </c>
      <c r="B52" s="13" t="s">
        <v>50</v>
      </c>
      <c r="C52" s="14" t="s">
        <v>266</v>
      </c>
      <c r="D52" s="15" t="s">
        <v>163</v>
      </c>
      <c r="E52" s="16">
        <v>195.001</v>
      </c>
      <c r="F52" s="16">
        <v>198</v>
      </c>
      <c r="G52" s="16">
        <v>199</v>
      </c>
      <c r="H52" s="39">
        <v>200</v>
      </c>
      <c r="I52" s="16"/>
      <c r="J52" s="16"/>
      <c r="K52" s="19">
        <v>4</v>
      </c>
      <c r="L52" s="19">
        <v>792.00099999999998</v>
      </c>
      <c r="M52" s="20">
        <v>198.00024999999999</v>
      </c>
      <c r="N52" s="21">
        <v>13</v>
      </c>
      <c r="O52" s="22">
        <v>211.00024999999999</v>
      </c>
    </row>
    <row r="53" spans="1:15" x14ac:dyDescent="0.25">
      <c r="A53" s="12" t="s">
        <v>25</v>
      </c>
      <c r="B53" s="13" t="s">
        <v>50</v>
      </c>
      <c r="C53" s="14">
        <v>45563</v>
      </c>
      <c r="D53" s="15" t="s">
        <v>163</v>
      </c>
      <c r="E53" s="16">
        <v>198</v>
      </c>
      <c r="F53" s="16">
        <v>198</v>
      </c>
      <c r="G53" s="16">
        <v>197</v>
      </c>
      <c r="H53" s="16">
        <v>198</v>
      </c>
      <c r="I53" s="16"/>
      <c r="J53" s="16"/>
      <c r="K53" s="19">
        <v>4</v>
      </c>
      <c r="L53" s="19">
        <v>791</v>
      </c>
      <c r="M53" s="20">
        <v>197.75</v>
      </c>
      <c r="N53" s="21">
        <v>13</v>
      </c>
      <c r="O53" s="22">
        <v>210.75</v>
      </c>
    </row>
    <row r="54" spans="1:15" x14ac:dyDescent="0.25">
      <c r="A54" s="12" t="s">
        <v>25</v>
      </c>
      <c r="B54" s="13" t="s">
        <v>50</v>
      </c>
      <c r="C54" s="14">
        <v>45569</v>
      </c>
      <c r="D54" s="15" t="s">
        <v>163</v>
      </c>
      <c r="E54" s="16">
        <v>199</v>
      </c>
      <c r="F54" s="16">
        <v>199</v>
      </c>
      <c r="G54" s="16">
        <v>199</v>
      </c>
      <c r="H54" s="16">
        <v>198</v>
      </c>
      <c r="I54" s="16"/>
      <c r="J54" s="16"/>
      <c r="K54" s="19">
        <v>4</v>
      </c>
      <c r="L54" s="19">
        <v>795</v>
      </c>
      <c r="M54" s="20">
        <v>198.75</v>
      </c>
      <c r="N54" s="21">
        <v>13</v>
      </c>
      <c r="O54" s="22">
        <v>211.75</v>
      </c>
    </row>
    <row r="55" spans="1:15" x14ac:dyDescent="0.25">
      <c r="A55" s="12" t="s">
        <v>25</v>
      </c>
      <c r="B55" s="13" t="s">
        <v>50</v>
      </c>
      <c r="C55" s="14">
        <v>45570</v>
      </c>
      <c r="D55" s="15" t="s">
        <v>52</v>
      </c>
      <c r="E55" s="16">
        <v>199</v>
      </c>
      <c r="F55" s="16">
        <v>195</v>
      </c>
      <c r="G55" s="39">
        <v>200</v>
      </c>
      <c r="H55" s="16">
        <v>199.01</v>
      </c>
      <c r="I55" s="16"/>
      <c r="J55" s="16"/>
      <c r="K55" s="19">
        <v>4</v>
      </c>
      <c r="L55" s="19">
        <v>793.01</v>
      </c>
      <c r="M55" s="20">
        <v>198.2525</v>
      </c>
      <c r="N55" s="21">
        <v>11</v>
      </c>
      <c r="O55" s="22">
        <v>209.2525</v>
      </c>
    </row>
    <row r="56" spans="1:15" x14ac:dyDescent="0.25">
      <c r="A56" s="12" t="s">
        <v>22</v>
      </c>
      <c r="B56" s="13" t="s">
        <v>50</v>
      </c>
      <c r="C56" s="14">
        <v>45576</v>
      </c>
      <c r="D56" s="15" t="s">
        <v>271</v>
      </c>
      <c r="E56" s="16">
        <v>198</v>
      </c>
      <c r="F56" s="16">
        <v>196</v>
      </c>
      <c r="G56" s="16">
        <v>195</v>
      </c>
      <c r="H56" s="39">
        <v>200</v>
      </c>
      <c r="I56" s="16"/>
      <c r="J56" s="16"/>
      <c r="K56" s="19">
        <v>4</v>
      </c>
      <c r="L56" s="19">
        <v>789</v>
      </c>
      <c r="M56" s="20">
        <v>197.25</v>
      </c>
      <c r="N56" s="21">
        <v>11</v>
      </c>
      <c r="O56" s="22">
        <v>208.25</v>
      </c>
    </row>
    <row r="57" spans="1:15" x14ac:dyDescent="0.25">
      <c r="A57" s="12" t="s">
        <v>22</v>
      </c>
      <c r="B57" s="13" t="s">
        <v>50</v>
      </c>
      <c r="C57" s="14">
        <v>45583</v>
      </c>
      <c r="D57" s="15" t="s">
        <v>163</v>
      </c>
      <c r="E57" s="39">
        <v>200</v>
      </c>
      <c r="F57" s="16">
        <v>199</v>
      </c>
      <c r="G57" s="16">
        <v>198</v>
      </c>
      <c r="H57" s="16">
        <v>198</v>
      </c>
      <c r="I57" s="16"/>
      <c r="J57" s="16"/>
      <c r="K57" s="19">
        <v>4</v>
      </c>
      <c r="L57" s="19">
        <v>795</v>
      </c>
      <c r="M57" s="20">
        <v>198.75</v>
      </c>
      <c r="N57" s="21">
        <v>13</v>
      </c>
      <c r="O57" s="22">
        <v>211.75</v>
      </c>
    </row>
    <row r="58" spans="1:15" x14ac:dyDescent="0.25">
      <c r="A58" s="12" t="s">
        <v>22</v>
      </c>
      <c r="B58" s="13" t="s">
        <v>50</v>
      </c>
      <c r="C58" s="14">
        <v>45584</v>
      </c>
      <c r="D58" s="15" t="s">
        <v>102</v>
      </c>
      <c r="E58" s="16">
        <v>193</v>
      </c>
      <c r="F58" s="16">
        <v>194</v>
      </c>
      <c r="G58" s="16">
        <v>194</v>
      </c>
      <c r="H58" s="16">
        <v>193</v>
      </c>
      <c r="I58" s="16">
        <v>191</v>
      </c>
      <c r="J58" s="16">
        <v>192</v>
      </c>
      <c r="K58" s="19">
        <v>6</v>
      </c>
      <c r="L58" s="19">
        <v>1157</v>
      </c>
      <c r="M58" s="20">
        <v>192.83333333333334</v>
      </c>
      <c r="N58" s="21">
        <v>34</v>
      </c>
      <c r="O58" s="22">
        <v>226.83333333333334</v>
      </c>
    </row>
    <row r="59" spans="1:15" x14ac:dyDescent="0.25">
      <c r="A59" s="12" t="s">
        <v>22</v>
      </c>
      <c r="B59" s="13" t="s">
        <v>50</v>
      </c>
      <c r="C59" s="14">
        <v>45590</v>
      </c>
      <c r="D59" s="15" t="s">
        <v>163</v>
      </c>
      <c r="E59" s="39">
        <v>200</v>
      </c>
      <c r="F59" s="16">
        <v>198</v>
      </c>
      <c r="G59" s="39">
        <v>200</v>
      </c>
      <c r="H59" s="16">
        <v>199</v>
      </c>
      <c r="I59" s="16"/>
      <c r="J59" s="16"/>
      <c r="K59" s="19">
        <v>4</v>
      </c>
      <c r="L59" s="19">
        <v>797</v>
      </c>
      <c r="M59" s="20">
        <v>199.25</v>
      </c>
      <c r="N59" s="21">
        <v>13</v>
      </c>
      <c r="O59" s="22">
        <v>212.25</v>
      </c>
    </row>
    <row r="60" spans="1:15" x14ac:dyDescent="0.25">
      <c r="A60" s="12" t="s">
        <v>22</v>
      </c>
      <c r="B60" s="13" t="s">
        <v>50</v>
      </c>
      <c r="C60" s="14">
        <v>45591</v>
      </c>
      <c r="D60" s="15" t="s">
        <v>163</v>
      </c>
      <c r="E60" s="16">
        <v>198</v>
      </c>
      <c r="F60" s="16">
        <v>197</v>
      </c>
      <c r="G60" s="16">
        <v>199</v>
      </c>
      <c r="H60" s="16">
        <v>199.001</v>
      </c>
      <c r="I60" s="16">
        <v>196</v>
      </c>
      <c r="J60" s="16">
        <v>197</v>
      </c>
      <c r="K60" s="19">
        <v>6</v>
      </c>
      <c r="L60" s="19">
        <v>1186.001</v>
      </c>
      <c r="M60" s="20">
        <v>197.66683333333333</v>
      </c>
      <c r="N60" s="21">
        <v>16</v>
      </c>
      <c r="O60" s="22">
        <v>213.66683333333333</v>
      </c>
    </row>
    <row r="61" spans="1:15" x14ac:dyDescent="0.25">
      <c r="A61" s="12" t="s">
        <v>22</v>
      </c>
      <c r="B61" s="13" t="s">
        <v>50</v>
      </c>
      <c r="C61" s="14">
        <v>45597</v>
      </c>
      <c r="D61" s="15" t="s">
        <v>163</v>
      </c>
      <c r="E61" s="16">
        <v>199</v>
      </c>
      <c r="F61" s="39">
        <v>200</v>
      </c>
      <c r="G61" s="16"/>
      <c r="H61" s="16"/>
      <c r="I61" s="16"/>
      <c r="J61" s="16"/>
      <c r="K61" s="19">
        <v>2</v>
      </c>
      <c r="L61" s="19">
        <v>399</v>
      </c>
      <c r="M61" s="20">
        <v>199.5</v>
      </c>
      <c r="N61" s="21">
        <v>9</v>
      </c>
      <c r="O61" s="22">
        <v>208.5</v>
      </c>
    </row>
    <row r="62" spans="1:15" x14ac:dyDescent="0.25">
      <c r="A62" s="12" t="s">
        <v>25</v>
      </c>
      <c r="B62" s="13" t="s">
        <v>50</v>
      </c>
      <c r="C62" s="14">
        <v>45598</v>
      </c>
      <c r="D62" s="15" t="s">
        <v>52</v>
      </c>
      <c r="E62" s="16">
        <v>199</v>
      </c>
      <c r="F62" s="39">
        <v>200</v>
      </c>
      <c r="G62" s="39">
        <v>200.01</v>
      </c>
      <c r="H62" s="16">
        <v>198.001</v>
      </c>
      <c r="I62" s="16">
        <v>198</v>
      </c>
      <c r="J62" s="16">
        <v>197</v>
      </c>
      <c r="K62" s="19">
        <v>6</v>
      </c>
      <c r="L62" s="19">
        <v>1192.011</v>
      </c>
      <c r="M62" s="20">
        <v>198.66849999999999</v>
      </c>
      <c r="N62" s="21">
        <v>16</v>
      </c>
      <c r="O62" s="22">
        <v>214.66849999999999</v>
      </c>
    </row>
    <row r="63" spans="1:15" x14ac:dyDescent="0.25">
      <c r="A63" s="12" t="s">
        <v>25</v>
      </c>
      <c r="B63" s="13" t="s">
        <v>50</v>
      </c>
      <c r="C63" s="14">
        <v>45604</v>
      </c>
      <c r="D63" s="15" t="s">
        <v>163</v>
      </c>
      <c r="E63" s="39">
        <v>200</v>
      </c>
      <c r="F63" s="16">
        <v>199</v>
      </c>
      <c r="G63" s="16"/>
      <c r="H63" s="16"/>
      <c r="I63" s="16"/>
      <c r="J63" s="16"/>
      <c r="K63" s="19">
        <v>2</v>
      </c>
      <c r="L63" s="19">
        <v>399</v>
      </c>
      <c r="M63" s="20">
        <v>199.5</v>
      </c>
      <c r="N63" s="21">
        <v>9</v>
      </c>
      <c r="O63" s="22">
        <v>208.5</v>
      </c>
    </row>
    <row r="64" spans="1:15" x14ac:dyDescent="0.25">
      <c r="A64" s="12" t="s">
        <v>22</v>
      </c>
      <c r="B64" s="13" t="s">
        <v>50</v>
      </c>
      <c r="C64" s="14">
        <v>45611</v>
      </c>
      <c r="D64" s="15" t="s">
        <v>163</v>
      </c>
      <c r="E64" s="39">
        <v>200</v>
      </c>
      <c r="F64" s="16">
        <v>199</v>
      </c>
      <c r="G64" s="16"/>
      <c r="H64" s="16"/>
      <c r="I64" s="16"/>
      <c r="J64" s="16"/>
      <c r="K64" s="19">
        <v>2</v>
      </c>
      <c r="L64" s="19">
        <v>399</v>
      </c>
      <c r="M64" s="20">
        <v>199.5</v>
      </c>
      <c r="N64" s="21">
        <v>9</v>
      </c>
      <c r="O64" s="22">
        <v>208.5</v>
      </c>
    </row>
    <row r="65" spans="1:15" x14ac:dyDescent="0.25">
      <c r="A65" s="12" t="s">
        <v>25</v>
      </c>
      <c r="B65" s="13" t="s">
        <v>50</v>
      </c>
      <c r="C65" s="14">
        <v>45619</v>
      </c>
      <c r="D65" s="15" t="s">
        <v>163</v>
      </c>
      <c r="E65" s="16">
        <v>196</v>
      </c>
      <c r="F65" s="16">
        <v>198.001</v>
      </c>
      <c r="G65" s="16">
        <v>195</v>
      </c>
      <c r="H65" s="16">
        <v>195</v>
      </c>
      <c r="I65" s="16"/>
      <c r="J65" s="16"/>
      <c r="K65" s="19">
        <v>4</v>
      </c>
      <c r="L65" s="19">
        <v>784.00099999999998</v>
      </c>
      <c r="M65" s="20">
        <v>196.00024999999999</v>
      </c>
      <c r="N65" s="21">
        <v>6</v>
      </c>
      <c r="O65" s="22">
        <v>202.00024999999999</v>
      </c>
    </row>
    <row r="66" spans="1:15" x14ac:dyDescent="0.25">
      <c r="A66" s="12" t="s">
        <v>25</v>
      </c>
      <c r="B66" s="13" t="s">
        <v>50</v>
      </c>
      <c r="C66" s="14">
        <v>45625</v>
      </c>
      <c r="D66" s="15" t="s">
        <v>163</v>
      </c>
      <c r="E66" s="16">
        <v>195.001</v>
      </c>
      <c r="F66" s="16">
        <v>195</v>
      </c>
      <c r="G66" s="16"/>
      <c r="H66" s="16"/>
      <c r="I66" s="16"/>
      <c r="J66" s="16"/>
      <c r="K66" s="19">
        <v>2</v>
      </c>
      <c r="L66" s="19">
        <v>390.00099999999998</v>
      </c>
      <c r="M66" s="20">
        <v>195.00049999999999</v>
      </c>
      <c r="N66" s="21">
        <v>9</v>
      </c>
      <c r="O66" s="22">
        <v>204.00049999999999</v>
      </c>
    </row>
    <row r="67" spans="1:15" x14ac:dyDescent="0.25">
      <c r="A67" s="12" t="s">
        <v>25</v>
      </c>
      <c r="B67" s="13" t="s">
        <v>50</v>
      </c>
      <c r="C67" s="14">
        <v>45626</v>
      </c>
      <c r="D67" s="15" t="s">
        <v>163</v>
      </c>
      <c r="E67" s="16">
        <v>193.001</v>
      </c>
      <c r="F67" s="16">
        <v>193</v>
      </c>
      <c r="G67" s="16">
        <v>194</v>
      </c>
      <c r="H67" s="16">
        <v>192</v>
      </c>
      <c r="I67" s="16">
        <v>191</v>
      </c>
      <c r="J67" s="16">
        <v>195</v>
      </c>
      <c r="K67" s="19">
        <v>6</v>
      </c>
      <c r="L67" s="19">
        <v>1158.001</v>
      </c>
      <c r="M67" s="20">
        <v>193.00016666666667</v>
      </c>
      <c r="N67" s="21">
        <v>4</v>
      </c>
      <c r="O67" s="22">
        <v>197</v>
      </c>
    </row>
    <row r="69" spans="1:15" x14ac:dyDescent="0.25">
      <c r="K69" s="8">
        <f>SUM(K2:K68)</f>
        <v>212</v>
      </c>
      <c r="L69" s="8">
        <f>SUM(L2:L68)</f>
        <v>41857.176999999981</v>
      </c>
      <c r="M69" s="7">
        <f>SUM(L69/K69)</f>
        <v>197.4395141509433</v>
      </c>
      <c r="N69" s="8">
        <f>SUM(N2:N68)</f>
        <v>628</v>
      </c>
      <c r="O69" s="11">
        <f>SUM(M69+N69)</f>
        <v>825.4395141509433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:D4" name="Range1_24_1"/>
    <protectedRange algorithmName="SHA-512" hashValue="ON39YdpmFHfN9f47KpiRvqrKx0V9+erV1CNkpWzYhW/Qyc6aT8rEyCrvauWSYGZK2ia3o7vd3akF07acHAFpOA==" saltValue="yVW9XmDwTqEnmpSGai0KYg==" spinCount="100000" sqref="I3:J4 B3:C4" name="Range1"/>
    <protectedRange algorithmName="SHA-512" hashValue="ON39YdpmFHfN9f47KpiRvqrKx0V9+erV1CNkpWzYhW/Qyc6aT8rEyCrvauWSYGZK2ia3o7vd3akF07acHAFpOA==" saltValue="yVW9XmDwTqEnmpSGai0KYg==" spinCount="100000" sqref="E3:H4" name="Range1_3"/>
    <protectedRange algorithmName="SHA-512" hashValue="ON39YdpmFHfN9f47KpiRvqrKx0V9+erV1CNkpWzYhW/Qyc6aT8rEyCrvauWSYGZK2ia3o7vd3akF07acHAFpOA==" saltValue="yVW9XmDwTqEnmpSGai0KYg==" spinCount="100000" sqref="B13:C13" name="Range1_2_1"/>
    <protectedRange algorithmName="SHA-512" hashValue="ON39YdpmFHfN9f47KpiRvqrKx0V9+erV1CNkpWzYhW/Qyc6aT8rEyCrvauWSYGZK2ia3o7vd3akF07acHAFpOA==" saltValue="yVW9XmDwTqEnmpSGai0KYg==" spinCount="100000" sqref="D13" name="Range1_1_1"/>
    <protectedRange algorithmName="SHA-512" hashValue="ON39YdpmFHfN9f47KpiRvqrKx0V9+erV1CNkpWzYhW/Qyc6aT8rEyCrvauWSYGZK2ia3o7vd3akF07acHAFpOA==" saltValue="yVW9XmDwTqEnmpSGai0KYg==" spinCount="100000" sqref="E13:J13" name="Range1_3_1"/>
    <protectedRange algorithmName="SHA-512" hashValue="ON39YdpmFHfN9f47KpiRvqrKx0V9+erV1CNkpWzYhW/Qyc6aT8rEyCrvauWSYGZK2ia3o7vd3akF07acHAFpOA==" saltValue="yVW9XmDwTqEnmpSGai0KYg==" spinCount="100000" sqref="B18:C18" name="Range1_2_2"/>
    <protectedRange algorithmName="SHA-512" hashValue="ON39YdpmFHfN9f47KpiRvqrKx0V9+erV1CNkpWzYhW/Qyc6aT8rEyCrvauWSYGZK2ia3o7vd3akF07acHAFpOA==" saltValue="yVW9XmDwTqEnmpSGai0KYg==" spinCount="100000" sqref="D18" name="Range1_1_1_1"/>
    <protectedRange algorithmName="SHA-512" hashValue="ON39YdpmFHfN9f47KpiRvqrKx0V9+erV1CNkpWzYhW/Qyc6aT8rEyCrvauWSYGZK2ia3o7vd3akF07acHAFpOA==" saltValue="yVW9XmDwTqEnmpSGai0KYg==" spinCount="100000" sqref="E18:J18" name="Range1_3_1_1"/>
    <protectedRange algorithmName="SHA-512" hashValue="ON39YdpmFHfN9f47KpiRvqrKx0V9+erV1CNkpWzYhW/Qyc6aT8rEyCrvauWSYGZK2ia3o7vd3akF07acHAFpOA==" saltValue="yVW9XmDwTqEnmpSGai0KYg==" spinCount="100000" sqref="D19:D20" name="Range1_1_9_3"/>
    <protectedRange algorithmName="SHA-512" hashValue="ON39YdpmFHfN9f47KpiRvqrKx0V9+erV1CNkpWzYhW/Qyc6aT8rEyCrvauWSYGZK2ia3o7vd3akF07acHAFpOA==" saltValue="yVW9XmDwTqEnmpSGai0KYg==" spinCount="100000" sqref="B20:C20 B19" name="Range1_12_2"/>
    <protectedRange algorithmName="SHA-512" hashValue="ON39YdpmFHfN9f47KpiRvqrKx0V9+erV1CNkpWzYhW/Qyc6aT8rEyCrvauWSYGZK2ia3o7vd3akF07acHAFpOA==" saltValue="yVW9XmDwTqEnmpSGai0KYg==" spinCount="100000" sqref="H19:J20" name="Range1_3_5_1"/>
    <protectedRange algorithmName="SHA-512" hashValue="ON39YdpmFHfN9f47KpiRvqrKx0V9+erV1CNkpWzYhW/Qyc6aT8rEyCrvauWSYGZK2ia3o7vd3akF07acHAFpOA==" saltValue="yVW9XmDwTqEnmpSGai0KYg==" spinCount="100000" sqref="E19:G20" name="Range1_3_1_2_1"/>
    <protectedRange algorithmName="SHA-512" hashValue="ON39YdpmFHfN9f47KpiRvqrKx0V9+erV1CNkpWzYhW/Qyc6aT8rEyCrvauWSYGZK2ia3o7vd3akF07acHAFpOA==" saltValue="yVW9XmDwTqEnmpSGai0KYg==" spinCount="100000" sqref="B22:C23" name="Range1_15_1"/>
    <protectedRange algorithmName="SHA-512" hashValue="ON39YdpmFHfN9f47KpiRvqrKx0V9+erV1CNkpWzYhW/Qyc6aT8rEyCrvauWSYGZK2ia3o7vd3akF07acHAFpOA==" saltValue="yVW9XmDwTqEnmpSGai0KYg==" spinCount="100000" sqref="D22:D23" name="Range1_1_13_1"/>
    <protectedRange algorithmName="SHA-512" hashValue="ON39YdpmFHfN9f47KpiRvqrKx0V9+erV1CNkpWzYhW/Qyc6aT8rEyCrvauWSYGZK2ia3o7vd3akF07acHAFpOA==" saltValue="yVW9XmDwTqEnmpSGai0KYg==" spinCount="100000" sqref="E22:J23" name="Range1_3_4"/>
    <protectedRange algorithmName="SHA-512" hashValue="ON39YdpmFHfN9f47KpiRvqrKx0V9+erV1CNkpWzYhW/Qyc6aT8rEyCrvauWSYGZK2ia3o7vd3akF07acHAFpOA==" saltValue="yVW9XmDwTqEnmpSGai0KYg==" spinCount="100000" sqref="C29" name="Range1_19"/>
    <protectedRange algorithmName="SHA-512" hashValue="ON39YdpmFHfN9f47KpiRvqrKx0V9+erV1CNkpWzYhW/Qyc6aT8rEyCrvauWSYGZK2ia3o7vd3akF07acHAFpOA==" saltValue="yVW9XmDwTqEnmpSGai0KYg==" spinCount="100000" sqref="I34:J34 B34:C34" name="Range1_20"/>
    <protectedRange algorithmName="SHA-512" hashValue="ON39YdpmFHfN9f47KpiRvqrKx0V9+erV1CNkpWzYhW/Qyc6aT8rEyCrvauWSYGZK2ia3o7vd3akF07acHAFpOA==" saltValue="yVW9XmDwTqEnmpSGai0KYg==" spinCount="100000" sqref="D34" name="Range1_1_13"/>
    <protectedRange algorithmName="SHA-512" hashValue="ON39YdpmFHfN9f47KpiRvqrKx0V9+erV1CNkpWzYhW/Qyc6aT8rEyCrvauWSYGZK2ia3o7vd3akF07acHAFpOA==" saltValue="yVW9XmDwTqEnmpSGai0KYg==" spinCount="100000" sqref="E34:H34" name="Range1_3_6"/>
    <protectedRange algorithmName="SHA-512" hashValue="ON39YdpmFHfN9f47KpiRvqrKx0V9+erV1CNkpWzYhW/Qyc6aT8rEyCrvauWSYGZK2ia3o7vd3akF07acHAFpOA==" saltValue="yVW9XmDwTqEnmpSGai0KYg==" spinCount="100000" sqref="I46:J46 B46:C46" name="Range1_2_1_1"/>
    <protectedRange algorithmName="SHA-512" hashValue="ON39YdpmFHfN9f47KpiRvqrKx0V9+erV1CNkpWzYhW/Qyc6aT8rEyCrvauWSYGZK2ia3o7vd3akF07acHAFpOA==" saltValue="yVW9XmDwTqEnmpSGai0KYg==" spinCount="100000" sqref="D46" name="Range1_1_15"/>
    <protectedRange algorithmName="SHA-512" hashValue="ON39YdpmFHfN9f47KpiRvqrKx0V9+erV1CNkpWzYhW/Qyc6aT8rEyCrvauWSYGZK2ia3o7vd3akF07acHAFpOA==" saltValue="yVW9XmDwTqEnmpSGai0KYg==" spinCount="100000" sqref="E46:H46" name="Range1_3_1_1_1"/>
    <protectedRange algorithmName="SHA-512" hashValue="ON39YdpmFHfN9f47KpiRvqrKx0V9+erV1CNkpWzYhW/Qyc6aT8rEyCrvauWSYGZK2ia3o7vd3akF07acHAFpOA==" saltValue="yVW9XmDwTqEnmpSGai0KYg==" spinCount="100000" sqref="B66:C66" name="Range1_35"/>
    <protectedRange algorithmName="SHA-512" hashValue="ON39YdpmFHfN9f47KpiRvqrKx0V9+erV1CNkpWzYhW/Qyc6aT8rEyCrvauWSYGZK2ia3o7vd3akF07acHAFpOA==" saltValue="yVW9XmDwTqEnmpSGai0KYg==" spinCount="100000" sqref="D66" name="Range1_1_29"/>
    <protectedRange algorithmName="SHA-512" hashValue="ON39YdpmFHfN9f47KpiRvqrKx0V9+erV1CNkpWzYhW/Qyc6aT8rEyCrvauWSYGZK2ia3o7vd3akF07acHAFpOA==" saltValue="yVW9XmDwTqEnmpSGai0KYg==" spinCount="100000" sqref="E66:J66" name="Range1_3_12"/>
  </protectedRanges>
  <hyperlinks>
    <hyperlink ref="Q1" location="'National Rankings'!A1" display="Back to Ranking" xr:uid="{F45DFF07-9A61-44D7-A84B-08C1B2DB73A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7013B0-EA13-4A4F-8F60-67A4A0AE1BF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3E95C-8EBA-4E29-821D-FBE3383E5E6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185</v>
      </c>
      <c r="C2" s="14">
        <v>45433</v>
      </c>
      <c r="D2" s="15" t="s">
        <v>121</v>
      </c>
      <c r="E2" s="16">
        <v>198</v>
      </c>
      <c r="F2" s="16">
        <v>198</v>
      </c>
      <c r="G2" s="16">
        <v>196</v>
      </c>
      <c r="H2" s="16"/>
      <c r="I2" s="16"/>
      <c r="J2" s="16"/>
      <c r="K2" s="19">
        <v>3</v>
      </c>
      <c r="L2" s="19">
        <v>592</v>
      </c>
      <c r="M2" s="20">
        <v>197.33333333333334</v>
      </c>
      <c r="N2" s="21">
        <v>2</v>
      </c>
      <c r="O2" s="22">
        <v>199.33333333333334</v>
      </c>
    </row>
    <row r="4" spans="1:17" x14ac:dyDescent="0.25">
      <c r="K4" s="8">
        <f>SUM(K2:K3)</f>
        <v>3</v>
      </c>
      <c r="L4" s="8">
        <f>SUM(L2:L3)</f>
        <v>592</v>
      </c>
      <c r="M4" s="7">
        <f>SUM(L4/K4)</f>
        <v>197.33333333333334</v>
      </c>
      <c r="N4" s="8">
        <f>SUM(N2:N3)</f>
        <v>2</v>
      </c>
      <c r="O4" s="11">
        <f>SUM(M4+N4)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C862623-A293-455D-870D-E72139F1446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1E123F-1C4E-4252-BCD0-CFF469A2AA8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32ADB-A81D-4B11-9AB6-877B1F3203CC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82</v>
      </c>
      <c r="C2" s="14">
        <v>45367</v>
      </c>
      <c r="D2" s="15" t="s">
        <v>85</v>
      </c>
      <c r="E2" s="16">
        <v>189</v>
      </c>
      <c r="F2" s="16">
        <v>190</v>
      </c>
      <c r="G2" s="16">
        <v>191</v>
      </c>
      <c r="H2" s="16">
        <v>194</v>
      </c>
      <c r="I2" s="16"/>
      <c r="J2" s="16"/>
      <c r="K2" s="19">
        <v>4</v>
      </c>
      <c r="L2" s="19">
        <v>764</v>
      </c>
      <c r="M2" s="20">
        <v>191</v>
      </c>
      <c r="N2" s="21">
        <v>2</v>
      </c>
      <c r="O2" s="22">
        <v>193</v>
      </c>
    </row>
    <row r="3" spans="1:17" x14ac:dyDescent="0.25">
      <c r="A3" s="12" t="s">
        <v>25</v>
      </c>
      <c r="B3" s="13" t="s">
        <v>82</v>
      </c>
      <c r="C3" s="14">
        <v>45402</v>
      </c>
      <c r="D3" s="15" t="s">
        <v>85</v>
      </c>
      <c r="E3" s="16">
        <v>190</v>
      </c>
      <c r="F3" s="16">
        <v>191</v>
      </c>
      <c r="G3" s="16">
        <v>189</v>
      </c>
      <c r="H3" s="16">
        <v>182</v>
      </c>
      <c r="I3" s="16"/>
      <c r="J3" s="16"/>
      <c r="K3" s="19">
        <v>4</v>
      </c>
      <c r="L3" s="19">
        <v>752</v>
      </c>
      <c r="M3" s="20">
        <v>188</v>
      </c>
      <c r="N3" s="21">
        <v>2</v>
      </c>
      <c r="O3" s="22">
        <v>190</v>
      </c>
    </row>
    <row r="4" spans="1:17" x14ac:dyDescent="0.25">
      <c r="A4" s="12" t="s">
        <v>25</v>
      </c>
      <c r="B4" s="13" t="s">
        <v>82</v>
      </c>
      <c r="C4" s="14">
        <v>45430</v>
      </c>
      <c r="D4" s="15" t="s">
        <v>85</v>
      </c>
      <c r="E4" s="16">
        <v>196.001</v>
      </c>
      <c r="F4" s="16">
        <v>196</v>
      </c>
      <c r="G4" s="16">
        <v>192</v>
      </c>
      <c r="H4" s="16">
        <v>199</v>
      </c>
      <c r="I4" s="16"/>
      <c r="J4" s="16"/>
      <c r="K4" s="19">
        <v>4</v>
      </c>
      <c r="L4" s="19">
        <v>783.00099999999998</v>
      </c>
      <c r="M4" s="20">
        <v>195.75024999999999</v>
      </c>
      <c r="N4" s="21">
        <v>3</v>
      </c>
      <c r="O4" s="22">
        <v>198.75024999999999</v>
      </c>
    </row>
    <row r="5" spans="1:17" x14ac:dyDescent="0.25">
      <c r="A5" s="12" t="s">
        <v>25</v>
      </c>
      <c r="B5" s="13" t="s">
        <v>82</v>
      </c>
      <c r="C5" s="14">
        <v>45458</v>
      </c>
      <c r="D5" s="15" t="s">
        <v>85</v>
      </c>
      <c r="E5" s="16">
        <v>193</v>
      </c>
      <c r="F5" s="16">
        <v>195</v>
      </c>
      <c r="G5" s="16">
        <v>195</v>
      </c>
      <c r="H5" s="16">
        <v>198</v>
      </c>
      <c r="I5" s="16">
        <v>196.001</v>
      </c>
      <c r="J5" s="16">
        <v>196</v>
      </c>
      <c r="K5" s="19">
        <v>6</v>
      </c>
      <c r="L5" s="19">
        <v>1173.001</v>
      </c>
      <c r="M5" s="20">
        <v>195.50016666666667</v>
      </c>
      <c r="N5" s="21">
        <v>14</v>
      </c>
      <c r="O5" s="22">
        <v>209.50016666666667</v>
      </c>
    </row>
    <row r="6" spans="1:17" x14ac:dyDescent="0.25">
      <c r="A6" s="12" t="s">
        <v>25</v>
      </c>
      <c r="B6" s="13" t="s">
        <v>82</v>
      </c>
      <c r="C6" s="14">
        <v>45493</v>
      </c>
      <c r="D6" s="15" t="s">
        <v>85</v>
      </c>
      <c r="E6" s="16">
        <v>199.001</v>
      </c>
      <c r="F6" s="16">
        <v>190</v>
      </c>
      <c r="G6" s="16">
        <v>195</v>
      </c>
      <c r="H6" s="16">
        <v>195</v>
      </c>
      <c r="I6" s="16"/>
      <c r="J6" s="16"/>
      <c r="K6" s="19">
        <v>4</v>
      </c>
      <c r="L6" s="19">
        <v>779.00099999999998</v>
      </c>
      <c r="M6" s="20">
        <v>194.75024999999999</v>
      </c>
      <c r="N6" s="21">
        <v>2</v>
      </c>
      <c r="O6" s="22">
        <v>196.75024999999999</v>
      </c>
    </row>
    <row r="7" spans="1:17" x14ac:dyDescent="0.25">
      <c r="A7" s="12" t="s">
        <v>25</v>
      </c>
      <c r="B7" s="13" t="s">
        <v>82</v>
      </c>
      <c r="C7" s="14">
        <v>45521</v>
      </c>
      <c r="D7" s="15" t="s">
        <v>85</v>
      </c>
      <c r="E7" s="16">
        <v>197</v>
      </c>
      <c r="F7" s="16">
        <v>195</v>
      </c>
      <c r="G7" s="16">
        <v>196</v>
      </c>
      <c r="H7" s="16">
        <v>194</v>
      </c>
      <c r="I7" s="16"/>
      <c r="J7" s="16"/>
      <c r="K7" s="19">
        <v>4</v>
      </c>
      <c r="L7" s="19">
        <v>782</v>
      </c>
      <c r="M7" s="20">
        <v>195.5</v>
      </c>
      <c r="N7" s="21">
        <v>3</v>
      </c>
      <c r="O7" s="22">
        <v>198.5</v>
      </c>
    </row>
    <row r="8" spans="1:17" x14ac:dyDescent="0.25">
      <c r="A8" s="12" t="s">
        <v>25</v>
      </c>
      <c r="B8" s="13" t="s">
        <v>82</v>
      </c>
      <c r="C8" s="14">
        <v>45541</v>
      </c>
      <c r="D8" s="15" t="s">
        <v>85</v>
      </c>
      <c r="E8" s="16">
        <v>193</v>
      </c>
      <c r="F8" s="16">
        <v>195</v>
      </c>
      <c r="G8" s="16">
        <v>193</v>
      </c>
      <c r="H8" s="16">
        <v>195</v>
      </c>
      <c r="I8" s="16"/>
      <c r="J8" s="16"/>
      <c r="K8" s="19">
        <v>4</v>
      </c>
      <c r="L8" s="19">
        <v>776</v>
      </c>
      <c r="M8" s="20">
        <v>194</v>
      </c>
      <c r="N8" s="21">
        <v>2</v>
      </c>
      <c r="O8" s="22">
        <v>196</v>
      </c>
    </row>
    <row r="9" spans="1:17" x14ac:dyDescent="0.25">
      <c r="A9" s="12" t="s">
        <v>25</v>
      </c>
      <c r="B9" s="13" t="s">
        <v>82</v>
      </c>
      <c r="C9" s="14">
        <v>45556</v>
      </c>
      <c r="D9" s="15" t="s">
        <v>85</v>
      </c>
      <c r="E9" s="16">
        <v>196</v>
      </c>
      <c r="F9" s="16">
        <v>194</v>
      </c>
      <c r="G9" s="16">
        <v>193</v>
      </c>
      <c r="H9" s="16">
        <v>196</v>
      </c>
      <c r="I9" s="16"/>
      <c r="J9" s="16"/>
      <c r="K9" s="19">
        <v>4</v>
      </c>
      <c r="L9" s="19">
        <v>779</v>
      </c>
      <c r="M9" s="20">
        <v>194.75</v>
      </c>
      <c r="N9" s="21">
        <v>2</v>
      </c>
      <c r="O9" s="22">
        <v>196.75</v>
      </c>
    </row>
    <row r="10" spans="1:17" x14ac:dyDescent="0.25">
      <c r="A10" s="12" t="s">
        <v>25</v>
      </c>
      <c r="B10" s="13" t="s">
        <v>82</v>
      </c>
      <c r="C10" s="14">
        <v>45584</v>
      </c>
      <c r="D10" s="15" t="s">
        <v>85</v>
      </c>
      <c r="E10" s="16">
        <v>189</v>
      </c>
      <c r="F10" s="16">
        <v>191</v>
      </c>
      <c r="G10" s="16">
        <v>183</v>
      </c>
      <c r="H10" s="16">
        <v>191</v>
      </c>
      <c r="I10" s="16">
        <v>194</v>
      </c>
      <c r="J10" s="16">
        <v>194</v>
      </c>
      <c r="K10" s="19">
        <v>6</v>
      </c>
      <c r="L10" s="19">
        <v>1142</v>
      </c>
      <c r="M10" s="20">
        <v>190.33333333333334</v>
      </c>
      <c r="N10" s="21">
        <v>4</v>
      </c>
      <c r="O10" s="22">
        <v>194.33333333333334</v>
      </c>
    </row>
    <row r="12" spans="1:17" x14ac:dyDescent="0.25">
      <c r="K12" s="8">
        <f>SUM(K2:K11)</f>
        <v>40</v>
      </c>
      <c r="L12" s="8">
        <f>SUM(L2:L11)</f>
        <v>7730.0030000000006</v>
      </c>
      <c r="M12" s="7">
        <f>SUM(L12/K12)</f>
        <v>193.25007500000001</v>
      </c>
      <c r="N12" s="8">
        <f>SUM(N2:N11)</f>
        <v>34</v>
      </c>
      <c r="O12" s="11">
        <f>SUM(M12+N12)</f>
        <v>227.25007500000001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" name="Range1_6"/>
    <protectedRange algorithmName="SHA-512" hashValue="ON39YdpmFHfN9f47KpiRvqrKx0V9+erV1CNkpWzYhW/Qyc6aT8rEyCrvauWSYGZK2ia3o7vd3akF07acHAFpOA==" saltValue="yVW9XmDwTqEnmpSGai0KYg==" spinCount="100000" sqref="D6" name="Range1_1_4"/>
    <protectedRange algorithmName="SHA-512" hashValue="ON39YdpmFHfN9f47KpiRvqrKx0V9+erV1CNkpWzYhW/Qyc6aT8rEyCrvauWSYGZK2ia3o7vd3akF07acHAFpOA==" saltValue="yVW9XmDwTqEnmpSGai0KYg==" spinCount="100000" sqref="E6:J6" name="Range1_3_1"/>
  </protectedRanges>
  <hyperlinks>
    <hyperlink ref="Q1" location="'National Rankings'!A1" display="Back to Ranking" xr:uid="{41463669-AE67-4FDF-8DB7-28B6BE9C150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08131B-B239-429B-9C4A-0DE93A978D2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7E5F-31AE-45F5-8976-2E1FAB43484D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240</v>
      </c>
      <c r="C2" s="14">
        <v>45521</v>
      </c>
      <c r="D2" s="15" t="s">
        <v>100</v>
      </c>
      <c r="E2" s="16">
        <v>196</v>
      </c>
      <c r="F2" s="16">
        <v>196</v>
      </c>
      <c r="G2" s="16">
        <v>198</v>
      </c>
      <c r="H2" s="16">
        <v>196</v>
      </c>
      <c r="I2" s="16">
        <v>198</v>
      </c>
      <c r="J2" s="16">
        <v>198</v>
      </c>
      <c r="K2" s="19">
        <v>6</v>
      </c>
      <c r="L2" s="19">
        <v>1182</v>
      </c>
      <c r="M2" s="20">
        <v>197</v>
      </c>
      <c r="N2" s="21">
        <v>10</v>
      </c>
      <c r="O2" s="22">
        <v>207</v>
      </c>
    </row>
    <row r="3" spans="1:17" x14ac:dyDescent="0.25">
      <c r="A3" s="12" t="s">
        <v>25</v>
      </c>
      <c r="B3" s="13" t="s">
        <v>240</v>
      </c>
      <c r="C3" s="14">
        <v>45542</v>
      </c>
      <c r="D3" s="15" t="s">
        <v>59</v>
      </c>
      <c r="E3" s="16">
        <v>199</v>
      </c>
      <c r="F3" s="16">
        <v>198</v>
      </c>
      <c r="G3" s="16">
        <v>194</v>
      </c>
      <c r="H3" s="16">
        <v>195</v>
      </c>
      <c r="I3" s="16">
        <v>196</v>
      </c>
      <c r="J3" s="16">
        <v>194</v>
      </c>
      <c r="K3" s="19">
        <v>6</v>
      </c>
      <c r="L3" s="19">
        <v>1176</v>
      </c>
      <c r="M3" s="20">
        <v>196</v>
      </c>
      <c r="N3" s="21">
        <v>18</v>
      </c>
      <c r="O3" s="22">
        <v>214</v>
      </c>
    </row>
    <row r="5" spans="1:17" x14ac:dyDescent="0.25">
      <c r="K5" s="8">
        <f>SUM(K2:K4)</f>
        <v>12</v>
      </c>
      <c r="L5" s="8">
        <f>SUM(L2:L4)</f>
        <v>2358</v>
      </c>
      <c r="M5" s="7">
        <f>SUM(L5/K5)</f>
        <v>196.5</v>
      </c>
      <c r="N5" s="8">
        <f>SUM(N2:N4)</f>
        <v>28</v>
      </c>
      <c r="O5" s="11">
        <f>SUM(M5+N5)</f>
        <v>224.5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17"/>
    <protectedRange algorithmName="SHA-512" hashValue="ON39YdpmFHfN9f47KpiRvqrKx0V9+erV1CNkpWzYhW/Qyc6aT8rEyCrvauWSYGZK2ia3o7vd3akF07acHAFpOA==" saltValue="yVW9XmDwTqEnmpSGai0KYg==" spinCount="100000" sqref="D3" name="Range1_1_16"/>
    <protectedRange algorithmName="SHA-512" hashValue="ON39YdpmFHfN9f47KpiRvqrKx0V9+erV1CNkpWzYhW/Qyc6aT8rEyCrvauWSYGZK2ia3o7vd3akF07acHAFpOA==" saltValue="yVW9XmDwTqEnmpSGai0KYg==" spinCount="100000" sqref="E3:J3" name="Range1_3_4"/>
  </protectedRanges>
  <hyperlinks>
    <hyperlink ref="Q1" location="'National Rankings'!A1" display="Back to Ranking" xr:uid="{48EF1906-A6C0-49C5-A86D-026D6181CD7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12D9DE-4294-471F-AD23-F3B420ECB5F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52575-0858-44BB-99D2-1DC9B3A4738C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83</v>
      </c>
      <c r="C2" s="14">
        <v>45367</v>
      </c>
      <c r="D2" s="15" t="s">
        <v>85</v>
      </c>
      <c r="E2" s="16">
        <v>194</v>
      </c>
      <c r="F2" s="16">
        <v>190</v>
      </c>
      <c r="G2" s="16">
        <v>197.001</v>
      </c>
      <c r="H2" s="16">
        <v>195</v>
      </c>
      <c r="I2" s="16"/>
      <c r="J2" s="16"/>
      <c r="K2" s="19">
        <v>4</v>
      </c>
      <c r="L2" s="19">
        <v>776.00099999999998</v>
      </c>
      <c r="M2" s="20">
        <v>194.00024999999999</v>
      </c>
      <c r="N2" s="21">
        <v>4</v>
      </c>
      <c r="O2" s="22">
        <v>198.00024999999999</v>
      </c>
    </row>
    <row r="3" spans="1:17" x14ac:dyDescent="0.25">
      <c r="A3" s="12" t="s">
        <v>25</v>
      </c>
      <c r="B3" s="13" t="s">
        <v>83</v>
      </c>
      <c r="C3" s="14">
        <v>45402</v>
      </c>
      <c r="D3" s="15" t="s">
        <v>85</v>
      </c>
      <c r="E3" s="16">
        <v>198</v>
      </c>
      <c r="F3" s="16">
        <v>184</v>
      </c>
      <c r="G3" s="16">
        <v>192</v>
      </c>
      <c r="H3" s="16">
        <v>192</v>
      </c>
      <c r="I3" s="16"/>
      <c r="J3" s="16"/>
      <c r="K3" s="19">
        <v>4</v>
      </c>
      <c r="L3" s="19">
        <v>766</v>
      </c>
      <c r="M3" s="20">
        <v>191.5</v>
      </c>
      <c r="N3" s="21">
        <v>4</v>
      </c>
      <c r="O3" s="22">
        <v>195.5</v>
      </c>
    </row>
    <row r="4" spans="1:17" x14ac:dyDescent="0.25">
      <c r="A4" s="12" t="s">
        <v>25</v>
      </c>
      <c r="B4" s="13" t="s">
        <v>83</v>
      </c>
      <c r="C4" s="14">
        <v>45430</v>
      </c>
      <c r="D4" s="15" t="s">
        <v>85</v>
      </c>
      <c r="E4" s="16">
        <v>194</v>
      </c>
      <c r="F4" s="16">
        <v>194</v>
      </c>
      <c r="G4" s="16">
        <v>195</v>
      </c>
      <c r="H4" s="16">
        <v>193</v>
      </c>
      <c r="I4" s="16"/>
      <c r="J4" s="16"/>
      <c r="K4" s="19">
        <v>4</v>
      </c>
      <c r="L4" s="19">
        <v>776</v>
      </c>
      <c r="M4" s="20">
        <v>194</v>
      </c>
      <c r="N4" s="21">
        <v>2</v>
      </c>
      <c r="O4" s="22">
        <v>196</v>
      </c>
    </row>
    <row r="5" spans="1:17" x14ac:dyDescent="0.25">
      <c r="A5" s="12" t="s">
        <v>25</v>
      </c>
      <c r="B5" s="13" t="s">
        <v>83</v>
      </c>
      <c r="C5" s="14">
        <v>45458</v>
      </c>
      <c r="D5" s="15" t="s">
        <v>85</v>
      </c>
      <c r="E5" s="16">
        <v>193</v>
      </c>
      <c r="F5" s="16">
        <v>195</v>
      </c>
      <c r="G5" s="16">
        <v>193</v>
      </c>
      <c r="H5" s="16">
        <v>197</v>
      </c>
      <c r="I5" s="16">
        <v>191</v>
      </c>
      <c r="J5" s="16">
        <v>191</v>
      </c>
      <c r="K5" s="19">
        <v>6</v>
      </c>
      <c r="L5" s="19">
        <v>1160</v>
      </c>
      <c r="M5" s="20">
        <v>193.33333333333334</v>
      </c>
      <c r="N5" s="21">
        <v>4</v>
      </c>
      <c r="O5" s="22">
        <v>197.33333333333334</v>
      </c>
    </row>
    <row r="6" spans="1:17" x14ac:dyDescent="0.25">
      <c r="A6" s="12" t="s">
        <v>25</v>
      </c>
      <c r="B6" s="13" t="s">
        <v>83</v>
      </c>
      <c r="C6" s="14">
        <v>45493</v>
      </c>
      <c r="D6" s="15" t="s">
        <v>85</v>
      </c>
      <c r="E6" s="16">
        <v>198</v>
      </c>
      <c r="F6" s="16">
        <v>199</v>
      </c>
      <c r="G6" s="16">
        <v>196</v>
      </c>
      <c r="H6" s="16">
        <v>176</v>
      </c>
      <c r="I6" s="16"/>
      <c r="J6" s="16"/>
      <c r="K6" s="19">
        <v>4</v>
      </c>
      <c r="L6" s="19">
        <v>769</v>
      </c>
      <c r="M6" s="20">
        <v>192.25</v>
      </c>
      <c r="N6" s="21">
        <v>2</v>
      </c>
      <c r="O6" s="22">
        <v>194.25</v>
      </c>
    </row>
    <row r="7" spans="1:17" x14ac:dyDescent="0.25">
      <c r="A7" s="12" t="s">
        <v>25</v>
      </c>
      <c r="B7" s="13" t="s">
        <v>83</v>
      </c>
      <c r="C7" s="14">
        <v>45521</v>
      </c>
      <c r="D7" s="15" t="s">
        <v>85</v>
      </c>
      <c r="E7" s="16">
        <v>192</v>
      </c>
      <c r="F7" s="16">
        <v>197</v>
      </c>
      <c r="G7" s="16">
        <v>198</v>
      </c>
      <c r="H7" s="16">
        <v>197</v>
      </c>
      <c r="I7" s="16"/>
      <c r="J7" s="16"/>
      <c r="K7" s="19">
        <v>4</v>
      </c>
      <c r="L7" s="19">
        <v>784</v>
      </c>
      <c r="M7" s="20">
        <v>196</v>
      </c>
      <c r="N7" s="21">
        <v>6</v>
      </c>
      <c r="O7" s="22">
        <v>202</v>
      </c>
    </row>
    <row r="8" spans="1:17" x14ac:dyDescent="0.25">
      <c r="A8" s="12" t="s">
        <v>25</v>
      </c>
      <c r="B8" s="13" t="s">
        <v>83</v>
      </c>
      <c r="C8" s="14">
        <v>45556</v>
      </c>
      <c r="D8" s="15" t="s">
        <v>85</v>
      </c>
      <c r="E8" s="16">
        <v>199</v>
      </c>
      <c r="F8" s="16">
        <v>197</v>
      </c>
      <c r="G8" s="16">
        <v>198</v>
      </c>
      <c r="H8" s="16">
        <v>196.001</v>
      </c>
      <c r="I8" s="16"/>
      <c r="J8" s="16"/>
      <c r="K8" s="19">
        <v>4</v>
      </c>
      <c r="L8" s="19">
        <v>790.00099999999998</v>
      </c>
      <c r="M8" s="20">
        <v>197.50024999999999</v>
      </c>
      <c r="N8" s="21">
        <v>5</v>
      </c>
      <c r="O8" s="22">
        <v>202.50024999999999</v>
      </c>
    </row>
    <row r="9" spans="1:17" x14ac:dyDescent="0.25">
      <c r="A9" s="12" t="s">
        <v>25</v>
      </c>
      <c r="B9" s="13" t="s">
        <v>83</v>
      </c>
      <c r="C9" s="14">
        <v>45584</v>
      </c>
      <c r="D9" s="15" t="s">
        <v>85</v>
      </c>
      <c r="E9" s="16">
        <v>195</v>
      </c>
      <c r="F9" s="16">
        <v>195</v>
      </c>
      <c r="G9" s="16">
        <v>196</v>
      </c>
      <c r="H9" s="16">
        <v>197</v>
      </c>
      <c r="I9" s="16">
        <v>196</v>
      </c>
      <c r="J9" s="16">
        <v>195</v>
      </c>
      <c r="K9" s="19">
        <v>6</v>
      </c>
      <c r="L9" s="19">
        <v>1174</v>
      </c>
      <c r="M9" s="20">
        <v>195.66666666666666</v>
      </c>
      <c r="N9" s="21">
        <v>6</v>
      </c>
      <c r="O9" s="22">
        <v>201.66666666666666</v>
      </c>
    </row>
    <row r="11" spans="1:17" x14ac:dyDescent="0.25">
      <c r="K11" s="8">
        <f>SUM(K2:K10)</f>
        <v>36</v>
      </c>
      <c r="L11" s="8">
        <f>SUM(L2:L10)</f>
        <v>6995.0020000000004</v>
      </c>
      <c r="M11" s="7">
        <f>SUM(L11/K11)</f>
        <v>194.30561111111112</v>
      </c>
      <c r="N11" s="8">
        <f>SUM(N2:N10)</f>
        <v>33</v>
      </c>
      <c r="O11" s="11">
        <f>SUM(M11+N11)</f>
        <v>227.30561111111112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" name="Range1_6"/>
    <protectedRange algorithmName="SHA-512" hashValue="ON39YdpmFHfN9f47KpiRvqrKx0V9+erV1CNkpWzYhW/Qyc6aT8rEyCrvauWSYGZK2ia3o7vd3akF07acHAFpOA==" saltValue="yVW9XmDwTqEnmpSGai0KYg==" spinCount="100000" sqref="D6" name="Range1_1_4"/>
    <protectedRange algorithmName="SHA-512" hashValue="ON39YdpmFHfN9f47KpiRvqrKx0V9+erV1CNkpWzYhW/Qyc6aT8rEyCrvauWSYGZK2ia3o7vd3akF07acHAFpOA==" saltValue="yVW9XmDwTqEnmpSGai0KYg==" spinCount="100000" sqref="E6:J6" name="Range1_3_1"/>
  </protectedRanges>
  <hyperlinks>
    <hyperlink ref="Q1" location="'National Rankings'!A1" display="Back to Ranking" xr:uid="{A6639050-9E46-4AE8-81C5-113C628FE00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D13907-D63D-49CB-9B8C-8FB69652444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6A086-26F8-4DC2-8C3E-AEC8B75E1F31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84</v>
      </c>
      <c r="C2" s="14">
        <v>45367</v>
      </c>
      <c r="D2" s="15" t="s">
        <v>26</v>
      </c>
      <c r="E2" s="16">
        <v>187</v>
      </c>
      <c r="F2" s="16">
        <v>184</v>
      </c>
      <c r="G2" s="16">
        <v>191</v>
      </c>
      <c r="H2" s="16">
        <v>188</v>
      </c>
      <c r="I2" s="16"/>
      <c r="J2" s="16"/>
      <c r="K2" s="19">
        <v>4</v>
      </c>
      <c r="L2" s="19">
        <v>750</v>
      </c>
      <c r="M2" s="20">
        <v>187.5</v>
      </c>
      <c r="N2" s="21">
        <v>2</v>
      </c>
      <c r="O2" s="22">
        <v>189.5</v>
      </c>
    </row>
    <row r="3" spans="1:17" x14ac:dyDescent="0.25">
      <c r="A3" s="12" t="s">
        <v>25</v>
      </c>
      <c r="B3" s="13" t="s">
        <v>84</v>
      </c>
      <c r="C3" s="14">
        <v>45388</v>
      </c>
      <c r="D3" s="15" t="s">
        <v>107</v>
      </c>
      <c r="E3" s="16">
        <v>184</v>
      </c>
      <c r="F3" s="16">
        <v>179</v>
      </c>
      <c r="G3" s="16">
        <v>190</v>
      </c>
      <c r="H3" s="16">
        <v>188</v>
      </c>
      <c r="I3" s="16"/>
      <c r="J3" s="16"/>
      <c r="K3" s="19">
        <v>4</v>
      </c>
      <c r="L3" s="19">
        <v>741</v>
      </c>
      <c r="M3" s="20">
        <v>185.25</v>
      </c>
      <c r="N3" s="21">
        <v>2</v>
      </c>
      <c r="O3" s="22">
        <v>187.25</v>
      </c>
    </row>
    <row r="4" spans="1:17" x14ac:dyDescent="0.25">
      <c r="A4" s="12" t="s">
        <v>25</v>
      </c>
      <c r="B4" s="13" t="s">
        <v>84</v>
      </c>
      <c r="C4" s="14">
        <v>45444</v>
      </c>
      <c r="D4" s="15" t="s">
        <v>107</v>
      </c>
      <c r="E4" s="16">
        <v>197.001</v>
      </c>
      <c r="F4" s="16">
        <v>196</v>
      </c>
      <c r="G4" s="16">
        <v>197</v>
      </c>
      <c r="H4" s="16">
        <v>194</v>
      </c>
      <c r="I4" s="16"/>
      <c r="J4" s="16"/>
      <c r="K4" s="19">
        <v>4</v>
      </c>
      <c r="L4" s="19">
        <v>784.00099999999998</v>
      </c>
      <c r="M4" s="20">
        <v>196.00024999999999</v>
      </c>
      <c r="N4" s="21">
        <v>2</v>
      </c>
      <c r="O4" s="22">
        <v>198.00024999999999</v>
      </c>
    </row>
    <row r="6" spans="1:17" x14ac:dyDescent="0.25">
      <c r="K6" s="8">
        <f>SUM(K2:K5)</f>
        <v>12</v>
      </c>
      <c r="L6" s="8">
        <f>SUM(L2:L5)</f>
        <v>2275.0010000000002</v>
      </c>
      <c r="M6" s="7">
        <f>SUM(L6/K6)</f>
        <v>189.58341666666669</v>
      </c>
      <c r="N6" s="8">
        <f>SUM(N2:N5)</f>
        <v>6</v>
      </c>
      <c r="O6" s="11">
        <f>SUM(M6+N6)</f>
        <v>195.58341666666669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ADAB457-EFC9-40A1-ADDB-6CCCD676D72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2A95CA-50B0-4C90-8038-700C797D44E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4615-1B6A-438D-AC18-82CBFADAA8C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161</v>
      </c>
      <c r="C2" s="14">
        <v>45426</v>
      </c>
      <c r="D2" s="15" t="s">
        <v>121</v>
      </c>
      <c r="E2" s="16">
        <v>195</v>
      </c>
      <c r="F2" s="16">
        <v>198</v>
      </c>
      <c r="G2" s="16">
        <v>199</v>
      </c>
      <c r="H2" s="16"/>
      <c r="I2" s="16"/>
      <c r="J2" s="16"/>
      <c r="K2" s="19">
        <v>3</v>
      </c>
      <c r="L2" s="19">
        <v>592</v>
      </c>
      <c r="M2" s="20">
        <v>197.33333333333334</v>
      </c>
      <c r="N2" s="21">
        <v>3</v>
      </c>
      <c r="O2" s="22">
        <v>200.33333333333334</v>
      </c>
    </row>
    <row r="4" spans="1:17" x14ac:dyDescent="0.25">
      <c r="K4" s="8">
        <f>SUM(K2:K3)</f>
        <v>3</v>
      </c>
      <c r="L4" s="8">
        <f>SUM(L2:L3)</f>
        <v>592</v>
      </c>
      <c r="M4" s="7">
        <f>SUM(L4/K4)</f>
        <v>197.33333333333334</v>
      </c>
      <c r="N4" s="8">
        <f>SUM(N2:N3)</f>
        <v>3</v>
      </c>
      <c r="O4" s="11">
        <f>SUM(M4+N4)</f>
        <v>200.33333333333334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82F9FFB-C2CC-4F1D-B75A-A0D883FF56D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C4B807-67C7-4E1B-B0D6-385E0464BBA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D7100-C92A-4CF8-8508-F915E12C571A}">
  <dimension ref="A1:Q12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97</v>
      </c>
      <c r="C2" s="14">
        <v>45374</v>
      </c>
      <c r="D2" s="15" t="s">
        <v>23</v>
      </c>
      <c r="E2" s="16">
        <v>190</v>
      </c>
      <c r="F2" s="16">
        <v>195</v>
      </c>
      <c r="G2" s="16">
        <v>182</v>
      </c>
      <c r="H2" s="16">
        <v>187</v>
      </c>
      <c r="I2" s="16"/>
      <c r="J2" s="16"/>
      <c r="K2" s="19">
        <v>4</v>
      </c>
      <c r="L2" s="19">
        <v>754</v>
      </c>
      <c r="M2" s="20">
        <v>188.5</v>
      </c>
      <c r="N2" s="21">
        <v>5</v>
      </c>
      <c r="O2" s="22">
        <v>193.5</v>
      </c>
    </row>
    <row r="3" spans="1:17" x14ac:dyDescent="0.25">
      <c r="A3" s="12" t="s">
        <v>25</v>
      </c>
      <c r="B3" s="13" t="s">
        <v>97</v>
      </c>
      <c r="C3" s="14">
        <v>45437</v>
      </c>
      <c r="D3" s="15" t="s">
        <v>23</v>
      </c>
      <c r="E3" s="16">
        <v>189</v>
      </c>
      <c r="F3" s="16">
        <v>189</v>
      </c>
      <c r="G3" s="16">
        <v>181</v>
      </c>
      <c r="H3" s="16">
        <v>182</v>
      </c>
      <c r="I3" s="16"/>
      <c r="J3" s="16"/>
      <c r="K3" s="19">
        <v>4</v>
      </c>
      <c r="L3" s="19">
        <v>741</v>
      </c>
      <c r="M3" s="20">
        <v>185.25</v>
      </c>
      <c r="N3" s="21">
        <v>3</v>
      </c>
      <c r="O3" s="22">
        <v>188.25</v>
      </c>
    </row>
    <row r="4" spans="1:17" x14ac:dyDescent="0.25">
      <c r="A4" s="12" t="s">
        <v>25</v>
      </c>
      <c r="B4" s="13" t="s">
        <v>97</v>
      </c>
      <c r="C4" s="14">
        <v>45447</v>
      </c>
      <c r="D4" s="15" t="s">
        <v>23</v>
      </c>
      <c r="E4" s="16">
        <v>178</v>
      </c>
      <c r="F4" s="16">
        <v>184.001</v>
      </c>
      <c r="G4" s="16">
        <v>187.001</v>
      </c>
      <c r="H4" s="16">
        <v>186</v>
      </c>
      <c r="I4" s="16"/>
      <c r="J4" s="16"/>
      <c r="K4" s="19">
        <v>4</v>
      </c>
      <c r="L4" s="19">
        <v>735.00199999999995</v>
      </c>
      <c r="M4" s="20">
        <v>183.75049999999999</v>
      </c>
      <c r="N4" s="21">
        <v>6</v>
      </c>
      <c r="O4" s="22">
        <v>189.75049999999999</v>
      </c>
    </row>
    <row r="5" spans="1:17" x14ac:dyDescent="0.25">
      <c r="A5" s="12" t="s">
        <v>22</v>
      </c>
      <c r="B5" s="13" t="s">
        <v>97</v>
      </c>
      <c r="C5" s="14">
        <v>45470</v>
      </c>
      <c r="D5" s="15" t="s">
        <v>23</v>
      </c>
      <c r="E5" s="16">
        <v>186</v>
      </c>
      <c r="F5" s="16">
        <v>190</v>
      </c>
      <c r="G5" s="16">
        <v>185</v>
      </c>
      <c r="H5" s="16"/>
      <c r="I5" s="16"/>
      <c r="J5" s="16"/>
      <c r="K5" s="19">
        <v>3</v>
      </c>
      <c r="L5" s="19">
        <v>561</v>
      </c>
      <c r="M5" s="20">
        <v>187</v>
      </c>
      <c r="N5" s="21">
        <v>9</v>
      </c>
      <c r="O5" s="22">
        <v>196</v>
      </c>
    </row>
    <row r="6" spans="1:17" x14ac:dyDescent="0.25">
      <c r="A6" s="12" t="s">
        <v>25</v>
      </c>
      <c r="B6" s="13" t="s">
        <v>97</v>
      </c>
      <c r="C6" s="14">
        <v>45472</v>
      </c>
      <c r="D6" s="15" t="s">
        <v>23</v>
      </c>
      <c r="E6" s="16">
        <v>184</v>
      </c>
      <c r="F6" s="16">
        <v>183</v>
      </c>
      <c r="G6" s="16">
        <v>183</v>
      </c>
      <c r="H6" s="16">
        <v>190</v>
      </c>
      <c r="I6" s="16">
        <v>180</v>
      </c>
      <c r="J6" s="16">
        <v>175</v>
      </c>
      <c r="K6" s="19">
        <v>6</v>
      </c>
      <c r="L6" s="19">
        <v>1095</v>
      </c>
      <c r="M6" s="20">
        <v>182.5</v>
      </c>
      <c r="N6" s="21">
        <v>4</v>
      </c>
      <c r="O6" s="22">
        <v>186.5</v>
      </c>
    </row>
    <row r="7" spans="1:17" x14ac:dyDescent="0.25">
      <c r="A7" s="12" t="s">
        <v>25</v>
      </c>
      <c r="B7" s="13" t="s">
        <v>97</v>
      </c>
      <c r="C7" s="14">
        <v>45486</v>
      </c>
      <c r="D7" s="15" t="s">
        <v>23</v>
      </c>
      <c r="E7" s="16">
        <v>189</v>
      </c>
      <c r="F7" s="16">
        <v>189.001</v>
      </c>
      <c r="G7" s="16">
        <v>193</v>
      </c>
      <c r="H7" s="16">
        <v>192</v>
      </c>
      <c r="I7" s="16"/>
      <c r="J7" s="16"/>
      <c r="K7" s="19">
        <v>4</v>
      </c>
      <c r="L7" s="19">
        <v>763.00099999999998</v>
      </c>
      <c r="M7" s="20">
        <v>190.75024999999999</v>
      </c>
      <c r="N7" s="21">
        <v>7</v>
      </c>
      <c r="O7" s="22">
        <v>197.75024999999999</v>
      </c>
    </row>
    <row r="8" spans="1:17" x14ac:dyDescent="0.25">
      <c r="A8" s="12" t="s">
        <v>25</v>
      </c>
      <c r="B8" s="13" t="s">
        <v>97</v>
      </c>
      <c r="C8" s="14">
        <v>45549</v>
      </c>
      <c r="D8" s="15" t="s">
        <v>23</v>
      </c>
      <c r="E8" s="16">
        <v>195</v>
      </c>
      <c r="F8" s="16">
        <v>191</v>
      </c>
      <c r="G8" s="16">
        <v>186</v>
      </c>
      <c r="H8" s="16">
        <v>183</v>
      </c>
      <c r="I8" s="16"/>
      <c r="J8" s="16"/>
      <c r="K8" s="19">
        <v>4</v>
      </c>
      <c r="L8" s="19">
        <v>755</v>
      </c>
      <c r="M8" s="20">
        <v>188.75</v>
      </c>
      <c r="N8" s="21">
        <v>5</v>
      </c>
      <c r="O8" s="22">
        <v>193.75</v>
      </c>
    </row>
    <row r="9" spans="1:17" x14ac:dyDescent="0.25">
      <c r="A9" s="12" t="s">
        <v>25</v>
      </c>
      <c r="B9" s="13" t="s">
        <v>97</v>
      </c>
      <c r="C9" s="14">
        <v>45577</v>
      </c>
      <c r="D9" s="15" t="s">
        <v>23</v>
      </c>
      <c r="E9" s="16">
        <v>190</v>
      </c>
      <c r="F9" s="16">
        <v>183</v>
      </c>
      <c r="G9" s="16">
        <v>186</v>
      </c>
      <c r="H9" s="16">
        <v>185</v>
      </c>
      <c r="I9" s="16"/>
      <c r="J9" s="16"/>
      <c r="K9" s="19">
        <v>4</v>
      </c>
      <c r="L9" s="19">
        <v>744</v>
      </c>
      <c r="M9" s="20">
        <v>186</v>
      </c>
      <c r="N9" s="21">
        <v>9</v>
      </c>
      <c r="O9" s="22">
        <v>195</v>
      </c>
    </row>
    <row r="10" spans="1:17" x14ac:dyDescent="0.25">
      <c r="A10" s="12" t="s">
        <v>25</v>
      </c>
      <c r="B10" s="13" t="s">
        <v>97</v>
      </c>
      <c r="C10" s="14">
        <v>45585</v>
      </c>
      <c r="D10" s="15" t="s">
        <v>23</v>
      </c>
      <c r="E10" s="16">
        <v>188</v>
      </c>
      <c r="F10" s="16">
        <v>172</v>
      </c>
      <c r="G10" s="16">
        <v>188</v>
      </c>
      <c r="H10" s="16">
        <v>192</v>
      </c>
      <c r="I10" s="16">
        <v>186</v>
      </c>
      <c r="J10" s="16">
        <v>187</v>
      </c>
      <c r="K10" s="19">
        <v>6</v>
      </c>
      <c r="L10" s="19">
        <v>1113</v>
      </c>
      <c r="M10" s="20">
        <v>185.5</v>
      </c>
      <c r="N10" s="21">
        <v>6</v>
      </c>
      <c r="O10" s="22">
        <v>191.5</v>
      </c>
    </row>
    <row r="12" spans="1:17" x14ac:dyDescent="0.25">
      <c r="K12" s="8">
        <f>SUM(K2:K11)</f>
        <v>39</v>
      </c>
      <c r="L12" s="8">
        <f>SUM(L2:L11)</f>
        <v>7261.0029999999997</v>
      </c>
      <c r="M12" s="7">
        <f>SUM(L12/K12)</f>
        <v>186.17956410256409</v>
      </c>
      <c r="N12" s="8">
        <f>SUM(N2:N11)</f>
        <v>54</v>
      </c>
      <c r="O12" s="11">
        <f>SUM(M12+N12)</f>
        <v>240.17956410256409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111DB7A-EF5F-4964-B7B5-3FABE72257A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888FB1-6C3F-4AAA-A0CF-76DC4ABC73F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95B49-C8B7-42F7-9E49-C94C3D735C47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236</v>
      </c>
      <c r="C2" s="14">
        <v>45514</v>
      </c>
      <c r="D2" s="15" t="s">
        <v>26</v>
      </c>
      <c r="E2" s="16">
        <v>197</v>
      </c>
      <c r="F2" s="16">
        <v>193</v>
      </c>
      <c r="G2" s="16">
        <v>193</v>
      </c>
      <c r="H2" s="16">
        <v>196</v>
      </c>
      <c r="I2" s="16">
        <v>197</v>
      </c>
      <c r="J2" s="16">
        <v>195</v>
      </c>
      <c r="K2" s="19">
        <v>6</v>
      </c>
      <c r="L2" s="19">
        <v>1171</v>
      </c>
      <c r="M2" s="20">
        <v>195.16666666666666</v>
      </c>
      <c r="N2" s="21">
        <v>4</v>
      </c>
      <c r="O2" s="22">
        <v>199.16666666666666</v>
      </c>
    </row>
    <row r="3" spans="1:17" x14ac:dyDescent="0.25">
      <c r="A3" s="12" t="s">
        <v>25</v>
      </c>
      <c r="B3" s="13" t="s">
        <v>236</v>
      </c>
      <c r="C3" s="14">
        <v>45535</v>
      </c>
      <c r="D3" s="15" t="s">
        <v>121</v>
      </c>
      <c r="E3" s="39">
        <v>200</v>
      </c>
      <c r="F3" s="16">
        <v>195</v>
      </c>
      <c r="G3" s="16">
        <v>197</v>
      </c>
      <c r="H3" s="16">
        <v>195</v>
      </c>
      <c r="I3" s="16">
        <v>196</v>
      </c>
      <c r="J3" s="16">
        <v>197</v>
      </c>
      <c r="K3" s="19">
        <v>6</v>
      </c>
      <c r="L3" s="19">
        <v>1180</v>
      </c>
      <c r="M3" s="20">
        <v>196.66666666666666</v>
      </c>
      <c r="N3" s="21">
        <v>8</v>
      </c>
      <c r="O3" s="22">
        <v>204.66666666666666</v>
      </c>
    </row>
    <row r="4" spans="1:17" x14ac:dyDescent="0.25">
      <c r="A4" s="12" t="s">
        <v>25</v>
      </c>
      <c r="B4" s="13" t="s">
        <v>236</v>
      </c>
      <c r="C4" s="14">
        <v>45557</v>
      </c>
      <c r="D4" s="15" t="s">
        <v>26</v>
      </c>
      <c r="E4" s="39">
        <v>200</v>
      </c>
      <c r="F4" s="16">
        <v>199.001</v>
      </c>
      <c r="G4" s="16">
        <v>197</v>
      </c>
      <c r="H4" s="16">
        <v>199</v>
      </c>
      <c r="I4" s="16">
        <v>198</v>
      </c>
      <c r="J4" s="16">
        <v>196</v>
      </c>
      <c r="K4" s="19">
        <v>6</v>
      </c>
      <c r="L4" s="19">
        <v>1189.001</v>
      </c>
      <c r="M4" s="20">
        <v>198.16683333333333</v>
      </c>
      <c r="N4" s="21">
        <v>6</v>
      </c>
      <c r="O4" s="22">
        <v>204.16683333333299</v>
      </c>
    </row>
    <row r="6" spans="1:17" x14ac:dyDescent="0.25">
      <c r="K6" s="8">
        <f>SUM(K2:K5)</f>
        <v>18</v>
      </c>
      <c r="L6" s="8">
        <f>SUM(L2:L5)</f>
        <v>3540.0010000000002</v>
      </c>
      <c r="M6" s="7">
        <f>SUM(L6/K6)</f>
        <v>196.66672222222223</v>
      </c>
      <c r="N6" s="8">
        <f>SUM(N2:N5)</f>
        <v>18</v>
      </c>
      <c r="O6" s="11">
        <f>SUM(M6+N6)</f>
        <v>214.66672222222223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2_3"/>
    <protectedRange algorithmName="SHA-512" hashValue="ON39YdpmFHfN9f47KpiRvqrKx0V9+erV1CNkpWzYhW/Qyc6aT8rEyCrvauWSYGZK2ia3o7vd3akF07acHAFpOA==" saltValue="yVW9XmDwTqEnmpSGai0KYg==" spinCount="100000" sqref="D3" name="Range1_1_1_2"/>
    <protectedRange algorithmName="SHA-512" hashValue="ON39YdpmFHfN9f47KpiRvqrKx0V9+erV1CNkpWzYhW/Qyc6aT8rEyCrvauWSYGZK2ia3o7vd3akF07acHAFpOA==" saltValue="yVW9XmDwTqEnmpSGai0KYg==" spinCount="100000" sqref="E3:J3" name="Range1_3_1_3"/>
  </protectedRanges>
  <hyperlinks>
    <hyperlink ref="Q1" location="'National Rankings'!A1" display="Back to Ranking" xr:uid="{FB1F14EA-0256-4C3E-A739-36E1231E19D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FF6029-E78B-480E-8A42-6ED52B3A45A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532BE-9AEB-4FC1-9EFA-79036CF2040C}">
  <dimension ref="A1:Q13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146</v>
      </c>
      <c r="C2" s="14">
        <v>45417</v>
      </c>
      <c r="D2" s="15" t="s">
        <v>59</v>
      </c>
      <c r="E2" s="16">
        <v>196</v>
      </c>
      <c r="F2" s="16">
        <v>198</v>
      </c>
      <c r="G2" s="16">
        <v>195</v>
      </c>
      <c r="H2" s="16">
        <v>196</v>
      </c>
      <c r="I2" s="16"/>
      <c r="J2" s="16"/>
      <c r="K2" s="19">
        <v>4</v>
      </c>
      <c r="L2" s="19">
        <v>785</v>
      </c>
      <c r="M2" s="20">
        <v>196.25</v>
      </c>
      <c r="N2" s="21">
        <v>6</v>
      </c>
      <c r="O2" s="22">
        <v>202.25</v>
      </c>
    </row>
    <row r="3" spans="1:17" x14ac:dyDescent="0.25">
      <c r="A3" s="12" t="s">
        <v>25</v>
      </c>
      <c r="B3" s="13" t="s">
        <v>146</v>
      </c>
      <c r="C3" s="14">
        <v>45431</v>
      </c>
      <c r="D3" s="15" t="s">
        <v>101</v>
      </c>
      <c r="E3" s="16">
        <v>194</v>
      </c>
      <c r="F3" s="16">
        <v>198</v>
      </c>
      <c r="G3" s="16">
        <v>195</v>
      </c>
      <c r="H3" s="16">
        <v>196</v>
      </c>
      <c r="I3" s="16"/>
      <c r="J3" s="16"/>
      <c r="K3" s="19">
        <v>4</v>
      </c>
      <c r="L3" s="19">
        <v>783</v>
      </c>
      <c r="M3" s="20">
        <v>195.75</v>
      </c>
      <c r="N3" s="21">
        <v>2</v>
      </c>
      <c r="O3" s="22">
        <v>197.75</v>
      </c>
    </row>
    <row r="4" spans="1:17" x14ac:dyDescent="0.25">
      <c r="A4" s="12" t="s">
        <v>25</v>
      </c>
      <c r="B4" s="13" t="s">
        <v>146</v>
      </c>
      <c r="C4" s="14">
        <v>45444</v>
      </c>
      <c r="D4" s="15" t="s">
        <v>59</v>
      </c>
      <c r="E4" s="16">
        <v>196</v>
      </c>
      <c r="F4" s="16">
        <v>198.001</v>
      </c>
      <c r="G4" s="16">
        <v>197</v>
      </c>
      <c r="H4" s="16">
        <v>197</v>
      </c>
      <c r="I4" s="16">
        <v>197</v>
      </c>
      <c r="J4" s="16">
        <v>198</v>
      </c>
      <c r="K4" s="19">
        <v>6</v>
      </c>
      <c r="L4" s="19">
        <v>1183.001</v>
      </c>
      <c r="M4" s="20">
        <v>197.16683333333333</v>
      </c>
      <c r="N4" s="21">
        <v>22</v>
      </c>
      <c r="O4" s="22">
        <v>219.16683333333333</v>
      </c>
    </row>
    <row r="5" spans="1:17" x14ac:dyDescent="0.25">
      <c r="A5" s="12" t="s">
        <v>25</v>
      </c>
      <c r="B5" s="13" t="s">
        <v>146</v>
      </c>
      <c r="C5" s="14">
        <v>45465</v>
      </c>
      <c r="D5" s="15" t="s">
        <v>103</v>
      </c>
      <c r="E5" s="16">
        <v>199</v>
      </c>
      <c r="F5" s="16">
        <v>199</v>
      </c>
      <c r="G5" s="39">
        <v>200</v>
      </c>
      <c r="H5" s="16">
        <v>198</v>
      </c>
      <c r="I5" s="16">
        <v>198</v>
      </c>
      <c r="J5" s="39">
        <v>200.001</v>
      </c>
      <c r="K5" s="19">
        <v>6</v>
      </c>
      <c r="L5" s="19">
        <v>1194.001</v>
      </c>
      <c r="M5" s="20">
        <v>199.00016666666667</v>
      </c>
      <c r="N5" s="21">
        <v>18</v>
      </c>
      <c r="O5" s="22">
        <v>217.00016666666667</v>
      </c>
    </row>
    <row r="6" spans="1:17" x14ac:dyDescent="0.25">
      <c r="A6" s="12" t="s">
        <v>25</v>
      </c>
      <c r="B6" s="13" t="s">
        <v>146</v>
      </c>
      <c r="C6" s="14">
        <v>45466</v>
      </c>
      <c r="D6" s="15" t="s">
        <v>103</v>
      </c>
      <c r="E6" s="16">
        <v>198</v>
      </c>
      <c r="F6" s="16">
        <v>197.001</v>
      </c>
      <c r="G6" s="16">
        <v>193</v>
      </c>
      <c r="H6" s="16">
        <v>195</v>
      </c>
      <c r="I6" s="16"/>
      <c r="J6" s="16"/>
      <c r="K6" s="19">
        <v>4</v>
      </c>
      <c r="L6" s="19">
        <v>783.00099999999998</v>
      </c>
      <c r="M6" s="20">
        <v>195.75024999999999</v>
      </c>
      <c r="N6" s="21">
        <v>5</v>
      </c>
      <c r="O6" s="22">
        <v>200.75024999999999</v>
      </c>
    </row>
    <row r="7" spans="1:17" x14ac:dyDescent="0.25">
      <c r="A7" s="12" t="s">
        <v>25</v>
      </c>
      <c r="B7" s="13" t="s">
        <v>146</v>
      </c>
      <c r="C7" s="14">
        <v>45521</v>
      </c>
      <c r="D7" s="15" t="s">
        <v>100</v>
      </c>
      <c r="E7" s="16">
        <v>198</v>
      </c>
      <c r="F7" s="16">
        <v>196</v>
      </c>
      <c r="G7" s="16">
        <v>197</v>
      </c>
      <c r="H7" s="16">
        <v>197</v>
      </c>
      <c r="I7" s="16">
        <v>198.001</v>
      </c>
      <c r="J7" s="16">
        <v>194</v>
      </c>
      <c r="K7" s="19">
        <v>6</v>
      </c>
      <c r="L7" s="19">
        <v>1180.001</v>
      </c>
      <c r="M7" s="20">
        <v>196.66683333333333</v>
      </c>
      <c r="N7" s="21">
        <v>8</v>
      </c>
      <c r="O7" s="22">
        <v>204.66683333333333</v>
      </c>
    </row>
    <row r="8" spans="1:17" x14ac:dyDescent="0.25">
      <c r="A8" s="12" t="s">
        <v>25</v>
      </c>
      <c r="B8" s="13" t="s">
        <v>146</v>
      </c>
      <c r="C8" s="14">
        <v>45535</v>
      </c>
      <c r="D8" s="15" t="s">
        <v>121</v>
      </c>
      <c r="E8" s="16">
        <v>198</v>
      </c>
      <c r="F8" s="16">
        <v>195</v>
      </c>
      <c r="G8" s="16">
        <v>194</v>
      </c>
      <c r="H8" s="16">
        <v>196</v>
      </c>
      <c r="I8" s="16">
        <v>198</v>
      </c>
      <c r="J8" s="16">
        <v>197</v>
      </c>
      <c r="K8" s="19">
        <v>6</v>
      </c>
      <c r="L8" s="19">
        <v>1178</v>
      </c>
      <c r="M8" s="20">
        <v>196.33333333333334</v>
      </c>
      <c r="N8" s="21">
        <v>8</v>
      </c>
      <c r="O8" s="22">
        <v>204.33333333333334</v>
      </c>
    </row>
    <row r="9" spans="1:17" x14ac:dyDescent="0.25">
      <c r="A9" s="12" t="s">
        <v>25</v>
      </c>
      <c r="B9" s="13" t="s">
        <v>146</v>
      </c>
      <c r="C9" s="14">
        <v>45556</v>
      </c>
      <c r="D9" s="15" t="s">
        <v>100</v>
      </c>
      <c r="E9" s="16">
        <v>192</v>
      </c>
      <c r="F9" s="16">
        <v>196</v>
      </c>
      <c r="G9" s="16">
        <v>197</v>
      </c>
      <c r="H9" s="16">
        <v>193</v>
      </c>
      <c r="I9" s="16"/>
      <c r="J9" s="16"/>
      <c r="K9" s="19">
        <v>4</v>
      </c>
      <c r="L9" s="19">
        <v>778</v>
      </c>
      <c r="M9" s="20">
        <v>194.5</v>
      </c>
      <c r="N9" s="21">
        <v>4</v>
      </c>
      <c r="O9" s="22">
        <v>198.5</v>
      </c>
    </row>
    <row r="10" spans="1:17" x14ac:dyDescent="0.25">
      <c r="A10" s="12" t="s">
        <v>25</v>
      </c>
      <c r="B10" s="13" t="s">
        <v>146</v>
      </c>
      <c r="C10" s="14">
        <v>45557</v>
      </c>
      <c r="D10" s="15" t="s">
        <v>101</v>
      </c>
      <c r="E10" s="16">
        <v>199</v>
      </c>
      <c r="F10" s="16">
        <v>196</v>
      </c>
      <c r="G10" s="16">
        <v>198.001</v>
      </c>
      <c r="H10" s="16">
        <v>198</v>
      </c>
      <c r="I10" s="16">
        <v>199</v>
      </c>
      <c r="J10" s="16">
        <v>198.001</v>
      </c>
      <c r="K10" s="19">
        <v>6</v>
      </c>
      <c r="L10" s="19">
        <v>1188.002</v>
      </c>
      <c r="M10" s="20">
        <v>198.00033333333332</v>
      </c>
      <c r="N10" s="21">
        <v>22</v>
      </c>
      <c r="O10" s="22">
        <v>220.00033333333332</v>
      </c>
    </row>
    <row r="11" spans="1:17" x14ac:dyDescent="0.25">
      <c r="A11" s="12" t="s">
        <v>25</v>
      </c>
      <c r="B11" s="13" t="s">
        <v>146</v>
      </c>
      <c r="C11" s="14">
        <v>45612</v>
      </c>
      <c r="D11" s="15" t="s">
        <v>100</v>
      </c>
      <c r="E11" s="16">
        <v>197.001</v>
      </c>
      <c r="F11" s="16">
        <v>196</v>
      </c>
      <c r="G11" s="16">
        <v>197</v>
      </c>
      <c r="H11" s="16">
        <v>193</v>
      </c>
      <c r="I11" s="16"/>
      <c r="J11" s="16"/>
      <c r="K11" s="19">
        <v>4</v>
      </c>
      <c r="L11" s="19">
        <v>783.00099999999998</v>
      </c>
      <c r="M11" s="20">
        <v>195.75024999999999</v>
      </c>
      <c r="N11" s="21">
        <v>6</v>
      </c>
      <c r="O11" s="22">
        <v>201.75024999999999</v>
      </c>
    </row>
    <row r="13" spans="1:17" x14ac:dyDescent="0.25">
      <c r="K13" s="8">
        <f>SUM(K2:K12)</f>
        <v>50</v>
      </c>
      <c r="L13" s="8">
        <f>SUM(L2:L12)</f>
        <v>9835.0070000000014</v>
      </c>
      <c r="M13" s="7">
        <f>SUM(L13/K13)</f>
        <v>196.70014000000003</v>
      </c>
      <c r="N13" s="8">
        <f>SUM(N2:N12)</f>
        <v>101</v>
      </c>
      <c r="O13" s="11">
        <f>SUM(M13+N13)</f>
        <v>297.70014000000003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11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E4:J4" name="Range1_3_3"/>
    <protectedRange algorithmName="SHA-512" hashValue="ON39YdpmFHfN9f47KpiRvqrKx0V9+erV1CNkpWzYhW/Qyc6aT8rEyCrvauWSYGZK2ia3o7vd3akF07acHAFpOA==" saltValue="yVW9XmDwTqEnmpSGai0KYg==" spinCount="100000" sqref="B8:C8" name="Range1_2_3"/>
    <protectedRange algorithmName="SHA-512" hashValue="ON39YdpmFHfN9f47KpiRvqrKx0V9+erV1CNkpWzYhW/Qyc6aT8rEyCrvauWSYGZK2ia3o7vd3akF07acHAFpOA==" saltValue="yVW9XmDwTqEnmpSGai0KYg==" spinCount="100000" sqref="D8" name="Range1_1_1_2"/>
    <protectedRange algorithmName="SHA-512" hashValue="ON39YdpmFHfN9f47KpiRvqrKx0V9+erV1CNkpWzYhW/Qyc6aT8rEyCrvauWSYGZK2ia3o7vd3akF07acHAFpOA==" saltValue="yVW9XmDwTqEnmpSGai0KYg==" spinCount="100000" sqref="E8:J8" name="Range1_3_1_3"/>
  </protectedRanges>
  <hyperlinks>
    <hyperlink ref="Q1" location="'National Rankings'!A1" display="Back to Ranking" xr:uid="{2E3261D2-F2A2-435A-81D7-2913FA2B4FF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867738-AB98-4E52-8609-D45A5530F25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2E71A-3023-49BF-9F71-CB32188B7013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98</v>
      </c>
      <c r="C2" s="14">
        <v>45374</v>
      </c>
      <c r="D2" s="15" t="s">
        <v>103</v>
      </c>
      <c r="E2" s="16">
        <v>186</v>
      </c>
      <c r="F2" s="16">
        <v>185</v>
      </c>
      <c r="G2" s="16">
        <v>189</v>
      </c>
      <c r="H2" s="16">
        <v>185</v>
      </c>
      <c r="I2" s="16"/>
      <c r="J2" s="16"/>
      <c r="K2" s="19">
        <v>4</v>
      </c>
      <c r="L2" s="19">
        <v>745</v>
      </c>
      <c r="M2" s="20">
        <v>186.25</v>
      </c>
      <c r="N2" s="21">
        <v>5</v>
      </c>
      <c r="O2" s="22">
        <v>191.25</v>
      </c>
    </row>
    <row r="3" spans="1:17" x14ac:dyDescent="0.25">
      <c r="A3" s="12" t="s">
        <v>22</v>
      </c>
      <c r="B3" s="13" t="s">
        <v>98</v>
      </c>
      <c r="C3" s="14">
        <v>45375</v>
      </c>
      <c r="D3" s="15" t="s">
        <v>103</v>
      </c>
      <c r="E3" s="16">
        <v>178</v>
      </c>
      <c r="F3" s="16">
        <v>191</v>
      </c>
      <c r="G3" s="16">
        <v>188</v>
      </c>
      <c r="H3" s="16">
        <v>188</v>
      </c>
      <c r="I3" s="16"/>
      <c r="J3" s="16"/>
      <c r="K3" s="19">
        <v>4</v>
      </c>
      <c r="L3" s="19">
        <v>745</v>
      </c>
      <c r="M3" s="20">
        <v>186.25</v>
      </c>
      <c r="N3" s="21">
        <v>3</v>
      </c>
      <c r="O3" s="22">
        <v>189.25</v>
      </c>
    </row>
    <row r="4" spans="1:17" x14ac:dyDescent="0.25">
      <c r="A4" s="12" t="s">
        <v>25</v>
      </c>
      <c r="B4" s="13" t="s">
        <v>98</v>
      </c>
      <c r="C4" s="14">
        <v>45465</v>
      </c>
      <c r="D4" s="15" t="s">
        <v>103</v>
      </c>
      <c r="E4" s="16">
        <v>195</v>
      </c>
      <c r="F4" s="16">
        <v>198</v>
      </c>
      <c r="G4" s="16">
        <v>197</v>
      </c>
      <c r="H4" s="16">
        <v>197</v>
      </c>
      <c r="I4" s="16">
        <v>198</v>
      </c>
      <c r="J4" s="16">
        <v>199</v>
      </c>
      <c r="K4" s="19">
        <v>6</v>
      </c>
      <c r="L4" s="19">
        <v>1184</v>
      </c>
      <c r="M4" s="20">
        <v>197.33333333333334</v>
      </c>
      <c r="N4" s="21">
        <v>4</v>
      </c>
      <c r="O4" s="22">
        <v>201.33333333333334</v>
      </c>
    </row>
    <row r="5" spans="1:17" x14ac:dyDescent="0.25">
      <c r="A5" s="12" t="s">
        <v>25</v>
      </c>
      <c r="B5" s="13" t="s">
        <v>98</v>
      </c>
      <c r="C5" s="14">
        <v>45500</v>
      </c>
      <c r="D5" s="15" t="s">
        <v>103</v>
      </c>
      <c r="E5" s="16">
        <v>194</v>
      </c>
      <c r="F5" s="16">
        <v>195</v>
      </c>
      <c r="G5" s="16">
        <v>196</v>
      </c>
      <c r="H5" s="16">
        <v>197</v>
      </c>
      <c r="I5" s="16">
        <v>194</v>
      </c>
      <c r="J5" s="16">
        <v>196</v>
      </c>
      <c r="K5" s="19">
        <v>6</v>
      </c>
      <c r="L5" s="19">
        <v>1172</v>
      </c>
      <c r="M5" s="20">
        <v>195.33333333333334</v>
      </c>
      <c r="N5" s="21">
        <v>4</v>
      </c>
      <c r="O5" s="22">
        <v>199.33333333333334</v>
      </c>
    </row>
    <row r="6" spans="1:17" x14ac:dyDescent="0.25">
      <c r="A6" s="12" t="s">
        <v>25</v>
      </c>
      <c r="B6" s="13" t="s">
        <v>98</v>
      </c>
      <c r="C6" s="14">
        <v>45557</v>
      </c>
      <c r="D6" s="15" t="s">
        <v>101</v>
      </c>
      <c r="E6" s="16">
        <v>198</v>
      </c>
      <c r="F6" s="16">
        <v>196</v>
      </c>
      <c r="G6" s="16">
        <v>196</v>
      </c>
      <c r="H6" s="16">
        <v>194</v>
      </c>
      <c r="I6" s="16">
        <v>195</v>
      </c>
      <c r="J6" s="16">
        <v>196</v>
      </c>
      <c r="K6" s="19">
        <v>6</v>
      </c>
      <c r="L6" s="19">
        <v>1175</v>
      </c>
      <c r="M6" s="20">
        <v>195.83333333333334</v>
      </c>
      <c r="N6" s="21">
        <v>4</v>
      </c>
      <c r="O6" s="22">
        <v>199.83333333333334</v>
      </c>
    </row>
    <row r="7" spans="1:17" x14ac:dyDescent="0.25">
      <c r="A7" s="12" t="s">
        <v>25</v>
      </c>
      <c r="B7" s="13" t="s">
        <v>98</v>
      </c>
      <c r="C7" s="14">
        <v>45577</v>
      </c>
      <c r="D7" s="15" t="s">
        <v>103</v>
      </c>
      <c r="E7" s="16">
        <v>195</v>
      </c>
      <c r="F7" s="16">
        <v>197</v>
      </c>
      <c r="G7" s="16">
        <v>194</v>
      </c>
      <c r="H7" s="39">
        <v>200</v>
      </c>
      <c r="I7" s="16"/>
      <c r="J7" s="16"/>
      <c r="K7" s="19">
        <v>4</v>
      </c>
      <c r="L7" s="19">
        <v>786</v>
      </c>
      <c r="M7" s="20">
        <v>196.5</v>
      </c>
      <c r="N7" s="21">
        <v>6</v>
      </c>
      <c r="O7" s="22">
        <v>202.5</v>
      </c>
    </row>
    <row r="9" spans="1:17" x14ac:dyDescent="0.25">
      <c r="K9" s="8">
        <f>SUM(K2:K8)</f>
        <v>30</v>
      </c>
      <c r="L9" s="8">
        <f>SUM(L2:L8)</f>
        <v>5807</v>
      </c>
      <c r="M9" s="7">
        <f>SUM(L9/K9)</f>
        <v>193.56666666666666</v>
      </c>
      <c r="N9" s="8">
        <f>SUM(N2:N8)</f>
        <v>26</v>
      </c>
      <c r="O9" s="11">
        <f>SUM(M9+N9)</f>
        <v>219.56666666666666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EEC91A0-5457-4132-B4A0-639FAEB1B2A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061EE6-B91C-434A-912A-631B569C091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E5C7F-1CD4-446D-A6A1-6E8660A2C8CB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60</v>
      </c>
      <c r="C2" s="14">
        <v>45361</v>
      </c>
      <c r="D2" s="15" t="s">
        <v>70</v>
      </c>
      <c r="E2" s="16">
        <v>193</v>
      </c>
      <c r="F2" s="16">
        <v>197</v>
      </c>
      <c r="G2" s="16">
        <v>197</v>
      </c>
      <c r="H2" s="16">
        <v>195</v>
      </c>
      <c r="I2" s="16"/>
      <c r="J2" s="16"/>
      <c r="K2" s="19">
        <v>4</v>
      </c>
      <c r="L2" s="19">
        <v>782</v>
      </c>
      <c r="M2" s="20">
        <v>195.5</v>
      </c>
      <c r="N2" s="21">
        <v>8</v>
      </c>
      <c r="O2" s="22">
        <v>203.5</v>
      </c>
    </row>
    <row r="3" spans="1:17" x14ac:dyDescent="0.25">
      <c r="A3" s="12" t="s">
        <v>22</v>
      </c>
      <c r="B3" s="13" t="s">
        <v>60</v>
      </c>
      <c r="C3" s="14">
        <v>45375</v>
      </c>
      <c r="D3" s="15" t="s">
        <v>70</v>
      </c>
      <c r="E3" s="16">
        <v>196</v>
      </c>
      <c r="F3" s="16">
        <v>196</v>
      </c>
      <c r="G3" s="16">
        <v>194</v>
      </c>
      <c r="H3" s="16">
        <v>196</v>
      </c>
      <c r="I3" s="16"/>
      <c r="J3" s="16"/>
      <c r="K3" s="19">
        <v>4</v>
      </c>
      <c r="L3" s="19">
        <v>782</v>
      </c>
      <c r="M3" s="20">
        <v>195.5</v>
      </c>
      <c r="N3" s="21">
        <v>9</v>
      </c>
      <c r="O3" s="22">
        <v>204.5</v>
      </c>
    </row>
    <row r="4" spans="1:17" x14ac:dyDescent="0.25">
      <c r="A4" s="12" t="s">
        <v>25</v>
      </c>
      <c r="B4" s="13" t="s">
        <v>60</v>
      </c>
      <c r="C4" s="14">
        <v>45410</v>
      </c>
      <c r="D4" s="15" t="s">
        <v>70</v>
      </c>
      <c r="E4" s="16">
        <v>195</v>
      </c>
      <c r="F4" s="16">
        <v>195</v>
      </c>
      <c r="G4" s="16">
        <v>194</v>
      </c>
      <c r="H4" s="16">
        <v>194.001</v>
      </c>
      <c r="I4" s="16">
        <v>192</v>
      </c>
      <c r="J4" s="16">
        <v>190</v>
      </c>
      <c r="K4" s="19">
        <v>6</v>
      </c>
      <c r="L4" s="19">
        <v>1160.001</v>
      </c>
      <c r="M4" s="20">
        <v>193.33349999999999</v>
      </c>
      <c r="N4" s="21">
        <v>10</v>
      </c>
      <c r="O4" s="22">
        <v>203.33349999999999</v>
      </c>
    </row>
    <row r="5" spans="1:17" x14ac:dyDescent="0.25">
      <c r="A5" s="12" t="s">
        <v>25</v>
      </c>
      <c r="B5" s="13" t="s">
        <v>60</v>
      </c>
      <c r="C5" s="14">
        <v>45438</v>
      </c>
      <c r="D5" s="15" t="s">
        <v>70</v>
      </c>
      <c r="E5" s="16">
        <v>194</v>
      </c>
      <c r="F5" s="16">
        <v>193</v>
      </c>
      <c r="G5" s="16">
        <v>192</v>
      </c>
      <c r="H5" s="16">
        <v>192</v>
      </c>
      <c r="I5" s="16"/>
      <c r="J5" s="16"/>
      <c r="K5" s="19">
        <v>4</v>
      </c>
      <c r="L5" s="19">
        <v>771</v>
      </c>
      <c r="M5" s="20">
        <v>192.75</v>
      </c>
      <c r="N5" s="21">
        <v>2</v>
      </c>
      <c r="O5" s="22">
        <v>194.75</v>
      </c>
    </row>
    <row r="6" spans="1:17" x14ac:dyDescent="0.25">
      <c r="A6" s="12" t="s">
        <v>25</v>
      </c>
      <c r="B6" s="13" t="s">
        <v>60</v>
      </c>
      <c r="C6" s="14">
        <v>45452</v>
      </c>
      <c r="D6" s="15" t="s">
        <v>70</v>
      </c>
      <c r="E6" s="16">
        <v>193</v>
      </c>
      <c r="F6" s="16">
        <v>190</v>
      </c>
      <c r="G6" s="16">
        <v>188</v>
      </c>
      <c r="H6" s="16">
        <v>194</v>
      </c>
      <c r="I6" s="16"/>
      <c r="J6" s="16"/>
      <c r="K6" s="19">
        <v>4</v>
      </c>
      <c r="L6" s="19">
        <v>765</v>
      </c>
      <c r="M6" s="20">
        <v>191.25</v>
      </c>
      <c r="N6" s="21">
        <v>3</v>
      </c>
      <c r="O6" s="22">
        <v>194.25</v>
      </c>
    </row>
    <row r="7" spans="1:17" x14ac:dyDescent="0.25">
      <c r="A7" s="12" t="s">
        <v>25</v>
      </c>
      <c r="B7" s="13" t="s">
        <v>60</v>
      </c>
      <c r="C7" s="14">
        <v>45466</v>
      </c>
      <c r="D7" s="15" t="s">
        <v>70</v>
      </c>
      <c r="E7" s="16">
        <v>192</v>
      </c>
      <c r="F7" s="16">
        <v>191</v>
      </c>
      <c r="G7" s="16">
        <v>189</v>
      </c>
      <c r="H7" s="16">
        <v>190</v>
      </c>
      <c r="I7" s="16"/>
      <c r="J7" s="16"/>
      <c r="K7" s="19">
        <v>4</v>
      </c>
      <c r="L7" s="19">
        <v>762</v>
      </c>
      <c r="M7" s="20">
        <v>190.5</v>
      </c>
      <c r="N7" s="21">
        <v>2</v>
      </c>
      <c r="O7" s="22">
        <v>192.5</v>
      </c>
    </row>
    <row r="8" spans="1:17" x14ac:dyDescent="0.25">
      <c r="A8" s="12" t="s">
        <v>25</v>
      </c>
      <c r="B8" s="13" t="s">
        <v>60</v>
      </c>
      <c r="C8" s="14">
        <v>45487</v>
      </c>
      <c r="D8" s="15" t="s">
        <v>70</v>
      </c>
      <c r="E8" s="16">
        <v>196</v>
      </c>
      <c r="F8" s="16">
        <v>196</v>
      </c>
      <c r="G8" s="16">
        <v>195.001</v>
      </c>
      <c r="H8" s="16">
        <v>194</v>
      </c>
      <c r="I8" s="16"/>
      <c r="J8" s="16"/>
      <c r="K8" s="19">
        <v>4</v>
      </c>
      <c r="L8" s="19">
        <v>781.00099999999998</v>
      </c>
      <c r="M8" s="20">
        <v>195.25024999999999</v>
      </c>
      <c r="N8" s="21">
        <v>2</v>
      </c>
      <c r="O8" s="22">
        <v>197.25024999999999</v>
      </c>
    </row>
    <row r="9" spans="1:17" x14ac:dyDescent="0.25">
      <c r="A9" s="12" t="s">
        <v>25</v>
      </c>
      <c r="B9" s="13" t="s">
        <v>60</v>
      </c>
      <c r="C9" s="14">
        <v>45501</v>
      </c>
      <c r="D9" s="15" t="s">
        <v>70</v>
      </c>
      <c r="E9" s="16">
        <v>195.001</v>
      </c>
      <c r="F9" s="16">
        <v>191</v>
      </c>
      <c r="G9" s="16">
        <v>194</v>
      </c>
      <c r="H9" s="16">
        <v>196</v>
      </c>
      <c r="I9" s="16"/>
      <c r="J9" s="16"/>
      <c r="K9" s="19">
        <v>4</v>
      </c>
      <c r="L9" s="19">
        <v>776.00099999999998</v>
      </c>
      <c r="M9" s="20">
        <v>194.00024999999999</v>
      </c>
      <c r="N9" s="21">
        <v>2</v>
      </c>
      <c r="O9" s="22">
        <v>196.00024999999999</v>
      </c>
    </row>
    <row r="10" spans="1:17" x14ac:dyDescent="0.25">
      <c r="A10" s="12" t="s">
        <v>25</v>
      </c>
      <c r="B10" s="13" t="s">
        <v>60</v>
      </c>
      <c r="C10" s="14">
        <v>45515</v>
      </c>
      <c r="D10" s="15" t="s">
        <v>70</v>
      </c>
      <c r="E10" s="16">
        <v>195</v>
      </c>
      <c r="F10" s="16">
        <v>196</v>
      </c>
      <c r="G10" s="16">
        <v>198</v>
      </c>
      <c r="H10" s="16">
        <v>197</v>
      </c>
      <c r="I10" s="16"/>
      <c r="J10" s="16"/>
      <c r="K10" s="19">
        <v>4</v>
      </c>
      <c r="L10" s="19">
        <v>786</v>
      </c>
      <c r="M10" s="20">
        <v>196.5</v>
      </c>
      <c r="N10" s="21">
        <v>9</v>
      </c>
      <c r="O10" s="22">
        <v>205.5</v>
      </c>
    </row>
    <row r="11" spans="1:17" x14ac:dyDescent="0.25">
      <c r="A11" s="12" t="s">
        <v>25</v>
      </c>
      <c r="B11" s="13" t="s">
        <v>60</v>
      </c>
      <c r="C11" s="14">
        <v>45529</v>
      </c>
      <c r="D11" s="15" t="s">
        <v>70</v>
      </c>
      <c r="E11" s="16">
        <v>198</v>
      </c>
      <c r="F11" s="16">
        <v>194</v>
      </c>
      <c r="G11" s="16">
        <v>193</v>
      </c>
      <c r="H11" s="16">
        <v>196</v>
      </c>
      <c r="I11" s="16"/>
      <c r="J11" s="16"/>
      <c r="K11" s="19">
        <v>4</v>
      </c>
      <c r="L11" s="19">
        <v>781</v>
      </c>
      <c r="M11" s="20">
        <v>195.25</v>
      </c>
      <c r="N11" s="21">
        <v>6</v>
      </c>
      <c r="O11" s="22">
        <v>201.25</v>
      </c>
    </row>
    <row r="12" spans="1:17" x14ac:dyDescent="0.25">
      <c r="A12" s="12" t="s">
        <v>25</v>
      </c>
      <c r="B12" s="13" t="s">
        <v>60</v>
      </c>
      <c r="C12" s="14">
        <v>45550</v>
      </c>
      <c r="D12" s="15" t="s">
        <v>70</v>
      </c>
      <c r="E12" s="16">
        <v>197</v>
      </c>
      <c r="F12" s="16">
        <v>197</v>
      </c>
      <c r="G12" s="16">
        <v>194.001</v>
      </c>
      <c r="H12" s="16">
        <v>194</v>
      </c>
      <c r="I12" s="16"/>
      <c r="J12" s="16"/>
      <c r="K12" s="19">
        <v>4</v>
      </c>
      <c r="L12" s="19">
        <v>782.00099999999998</v>
      </c>
      <c r="M12" s="20">
        <v>195.50024999999999</v>
      </c>
      <c r="N12" s="21">
        <v>3</v>
      </c>
      <c r="O12" s="22">
        <v>198.50024999999999</v>
      </c>
    </row>
    <row r="13" spans="1:17" x14ac:dyDescent="0.25">
      <c r="A13" s="12" t="s">
        <v>25</v>
      </c>
      <c r="B13" s="13" t="s">
        <v>60</v>
      </c>
      <c r="C13" s="14">
        <v>45564</v>
      </c>
      <c r="D13" s="15" t="s">
        <v>70</v>
      </c>
      <c r="E13" s="16">
        <v>195.001</v>
      </c>
      <c r="F13" s="16">
        <v>196</v>
      </c>
      <c r="G13" s="16">
        <v>193</v>
      </c>
      <c r="H13" s="16">
        <v>195.00200000000001</v>
      </c>
      <c r="I13" s="16"/>
      <c r="J13" s="16"/>
      <c r="K13" s="19">
        <v>4</v>
      </c>
      <c r="L13" s="19">
        <v>779.00299999999993</v>
      </c>
      <c r="M13" s="20">
        <v>194.75074999999998</v>
      </c>
      <c r="N13" s="21">
        <v>4</v>
      </c>
      <c r="O13" s="22">
        <v>198.75074999999998</v>
      </c>
    </row>
    <row r="14" spans="1:17" x14ac:dyDescent="0.25">
      <c r="A14" s="12" t="s">
        <v>25</v>
      </c>
      <c r="B14" s="13" t="s">
        <v>60</v>
      </c>
      <c r="C14" s="14">
        <v>45578</v>
      </c>
      <c r="D14" s="15" t="s">
        <v>70</v>
      </c>
      <c r="E14" s="39">
        <v>200</v>
      </c>
      <c r="F14" s="16">
        <v>194</v>
      </c>
      <c r="G14" s="16">
        <v>194</v>
      </c>
      <c r="H14" s="16">
        <v>193</v>
      </c>
      <c r="I14" s="16">
        <v>189</v>
      </c>
      <c r="J14" s="16">
        <v>195</v>
      </c>
      <c r="K14" s="19">
        <v>6</v>
      </c>
      <c r="L14" s="19">
        <v>1165</v>
      </c>
      <c r="M14" s="20">
        <v>194.16666666666666</v>
      </c>
      <c r="N14" s="21">
        <v>16</v>
      </c>
      <c r="O14" s="22">
        <v>210.16666666666666</v>
      </c>
    </row>
    <row r="15" spans="1:17" x14ac:dyDescent="0.25">
      <c r="A15" s="12" t="s">
        <v>25</v>
      </c>
      <c r="B15" s="13" t="s">
        <v>60</v>
      </c>
      <c r="C15" s="14">
        <v>45592</v>
      </c>
      <c r="D15" s="15" t="s">
        <v>70</v>
      </c>
      <c r="E15" s="16">
        <v>193</v>
      </c>
      <c r="F15" s="16">
        <v>195</v>
      </c>
      <c r="G15" s="16">
        <v>189</v>
      </c>
      <c r="H15" s="16">
        <v>195</v>
      </c>
      <c r="I15" s="16"/>
      <c r="J15" s="16"/>
      <c r="K15" s="19">
        <v>4</v>
      </c>
      <c r="L15" s="19">
        <v>772</v>
      </c>
      <c r="M15" s="20">
        <v>193</v>
      </c>
      <c r="N15" s="21">
        <v>3</v>
      </c>
      <c r="O15" s="22">
        <v>196</v>
      </c>
    </row>
    <row r="17" spans="11:15" x14ac:dyDescent="0.25">
      <c r="K17" s="8">
        <f>SUM(K2:K16)</f>
        <v>60</v>
      </c>
      <c r="L17" s="8">
        <f>SUM(L2:L16)</f>
        <v>11644.007000000001</v>
      </c>
      <c r="M17" s="7">
        <f>SUM(L17/K17)</f>
        <v>194.06678333333335</v>
      </c>
      <c r="N17" s="8">
        <f>SUM(N2:N16)</f>
        <v>79</v>
      </c>
      <c r="O17" s="11">
        <f>SUM(M17+N17)</f>
        <v>273.06678333333332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2_1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E4:J4" name="Range1_3_1"/>
    <protectedRange algorithmName="SHA-512" hashValue="ON39YdpmFHfN9f47KpiRvqrKx0V9+erV1CNkpWzYhW/Qyc6aT8rEyCrvauWSYGZK2ia3o7vd3akF07acHAFpOA==" saltValue="yVW9XmDwTqEnmpSGai0KYg==" spinCount="100000" sqref="D5" name="Range1_1_9_3"/>
    <protectedRange algorithmName="SHA-512" hashValue="ON39YdpmFHfN9f47KpiRvqrKx0V9+erV1CNkpWzYhW/Qyc6aT8rEyCrvauWSYGZK2ia3o7vd3akF07acHAFpOA==" saltValue="yVW9XmDwTqEnmpSGai0KYg==" spinCount="100000" sqref="B5:C5" name="Range1_12_2"/>
    <protectedRange algorithmName="SHA-512" hashValue="ON39YdpmFHfN9f47KpiRvqrKx0V9+erV1CNkpWzYhW/Qyc6aT8rEyCrvauWSYGZK2ia3o7vd3akF07acHAFpOA==" saltValue="yVW9XmDwTqEnmpSGai0KYg==" spinCount="100000" sqref="H5:J5" name="Range1_3_5_1"/>
    <protectedRange algorithmName="SHA-512" hashValue="ON39YdpmFHfN9f47KpiRvqrKx0V9+erV1CNkpWzYhW/Qyc6aT8rEyCrvauWSYGZK2ia3o7vd3akF07acHAFpOA==" saltValue="yVW9XmDwTqEnmpSGai0KYg==" spinCount="100000" sqref="E5:G5" name="Range1_3_1_2_1"/>
    <protectedRange algorithmName="SHA-512" hashValue="ON39YdpmFHfN9f47KpiRvqrKx0V9+erV1CNkpWzYhW/Qyc6aT8rEyCrvauWSYGZK2ia3o7vd3akF07acHAFpOA==" saltValue="yVW9XmDwTqEnmpSGai0KYg==" spinCount="100000" sqref="B6:C6" name="Range1_15_1"/>
    <protectedRange algorithmName="SHA-512" hashValue="ON39YdpmFHfN9f47KpiRvqrKx0V9+erV1CNkpWzYhW/Qyc6aT8rEyCrvauWSYGZK2ia3o7vd3akF07acHAFpOA==" saltValue="yVW9XmDwTqEnmpSGai0KYg==" spinCount="100000" sqref="D6" name="Range1_1_13_1"/>
    <protectedRange algorithmName="SHA-512" hashValue="ON39YdpmFHfN9f47KpiRvqrKx0V9+erV1CNkpWzYhW/Qyc6aT8rEyCrvauWSYGZK2ia3o7vd3akF07acHAFpOA==" saltValue="yVW9XmDwTqEnmpSGai0KYg==" spinCount="100000" sqref="E6:J6" name="Range1_3_4"/>
    <protectedRange algorithmName="SHA-512" hashValue="ON39YdpmFHfN9f47KpiRvqrKx0V9+erV1CNkpWzYhW/Qyc6aT8rEyCrvauWSYGZK2ia3o7vd3akF07acHAFpOA==" saltValue="yVW9XmDwTqEnmpSGai0KYg==" spinCount="100000" sqref="I14:J14 B14:C14 B15:C15 I15:J15" name="Range1_33_1"/>
    <protectedRange algorithmName="SHA-512" hashValue="ON39YdpmFHfN9f47KpiRvqrKx0V9+erV1CNkpWzYhW/Qyc6aT8rEyCrvauWSYGZK2ia3o7vd3akF07acHAFpOA==" saltValue="yVW9XmDwTqEnmpSGai0KYg==" spinCount="100000" sqref="D14 D15" name="Range1_1_19_1"/>
    <protectedRange algorithmName="SHA-512" hashValue="ON39YdpmFHfN9f47KpiRvqrKx0V9+erV1CNkpWzYhW/Qyc6aT8rEyCrvauWSYGZK2ia3o7vd3akF07acHAFpOA==" saltValue="yVW9XmDwTqEnmpSGai0KYg==" spinCount="100000" sqref="E14:H14 E15:H15" name="Range1_3_9_1"/>
  </protectedRanges>
  <hyperlinks>
    <hyperlink ref="Q1" location="'National Rankings'!A1" display="Back to Ranking" xr:uid="{7620749A-8479-4F32-A320-B109E879E3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D1E180-5C4C-4D84-BD2D-685CB93FC65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62E3-82CB-4F8A-A633-0E2EC50E4A0B}">
  <dimension ref="A1:Q19"/>
  <sheetViews>
    <sheetView workbookViewId="0">
      <selection activeCell="K20" sqref="K2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36</v>
      </c>
      <c r="C2" s="14">
        <v>45332</v>
      </c>
      <c r="D2" s="15" t="s">
        <v>23</v>
      </c>
      <c r="E2" s="16">
        <v>195</v>
      </c>
      <c r="F2" s="16">
        <v>189</v>
      </c>
      <c r="G2" s="16">
        <v>187</v>
      </c>
      <c r="H2" s="16">
        <v>194</v>
      </c>
      <c r="I2" s="16"/>
      <c r="J2" s="16"/>
      <c r="K2" s="19">
        <v>4</v>
      </c>
      <c r="L2" s="19">
        <v>765</v>
      </c>
      <c r="M2" s="20">
        <v>191.25</v>
      </c>
      <c r="N2" s="21">
        <v>9</v>
      </c>
      <c r="O2" s="22">
        <v>200.25</v>
      </c>
    </row>
    <row r="3" spans="1:17" x14ac:dyDescent="0.25">
      <c r="A3" s="12" t="s">
        <v>25</v>
      </c>
      <c r="B3" s="13" t="s">
        <v>36</v>
      </c>
      <c r="C3" s="14">
        <v>45346</v>
      </c>
      <c r="D3" s="15" t="s">
        <v>23</v>
      </c>
      <c r="E3" s="16">
        <v>191</v>
      </c>
      <c r="F3" s="16">
        <v>193</v>
      </c>
      <c r="G3" s="16">
        <v>195</v>
      </c>
      <c r="H3" s="16">
        <v>181</v>
      </c>
      <c r="I3" s="16"/>
      <c r="J3" s="16"/>
      <c r="K3" s="19">
        <v>4</v>
      </c>
      <c r="L3" s="19">
        <v>760</v>
      </c>
      <c r="M3" s="20">
        <v>190</v>
      </c>
      <c r="N3" s="21">
        <v>11</v>
      </c>
      <c r="O3" s="22">
        <v>201</v>
      </c>
    </row>
    <row r="4" spans="1:17" x14ac:dyDescent="0.25">
      <c r="A4" s="12" t="s">
        <v>25</v>
      </c>
      <c r="B4" s="13" t="s">
        <v>36</v>
      </c>
      <c r="C4" s="14">
        <v>45374</v>
      </c>
      <c r="D4" s="15" t="s">
        <v>23</v>
      </c>
      <c r="E4" s="16">
        <v>191.001</v>
      </c>
      <c r="F4" s="16">
        <v>192</v>
      </c>
      <c r="G4" s="16">
        <v>193.001</v>
      </c>
      <c r="H4" s="16">
        <v>194</v>
      </c>
      <c r="I4" s="16"/>
      <c r="J4" s="16"/>
      <c r="K4" s="19">
        <v>4</v>
      </c>
      <c r="L4" s="19">
        <v>770.00199999999995</v>
      </c>
      <c r="M4" s="20">
        <v>192.50049999999999</v>
      </c>
      <c r="N4" s="21">
        <v>11</v>
      </c>
      <c r="O4" s="22">
        <v>203.50049999999999</v>
      </c>
    </row>
    <row r="5" spans="1:17" x14ac:dyDescent="0.25">
      <c r="A5" s="12" t="s">
        <v>25</v>
      </c>
      <c r="B5" s="13" t="s">
        <v>36</v>
      </c>
      <c r="C5" s="14">
        <v>45384</v>
      </c>
      <c r="D5" s="15" t="s">
        <v>23</v>
      </c>
      <c r="E5" s="16">
        <v>196</v>
      </c>
      <c r="F5" s="16">
        <v>197</v>
      </c>
      <c r="G5" s="16">
        <v>193</v>
      </c>
      <c r="H5" s="16">
        <v>195</v>
      </c>
      <c r="I5" s="16"/>
      <c r="J5" s="16"/>
      <c r="K5" s="19">
        <v>4</v>
      </c>
      <c r="L5" s="19">
        <v>781</v>
      </c>
      <c r="M5" s="20">
        <v>195.25</v>
      </c>
      <c r="N5" s="21">
        <v>11</v>
      </c>
      <c r="O5" s="22">
        <v>206.25</v>
      </c>
    </row>
    <row r="6" spans="1:17" x14ac:dyDescent="0.25">
      <c r="A6" s="12" t="s">
        <v>25</v>
      </c>
      <c r="B6" s="13" t="s">
        <v>36</v>
      </c>
      <c r="C6" s="14">
        <v>45410</v>
      </c>
      <c r="D6" s="15" t="s">
        <v>70</v>
      </c>
      <c r="E6" s="16">
        <v>194</v>
      </c>
      <c r="F6" s="16">
        <v>192</v>
      </c>
      <c r="G6" s="16">
        <v>194.00299999999999</v>
      </c>
      <c r="H6" s="16">
        <v>193</v>
      </c>
      <c r="I6" s="16">
        <v>194</v>
      </c>
      <c r="J6" s="16">
        <v>195</v>
      </c>
      <c r="K6" s="19">
        <v>6</v>
      </c>
      <c r="L6" s="19">
        <v>1162.0029999999999</v>
      </c>
      <c r="M6" s="20">
        <v>193.66716666666665</v>
      </c>
      <c r="N6" s="21">
        <v>20</v>
      </c>
      <c r="O6" s="22">
        <v>213.66716666666665</v>
      </c>
    </row>
    <row r="7" spans="1:17" x14ac:dyDescent="0.25">
      <c r="A7" s="12" t="s">
        <v>25</v>
      </c>
      <c r="B7" s="13" t="s">
        <v>36</v>
      </c>
      <c r="C7" s="14">
        <v>45437</v>
      </c>
      <c r="D7" s="15" t="s">
        <v>23</v>
      </c>
      <c r="E7" s="16">
        <v>190</v>
      </c>
      <c r="F7" s="16">
        <v>189.001</v>
      </c>
      <c r="G7" s="16">
        <v>193</v>
      </c>
      <c r="H7" s="16">
        <v>190</v>
      </c>
      <c r="I7" s="16"/>
      <c r="J7" s="16"/>
      <c r="K7" s="19">
        <v>4</v>
      </c>
      <c r="L7" s="19">
        <v>762.00099999999998</v>
      </c>
      <c r="M7" s="20">
        <v>190.50024999999999</v>
      </c>
      <c r="N7" s="21">
        <v>6</v>
      </c>
      <c r="O7" s="22">
        <v>196.50024999999999</v>
      </c>
    </row>
    <row r="8" spans="1:17" x14ac:dyDescent="0.25">
      <c r="A8" s="12" t="s">
        <v>25</v>
      </c>
      <c r="B8" s="13" t="s">
        <v>36</v>
      </c>
      <c r="C8" s="14">
        <v>45451</v>
      </c>
      <c r="D8" s="15" t="s">
        <v>23</v>
      </c>
      <c r="E8" s="16">
        <v>190</v>
      </c>
      <c r="F8" s="16">
        <v>196</v>
      </c>
      <c r="G8" s="16">
        <v>192</v>
      </c>
      <c r="H8" s="16">
        <v>191</v>
      </c>
      <c r="I8" s="16"/>
      <c r="J8" s="16"/>
      <c r="K8" s="19">
        <v>4</v>
      </c>
      <c r="L8" s="19">
        <v>769</v>
      </c>
      <c r="M8" s="20">
        <v>192.25</v>
      </c>
      <c r="N8" s="21">
        <v>11</v>
      </c>
      <c r="O8" s="22">
        <v>203.25</v>
      </c>
    </row>
    <row r="9" spans="1:17" x14ac:dyDescent="0.25">
      <c r="A9" s="12" t="s">
        <v>22</v>
      </c>
      <c r="B9" s="13" t="s">
        <v>36</v>
      </c>
      <c r="C9" s="14">
        <v>45465</v>
      </c>
      <c r="D9" s="15" t="s">
        <v>23</v>
      </c>
      <c r="E9" s="16">
        <v>191.001</v>
      </c>
      <c r="F9" s="16">
        <v>192</v>
      </c>
      <c r="G9" s="16">
        <v>190</v>
      </c>
      <c r="H9" s="16">
        <v>192</v>
      </c>
      <c r="I9" s="16"/>
      <c r="J9" s="16"/>
      <c r="K9" s="19">
        <v>4</v>
      </c>
      <c r="L9" s="19">
        <v>765.00099999999998</v>
      </c>
      <c r="M9" s="20">
        <v>191.25024999999999</v>
      </c>
      <c r="N9" s="21">
        <v>8</v>
      </c>
      <c r="O9" s="22">
        <v>199.25024999999999</v>
      </c>
    </row>
    <row r="10" spans="1:17" x14ac:dyDescent="0.25">
      <c r="A10" s="12" t="s">
        <v>25</v>
      </c>
      <c r="B10" s="13" t="s">
        <v>36</v>
      </c>
      <c r="C10" s="14">
        <v>45472</v>
      </c>
      <c r="D10" s="15" t="s">
        <v>23</v>
      </c>
      <c r="E10" s="16">
        <v>186</v>
      </c>
      <c r="F10" s="16">
        <v>190</v>
      </c>
      <c r="G10" s="16">
        <v>195</v>
      </c>
      <c r="H10" s="16">
        <v>184</v>
      </c>
      <c r="I10" s="16">
        <v>192.001</v>
      </c>
      <c r="J10" s="16">
        <v>190</v>
      </c>
      <c r="K10" s="19">
        <v>6</v>
      </c>
      <c r="L10" s="19">
        <v>1137.001</v>
      </c>
      <c r="M10" s="20">
        <v>189.50016666666667</v>
      </c>
      <c r="N10" s="21">
        <v>26</v>
      </c>
      <c r="O10" s="22">
        <v>215.50016666666701</v>
      </c>
    </row>
    <row r="11" spans="1:17" x14ac:dyDescent="0.25">
      <c r="A11" s="12" t="s">
        <v>25</v>
      </c>
      <c r="B11" s="13" t="s">
        <v>36</v>
      </c>
      <c r="C11" s="14">
        <v>45486</v>
      </c>
      <c r="D11" s="15" t="s">
        <v>23</v>
      </c>
      <c r="E11" s="16">
        <v>194</v>
      </c>
      <c r="F11" s="16">
        <v>195</v>
      </c>
      <c r="G11" s="16">
        <v>195</v>
      </c>
      <c r="H11" s="16">
        <v>189</v>
      </c>
      <c r="I11" s="16"/>
      <c r="J11" s="16"/>
      <c r="K11" s="19">
        <v>4</v>
      </c>
      <c r="L11" s="19">
        <v>773</v>
      </c>
      <c r="M11" s="20">
        <v>193.25</v>
      </c>
      <c r="N11" s="21">
        <v>11</v>
      </c>
      <c r="O11" s="22">
        <v>204.25</v>
      </c>
    </row>
    <row r="12" spans="1:17" x14ac:dyDescent="0.25">
      <c r="A12" s="12" t="s">
        <v>25</v>
      </c>
      <c r="B12" s="13" t="s">
        <v>36</v>
      </c>
      <c r="C12" s="14">
        <v>45514</v>
      </c>
      <c r="D12" s="15" t="s">
        <v>23</v>
      </c>
      <c r="E12" s="16">
        <v>193</v>
      </c>
      <c r="F12" s="16">
        <v>193</v>
      </c>
      <c r="G12" s="16">
        <v>198</v>
      </c>
      <c r="H12" s="16">
        <v>193</v>
      </c>
      <c r="I12" s="16"/>
      <c r="J12" s="16"/>
      <c r="K12" s="19">
        <v>4</v>
      </c>
      <c r="L12" s="19">
        <v>777</v>
      </c>
      <c r="M12" s="20">
        <v>194.25</v>
      </c>
      <c r="N12" s="21">
        <v>9</v>
      </c>
      <c r="O12" s="22">
        <v>203.25</v>
      </c>
    </row>
    <row r="13" spans="1:17" x14ac:dyDescent="0.25">
      <c r="A13" s="12" t="s">
        <v>25</v>
      </c>
      <c r="B13" s="13" t="s">
        <v>36</v>
      </c>
      <c r="C13" s="14">
        <v>45528</v>
      </c>
      <c r="D13" s="15" t="s">
        <v>23</v>
      </c>
      <c r="E13" s="16">
        <v>198</v>
      </c>
      <c r="F13" s="16">
        <v>192</v>
      </c>
      <c r="G13" s="16">
        <v>197</v>
      </c>
      <c r="H13" s="16">
        <v>195</v>
      </c>
      <c r="I13" s="16"/>
      <c r="J13" s="16"/>
      <c r="K13" s="19">
        <v>4</v>
      </c>
      <c r="L13" s="19">
        <v>782</v>
      </c>
      <c r="M13" s="20">
        <v>195.5</v>
      </c>
      <c r="N13" s="21">
        <v>13</v>
      </c>
      <c r="O13" s="22">
        <v>208.5</v>
      </c>
    </row>
    <row r="14" spans="1:17" x14ac:dyDescent="0.25">
      <c r="A14" s="12" t="s">
        <v>25</v>
      </c>
      <c r="B14" s="13" t="s">
        <v>36</v>
      </c>
      <c r="C14" s="14">
        <v>45549</v>
      </c>
      <c r="D14" s="15" t="s">
        <v>23</v>
      </c>
      <c r="E14" s="16">
        <v>188</v>
      </c>
      <c r="F14" s="16">
        <v>193.001</v>
      </c>
      <c r="G14" s="16">
        <v>189</v>
      </c>
      <c r="H14" s="16">
        <v>196</v>
      </c>
      <c r="I14" s="16"/>
      <c r="J14" s="16"/>
      <c r="K14" s="19">
        <v>4</v>
      </c>
      <c r="L14" s="19">
        <v>766.00099999999998</v>
      </c>
      <c r="M14" s="20">
        <v>191.50024999999999</v>
      </c>
      <c r="N14" s="21">
        <v>9</v>
      </c>
      <c r="O14" s="22">
        <v>200.50024999999999</v>
      </c>
    </row>
    <row r="15" spans="1:17" x14ac:dyDescent="0.25">
      <c r="A15" s="12" t="s">
        <v>25</v>
      </c>
      <c r="B15" s="13" t="s">
        <v>36</v>
      </c>
      <c r="C15" s="14">
        <v>45563</v>
      </c>
      <c r="D15" s="15" t="s">
        <v>23</v>
      </c>
      <c r="E15" s="16">
        <v>199</v>
      </c>
      <c r="F15" s="16">
        <v>196</v>
      </c>
      <c r="G15" s="16">
        <v>197</v>
      </c>
      <c r="H15" s="16">
        <v>198</v>
      </c>
      <c r="I15" s="16"/>
      <c r="J15" s="16"/>
      <c r="K15" s="19">
        <v>4</v>
      </c>
      <c r="L15" s="19">
        <v>790</v>
      </c>
      <c r="M15" s="20">
        <v>197.5</v>
      </c>
      <c r="N15" s="21">
        <v>9</v>
      </c>
      <c r="O15" s="22">
        <v>206.5</v>
      </c>
    </row>
    <row r="16" spans="1:17" x14ac:dyDescent="0.25">
      <c r="A16" s="12" t="s">
        <v>22</v>
      </c>
      <c r="B16" s="13" t="s">
        <v>36</v>
      </c>
      <c r="C16" s="14">
        <v>45585</v>
      </c>
      <c r="D16" s="15" t="s">
        <v>23</v>
      </c>
      <c r="E16" s="16">
        <v>191</v>
      </c>
      <c r="F16" s="16">
        <v>193</v>
      </c>
      <c r="G16" s="16">
        <v>189</v>
      </c>
      <c r="H16" s="16">
        <v>195</v>
      </c>
      <c r="I16" s="16">
        <v>195</v>
      </c>
      <c r="J16" s="16">
        <v>192</v>
      </c>
      <c r="K16" s="19">
        <v>6</v>
      </c>
      <c r="L16" s="19">
        <v>1155</v>
      </c>
      <c r="M16" s="20">
        <v>192.5</v>
      </c>
      <c r="N16" s="21">
        <v>12</v>
      </c>
      <c r="O16" s="22">
        <v>204.5</v>
      </c>
    </row>
    <row r="17" spans="1:15" x14ac:dyDescent="0.25">
      <c r="A17" s="12" t="s">
        <v>25</v>
      </c>
      <c r="B17" s="13" t="s">
        <v>36</v>
      </c>
      <c r="C17" s="14">
        <v>45605</v>
      </c>
      <c r="D17" s="15" t="s">
        <v>23</v>
      </c>
      <c r="E17" s="16">
        <v>197</v>
      </c>
      <c r="F17" s="16">
        <v>197.001</v>
      </c>
      <c r="G17" s="16">
        <v>198</v>
      </c>
      <c r="H17" s="16">
        <v>199</v>
      </c>
      <c r="I17" s="16">
        <v>194</v>
      </c>
      <c r="J17" s="16">
        <v>197</v>
      </c>
      <c r="K17" s="19">
        <v>6</v>
      </c>
      <c r="L17" s="19">
        <v>1182.001</v>
      </c>
      <c r="M17" s="20">
        <v>197.00016666666667</v>
      </c>
      <c r="N17" s="21">
        <v>20</v>
      </c>
      <c r="O17" s="22">
        <v>217.00016666666667</v>
      </c>
    </row>
    <row r="19" spans="1:15" x14ac:dyDescent="0.25">
      <c r="K19" s="8">
        <f>SUM(K2:K18)</f>
        <v>72</v>
      </c>
      <c r="L19" s="8">
        <f>SUM(L2:L18)</f>
        <v>13896.010000000002</v>
      </c>
      <c r="M19" s="7">
        <f>SUM(L19/K19)</f>
        <v>193.00013888888893</v>
      </c>
      <c r="N19" s="8">
        <f>SUM(N2:N18)</f>
        <v>196</v>
      </c>
      <c r="O19" s="11">
        <f>SUM(M19+N19)</f>
        <v>389.00013888888896</v>
      </c>
    </row>
  </sheetData>
  <protectedRanges>
    <protectedRange sqref="B2:C2" name="Range1_2_3"/>
    <protectedRange sqref="D2" name="Range1_1_1"/>
    <protectedRange sqref="E2:J2" name="Range1_3_1_3"/>
    <protectedRange algorithmName="SHA-512" hashValue="ON39YdpmFHfN9f47KpiRvqrKx0V9+erV1CNkpWzYhW/Qyc6aT8rEyCrvauWSYGZK2ia3o7vd3akF07acHAFpOA==" saltValue="yVW9XmDwTqEnmpSGai0KYg==" spinCount="100000" sqref="B6:C6" name="Range1_2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E6:J6" name="Range1_3_1"/>
    <protectedRange algorithmName="SHA-512" hashValue="ON39YdpmFHfN9f47KpiRvqrKx0V9+erV1CNkpWzYhW/Qyc6aT8rEyCrvauWSYGZK2ia3o7vd3akF07acHAFpOA==" saltValue="yVW9XmDwTqEnmpSGai0KYg==" spinCount="100000" sqref="D7" name="Range1_1_9_3"/>
    <protectedRange algorithmName="SHA-512" hashValue="ON39YdpmFHfN9f47KpiRvqrKx0V9+erV1CNkpWzYhW/Qyc6aT8rEyCrvauWSYGZK2ia3o7vd3akF07acHAFpOA==" saltValue="yVW9XmDwTqEnmpSGai0KYg==" spinCount="100000" sqref="B7:C7" name="Range1_12_2"/>
    <protectedRange algorithmName="SHA-512" hashValue="ON39YdpmFHfN9f47KpiRvqrKx0V9+erV1CNkpWzYhW/Qyc6aT8rEyCrvauWSYGZK2ia3o7vd3akF07acHAFpOA==" saltValue="yVW9XmDwTqEnmpSGai0KYg==" spinCount="100000" sqref="H7:J7" name="Range1_3_5_1"/>
    <protectedRange algorithmName="SHA-512" hashValue="ON39YdpmFHfN9f47KpiRvqrKx0V9+erV1CNkpWzYhW/Qyc6aT8rEyCrvauWSYGZK2ia3o7vd3akF07acHAFpOA==" saltValue="yVW9XmDwTqEnmpSGai0KYg==" spinCount="100000" sqref="E7:G7" name="Range1_3_1_2_1"/>
    <protectedRange algorithmName="SHA-512" hashValue="ON39YdpmFHfN9f47KpiRvqrKx0V9+erV1CNkpWzYhW/Qyc6aT8rEyCrvauWSYGZK2ia3o7vd3akF07acHAFpOA==" saltValue="yVW9XmDwTqEnmpSGai0KYg==" spinCount="100000" sqref="B8:C8" name="Range1_15_1"/>
    <protectedRange algorithmName="SHA-512" hashValue="ON39YdpmFHfN9f47KpiRvqrKx0V9+erV1CNkpWzYhW/Qyc6aT8rEyCrvauWSYGZK2ia3o7vd3akF07acHAFpOA==" saltValue="yVW9XmDwTqEnmpSGai0KYg==" spinCount="100000" sqref="D8" name="Range1_1_13_1"/>
    <protectedRange algorithmName="SHA-512" hashValue="ON39YdpmFHfN9f47KpiRvqrKx0V9+erV1CNkpWzYhW/Qyc6aT8rEyCrvauWSYGZK2ia3o7vd3akF07acHAFpOA==" saltValue="yVW9XmDwTqEnmpSGai0KYg==" spinCount="100000" sqref="E8:J8" name="Range1_3_4"/>
  </protectedRanges>
  <dataValidations count="1">
    <dataValidation type="list" allowBlank="1" showInputMessage="1" showErrorMessage="1" sqref="B2:B16" xr:uid="{071138F7-D5F4-4593-934D-D0B62BBD180B}">
      <formula1>$G$2:$G$18</formula1>
    </dataValidation>
  </dataValidations>
  <hyperlinks>
    <hyperlink ref="Q1" location="'National Rankings'!A1" display="Back to Ranking" xr:uid="{A347C4BA-A9F9-4F0A-AF75-36709197AB1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0903C7-D3D5-477B-9F6D-8AC8EF063EE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A0D89-2534-420B-8882-0B5F44F655B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244</v>
      </c>
      <c r="C2" s="14">
        <v>45528</v>
      </c>
      <c r="D2" s="15" t="s">
        <v>103</v>
      </c>
      <c r="E2" s="16">
        <v>196</v>
      </c>
      <c r="F2" s="16">
        <v>198</v>
      </c>
      <c r="G2" s="16">
        <v>196</v>
      </c>
      <c r="H2" s="16">
        <v>199</v>
      </c>
      <c r="I2" s="16"/>
      <c r="J2" s="16"/>
      <c r="K2" s="19">
        <v>4</v>
      </c>
      <c r="L2" s="19">
        <v>789</v>
      </c>
      <c r="M2" s="20">
        <v>197.25</v>
      </c>
      <c r="N2" s="21">
        <v>4</v>
      </c>
      <c r="O2" s="22">
        <v>201.25</v>
      </c>
    </row>
    <row r="4" spans="1:17" x14ac:dyDescent="0.25">
      <c r="K4" s="8">
        <f>SUM(K2:K3)</f>
        <v>4</v>
      </c>
      <c r="L4" s="8">
        <f>SUM(L2:L3)</f>
        <v>789</v>
      </c>
      <c r="M4" s="7">
        <f>SUM(L4/K4)</f>
        <v>197.25</v>
      </c>
      <c r="N4" s="8">
        <f>SUM(N2:N3)</f>
        <v>4</v>
      </c>
      <c r="O4" s="11">
        <f>SUM(M4+N4)</f>
        <v>201.25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C18C200-3AA2-4B80-9768-13E21DA9092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C8CA00-9E13-4BC3-93F2-F62824E12D0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6D2B-9532-4920-B8D1-0D68C3FD996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259</v>
      </c>
      <c r="C2" s="14">
        <v>45541</v>
      </c>
      <c r="D2" s="15" t="s">
        <v>163</v>
      </c>
      <c r="E2" s="16">
        <v>197</v>
      </c>
      <c r="F2" s="16">
        <v>196</v>
      </c>
      <c r="G2" s="16">
        <v>197</v>
      </c>
      <c r="H2" s="16">
        <v>195</v>
      </c>
      <c r="I2" s="16"/>
      <c r="J2" s="16"/>
      <c r="K2" s="19">
        <v>4</v>
      </c>
      <c r="L2" s="19">
        <v>785</v>
      </c>
      <c r="M2" s="20">
        <v>196.25</v>
      </c>
      <c r="N2" s="21">
        <v>4</v>
      </c>
      <c r="O2" s="22">
        <v>200.25</v>
      </c>
    </row>
    <row r="4" spans="1:17" x14ac:dyDescent="0.25">
      <c r="K4" s="8">
        <f>SUM(K2:K3)</f>
        <v>4</v>
      </c>
      <c r="L4" s="8">
        <f>SUM(L2:L3)</f>
        <v>785</v>
      </c>
      <c r="M4" s="7">
        <f>SUM(L4/K4)</f>
        <v>196.25</v>
      </c>
      <c r="N4" s="8">
        <f>SUM(N2:N3)</f>
        <v>4</v>
      </c>
      <c r="O4" s="11">
        <f>SUM(M4+N4)</f>
        <v>200.25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2"/>
    <protectedRange algorithmName="SHA-512" hashValue="ON39YdpmFHfN9f47KpiRvqrKx0V9+erV1CNkpWzYhW/Qyc6aT8rEyCrvauWSYGZK2ia3o7vd3akF07acHAFpOA==" saltValue="yVW9XmDwTqEnmpSGai0KYg==" spinCount="100000" sqref="D2" name="Range1_1_12"/>
    <protectedRange algorithmName="SHA-512" hashValue="ON39YdpmFHfN9f47KpiRvqrKx0V9+erV1CNkpWzYhW/Qyc6aT8rEyCrvauWSYGZK2ia3o7vd3akF07acHAFpOA==" saltValue="yVW9XmDwTqEnmpSGai0KYg==" spinCount="100000" sqref="E2:J2" name="Range1_3_2"/>
  </protectedRanges>
  <hyperlinks>
    <hyperlink ref="Q1" location="'National Rankings'!A1" display="Back to Ranking" xr:uid="{4304FA5C-D623-4C84-92A7-9CA86B0F0C5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FA21E0-0129-4E24-845A-4150D7C32E7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A569-2695-4A18-B586-A7A16D2E784D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208</v>
      </c>
      <c r="C2" s="14" t="s">
        <v>204</v>
      </c>
      <c r="D2" s="15" t="s">
        <v>163</v>
      </c>
      <c r="E2" s="16">
        <v>195</v>
      </c>
      <c r="F2" s="16">
        <v>196</v>
      </c>
      <c r="G2" s="16">
        <v>195</v>
      </c>
      <c r="H2" s="16">
        <v>194</v>
      </c>
      <c r="I2" s="16"/>
      <c r="J2" s="16"/>
      <c r="K2" s="19">
        <v>4</v>
      </c>
      <c r="L2" s="19">
        <v>780</v>
      </c>
      <c r="M2" s="20">
        <v>195</v>
      </c>
      <c r="N2" s="21">
        <v>2</v>
      </c>
      <c r="O2" s="22">
        <v>197</v>
      </c>
    </row>
    <row r="3" spans="1:17" x14ac:dyDescent="0.25">
      <c r="A3" s="12" t="s">
        <v>25</v>
      </c>
      <c r="B3" s="13" t="s">
        <v>208</v>
      </c>
      <c r="C3" s="14">
        <v>45113</v>
      </c>
      <c r="D3" s="15" t="s">
        <v>52</v>
      </c>
      <c r="E3" s="16">
        <v>194</v>
      </c>
      <c r="F3" s="16">
        <v>194</v>
      </c>
      <c r="G3" s="16">
        <v>198</v>
      </c>
      <c r="H3" s="16">
        <v>195</v>
      </c>
      <c r="I3" s="16"/>
      <c r="J3" s="16"/>
      <c r="K3" s="19">
        <v>4</v>
      </c>
      <c r="L3" s="19">
        <v>781</v>
      </c>
      <c r="M3" s="20">
        <v>195.25</v>
      </c>
      <c r="N3" s="21">
        <v>2</v>
      </c>
      <c r="O3" s="22">
        <v>197.25</v>
      </c>
    </row>
    <row r="4" spans="1:17" x14ac:dyDescent="0.25">
      <c r="A4" s="12" t="s">
        <v>25</v>
      </c>
      <c r="B4" s="13" t="s">
        <v>208</v>
      </c>
      <c r="C4" s="14">
        <v>45542</v>
      </c>
      <c r="D4" s="15" t="s">
        <v>52</v>
      </c>
      <c r="E4" s="16">
        <v>196</v>
      </c>
      <c r="F4" s="16">
        <v>194</v>
      </c>
      <c r="G4" s="16">
        <v>197</v>
      </c>
      <c r="H4" s="16">
        <v>190</v>
      </c>
      <c r="I4" s="16"/>
      <c r="J4" s="16"/>
      <c r="K4" s="19">
        <v>4</v>
      </c>
      <c r="L4" s="19">
        <v>777</v>
      </c>
      <c r="M4" s="20">
        <v>194.25</v>
      </c>
      <c r="N4" s="21">
        <v>2</v>
      </c>
      <c r="O4" s="22">
        <v>196.25</v>
      </c>
    </row>
    <row r="6" spans="1:17" x14ac:dyDescent="0.25">
      <c r="K6" s="8">
        <f>SUM(K2:K5)</f>
        <v>12</v>
      </c>
      <c r="L6" s="8">
        <f>SUM(L2:L5)</f>
        <v>2338</v>
      </c>
      <c r="M6" s="7">
        <f>SUM(L6/K6)</f>
        <v>194.83333333333334</v>
      </c>
      <c r="N6" s="8">
        <f>SUM(N2:N5)</f>
        <v>6</v>
      </c>
      <c r="O6" s="11">
        <f>SUM(M6+N6)</f>
        <v>200.83333333333334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6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E2:J2" name="Range1_3_5"/>
    <protectedRange algorithmName="SHA-512" hashValue="ON39YdpmFHfN9f47KpiRvqrKx0V9+erV1CNkpWzYhW/Qyc6aT8rEyCrvauWSYGZK2ia3o7vd3akF07acHAFpOA==" saltValue="yVW9XmDwTqEnmpSGai0KYg==" spinCount="100000" sqref="B4:C4" name="Range1_12"/>
    <protectedRange algorithmName="SHA-512" hashValue="ON39YdpmFHfN9f47KpiRvqrKx0V9+erV1CNkpWzYhW/Qyc6aT8rEyCrvauWSYGZK2ia3o7vd3akF07acHAFpOA==" saltValue="yVW9XmDwTqEnmpSGai0KYg==" spinCount="100000" sqref="D4" name="Range1_1_12"/>
    <protectedRange algorithmName="SHA-512" hashValue="ON39YdpmFHfN9f47KpiRvqrKx0V9+erV1CNkpWzYhW/Qyc6aT8rEyCrvauWSYGZK2ia3o7vd3akF07acHAFpOA==" saltValue="yVW9XmDwTqEnmpSGai0KYg==" spinCount="100000" sqref="E4:J4" name="Range1_3_2"/>
  </protectedRanges>
  <hyperlinks>
    <hyperlink ref="Q1" location="'National Rankings'!A1" display="Back to Ranking" xr:uid="{C12D86C3-9F76-4D64-8B49-4C07A0BA1DD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7014A5-406A-4829-A261-05474126B8A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D6AA-0640-4C8A-BC17-59E332E4A45A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198</v>
      </c>
      <c r="C2" s="14">
        <v>45451</v>
      </c>
      <c r="D2" s="15" t="s">
        <v>163</v>
      </c>
      <c r="E2" s="16">
        <v>193</v>
      </c>
      <c r="F2" s="16">
        <v>198.001</v>
      </c>
      <c r="G2" s="16">
        <v>196</v>
      </c>
      <c r="H2" s="16">
        <v>195</v>
      </c>
      <c r="I2" s="16"/>
      <c r="J2" s="16"/>
      <c r="K2" s="19">
        <v>4</v>
      </c>
      <c r="L2" s="19">
        <v>782.00099999999998</v>
      </c>
      <c r="M2" s="20">
        <v>195.50024999999999</v>
      </c>
      <c r="N2" s="21">
        <v>2</v>
      </c>
      <c r="O2" s="22">
        <v>197.50024999999999</v>
      </c>
    </row>
    <row r="3" spans="1:17" x14ac:dyDescent="0.25">
      <c r="A3" s="12" t="s">
        <v>25</v>
      </c>
      <c r="B3" s="13" t="s">
        <v>198</v>
      </c>
      <c r="C3" s="14">
        <v>45486</v>
      </c>
      <c r="D3" s="15" t="s">
        <v>47</v>
      </c>
      <c r="E3" s="16">
        <v>197</v>
      </c>
      <c r="F3" s="16">
        <v>199.01</v>
      </c>
      <c r="G3" s="16">
        <v>196</v>
      </c>
      <c r="H3" s="16">
        <v>196</v>
      </c>
      <c r="I3" s="16"/>
      <c r="J3" s="16"/>
      <c r="K3" s="19">
        <v>4</v>
      </c>
      <c r="L3" s="19">
        <v>788.01</v>
      </c>
      <c r="M3" s="20">
        <v>197.0025</v>
      </c>
      <c r="N3" s="21">
        <v>5</v>
      </c>
      <c r="O3" s="22">
        <v>202.0025</v>
      </c>
    </row>
    <row r="4" spans="1:17" x14ac:dyDescent="0.25">
      <c r="A4" s="12" t="s">
        <v>25</v>
      </c>
      <c r="B4" s="13" t="s">
        <v>198</v>
      </c>
      <c r="C4" s="14">
        <v>45500</v>
      </c>
      <c r="D4" s="15" t="s">
        <v>163</v>
      </c>
      <c r="E4" s="16">
        <v>197</v>
      </c>
      <c r="F4" s="16">
        <v>198</v>
      </c>
      <c r="G4" s="16">
        <v>194</v>
      </c>
      <c r="H4" s="16">
        <v>194</v>
      </c>
      <c r="I4" s="16"/>
      <c r="J4" s="16"/>
      <c r="K4" s="19">
        <v>4</v>
      </c>
      <c r="L4" s="19">
        <v>783</v>
      </c>
      <c r="M4" s="20">
        <v>195.75</v>
      </c>
      <c r="N4" s="21">
        <v>2</v>
      </c>
      <c r="O4" s="22">
        <v>197.75</v>
      </c>
    </row>
    <row r="5" spans="1:17" x14ac:dyDescent="0.25">
      <c r="A5" s="12" t="s">
        <v>25</v>
      </c>
      <c r="B5" s="13" t="s">
        <v>198</v>
      </c>
      <c r="C5" s="14">
        <v>45514</v>
      </c>
      <c r="D5" s="15" t="s">
        <v>47</v>
      </c>
      <c r="E5" s="16">
        <v>196</v>
      </c>
      <c r="F5" s="16">
        <v>195</v>
      </c>
      <c r="G5" s="16">
        <v>195</v>
      </c>
      <c r="H5" s="16">
        <v>195</v>
      </c>
      <c r="I5" s="16"/>
      <c r="J5" s="16"/>
      <c r="K5" s="19">
        <v>4</v>
      </c>
      <c r="L5" s="19">
        <v>781</v>
      </c>
      <c r="M5" s="20">
        <v>195.25</v>
      </c>
      <c r="N5" s="21">
        <v>3</v>
      </c>
      <c r="O5" s="22">
        <v>198.25</v>
      </c>
    </row>
    <row r="6" spans="1:17" x14ac:dyDescent="0.25">
      <c r="A6" s="12" t="s">
        <v>25</v>
      </c>
      <c r="B6" s="13" t="s">
        <v>198</v>
      </c>
      <c r="C6" s="14">
        <v>45549</v>
      </c>
      <c r="D6" s="15" t="s">
        <v>47</v>
      </c>
      <c r="E6" s="16">
        <v>196</v>
      </c>
      <c r="F6" s="16">
        <v>198</v>
      </c>
      <c r="G6" s="16">
        <v>192</v>
      </c>
      <c r="H6" s="16">
        <v>197</v>
      </c>
      <c r="I6" s="16">
        <v>191</v>
      </c>
      <c r="J6" s="16">
        <v>195</v>
      </c>
      <c r="K6" s="19">
        <v>6</v>
      </c>
      <c r="L6" s="19">
        <v>1169</v>
      </c>
      <c r="M6" s="20">
        <v>194.83333333333334</v>
      </c>
      <c r="N6" s="21">
        <v>4</v>
      </c>
      <c r="O6" s="22">
        <v>198.83333333333334</v>
      </c>
    </row>
    <row r="8" spans="1:17" x14ac:dyDescent="0.25">
      <c r="K8" s="8">
        <f>SUM(K2:K7)</f>
        <v>22</v>
      </c>
      <c r="L8" s="8">
        <f>SUM(L2:L7)</f>
        <v>4303.0110000000004</v>
      </c>
      <c r="M8" s="7">
        <f>SUM(L8/K8)</f>
        <v>195.59140909090911</v>
      </c>
      <c r="N8" s="8">
        <f>SUM(N2:N7)</f>
        <v>16</v>
      </c>
      <c r="O8" s="11">
        <f>SUM(M8+N8)</f>
        <v>211.59140909090911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J2" name="Range1_3"/>
    <protectedRange algorithmName="SHA-512" hashValue="ON39YdpmFHfN9f47KpiRvqrKx0V9+erV1CNkpWzYhW/Qyc6aT8rEyCrvauWSYGZK2ia3o7vd3akF07acHAFpOA==" saltValue="yVW9XmDwTqEnmpSGai0KYg==" spinCount="100000" sqref="B3:C3" name="Range1_19"/>
    <protectedRange algorithmName="SHA-512" hashValue="ON39YdpmFHfN9f47KpiRvqrKx0V9+erV1CNkpWzYhW/Qyc6aT8rEyCrvauWSYGZK2ia3o7vd3akF07acHAFpOA==" saltValue="yVW9XmDwTqEnmpSGai0KYg==" spinCount="100000" sqref="D3" name="Range1_1_14"/>
    <protectedRange algorithmName="SHA-512" hashValue="ON39YdpmFHfN9f47KpiRvqrKx0V9+erV1CNkpWzYhW/Qyc6aT8rEyCrvauWSYGZK2ia3o7vd3akF07acHAFpOA==" saltValue="yVW9XmDwTqEnmpSGai0KYg==" spinCount="100000" sqref="E3:J3" name="Range1_3_5"/>
  </protectedRanges>
  <hyperlinks>
    <hyperlink ref="Q1" location="'National Rankings'!A1" display="Back to Ranking" xr:uid="{5A34C9D3-8215-4F26-A787-A38CEAC4B9E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8C19A1-F3AC-4C1F-9C63-6E9D0D101D5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9C5F-3934-4A41-ACEB-64ED60DF8C6C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147</v>
      </c>
      <c r="C2" s="14">
        <v>45409</v>
      </c>
      <c r="D2" s="15" t="s">
        <v>136</v>
      </c>
      <c r="E2" s="16">
        <v>169</v>
      </c>
      <c r="F2" s="16">
        <v>194</v>
      </c>
      <c r="G2" s="16">
        <v>196</v>
      </c>
      <c r="H2" s="16">
        <v>196</v>
      </c>
      <c r="I2" s="16"/>
      <c r="J2" s="16"/>
      <c r="K2" s="19">
        <v>4</v>
      </c>
      <c r="L2" s="19">
        <v>755</v>
      </c>
      <c r="M2" s="20">
        <v>188.75</v>
      </c>
      <c r="N2" s="21">
        <v>2</v>
      </c>
      <c r="O2" s="22">
        <v>190.75</v>
      </c>
    </row>
    <row r="3" spans="1:17" x14ac:dyDescent="0.25">
      <c r="A3" s="12" t="s">
        <v>25</v>
      </c>
      <c r="B3" s="13" t="s">
        <v>147</v>
      </c>
      <c r="C3" s="14">
        <v>45423</v>
      </c>
      <c r="D3" s="15" t="s">
        <v>26</v>
      </c>
      <c r="E3" s="16">
        <v>196</v>
      </c>
      <c r="F3" s="16">
        <v>198</v>
      </c>
      <c r="G3" s="16">
        <v>199</v>
      </c>
      <c r="H3" s="16">
        <v>192</v>
      </c>
      <c r="I3" s="16"/>
      <c r="J3" s="16"/>
      <c r="K3" s="19">
        <v>4</v>
      </c>
      <c r="L3" s="19">
        <v>785</v>
      </c>
      <c r="M3" s="20">
        <v>196.25</v>
      </c>
      <c r="N3" s="21">
        <v>2</v>
      </c>
      <c r="O3" s="22">
        <v>198.25</v>
      </c>
    </row>
    <row r="4" spans="1:17" x14ac:dyDescent="0.25">
      <c r="A4" s="12" t="s">
        <v>25</v>
      </c>
      <c r="B4" s="13" t="s">
        <v>147</v>
      </c>
      <c r="C4" s="14">
        <v>45626</v>
      </c>
      <c r="D4" s="15" t="s">
        <v>26</v>
      </c>
      <c r="E4" s="16">
        <v>196</v>
      </c>
      <c r="F4" s="16">
        <v>194</v>
      </c>
      <c r="G4" s="16">
        <v>195</v>
      </c>
      <c r="H4" s="16">
        <v>198</v>
      </c>
      <c r="I4" s="16"/>
      <c r="J4" s="16"/>
      <c r="K4" s="19">
        <v>4</v>
      </c>
      <c r="L4" s="19">
        <v>783</v>
      </c>
      <c r="M4" s="20">
        <v>195.75</v>
      </c>
      <c r="N4" s="21">
        <v>5</v>
      </c>
      <c r="O4" s="22">
        <v>200.75</v>
      </c>
    </row>
    <row r="6" spans="1:17" x14ac:dyDescent="0.25">
      <c r="K6" s="8">
        <f>SUM(K2:K5)</f>
        <v>12</v>
      </c>
      <c r="L6" s="8">
        <f>SUM(L2:L5)</f>
        <v>2323</v>
      </c>
      <c r="M6" s="7">
        <f>SUM(L6/K6)</f>
        <v>193.58333333333334</v>
      </c>
      <c r="N6" s="8">
        <f>SUM(N2:N5)</f>
        <v>9</v>
      </c>
      <c r="O6" s="11">
        <f>SUM(M6+N6)</f>
        <v>202.58333333333334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AC1486A-94A4-48C3-9B03-0E585D08BDC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500A8A-E360-4C98-82D4-0AAAFE48A0D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00C4-BCC3-44F0-97A3-6BBBD6E9BCA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99</v>
      </c>
      <c r="C2" s="14">
        <v>45375</v>
      </c>
      <c r="D2" s="15" t="s">
        <v>70</v>
      </c>
      <c r="E2" s="16">
        <v>175</v>
      </c>
      <c r="F2" s="16">
        <v>180</v>
      </c>
      <c r="G2" s="16">
        <v>176</v>
      </c>
      <c r="H2" s="16">
        <v>179</v>
      </c>
      <c r="I2" s="16"/>
      <c r="J2" s="16"/>
      <c r="K2" s="19">
        <v>4</v>
      </c>
      <c r="L2" s="19">
        <v>710</v>
      </c>
      <c r="M2" s="20">
        <v>177.5</v>
      </c>
      <c r="N2" s="21">
        <v>2</v>
      </c>
      <c r="O2" s="22">
        <v>179.5</v>
      </c>
    </row>
    <row r="4" spans="1:17" x14ac:dyDescent="0.25">
      <c r="K4" s="8">
        <f>SUM(K2:K3)</f>
        <v>4</v>
      </c>
      <c r="L4" s="8">
        <f>SUM(L2:L3)</f>
        <v>710</v>
      </c>
      <c r="M4" s="7">
        <f>SUM(L4/K4)</f>
        <v>177.5</v>
      </c>
      <c r="N4" s="8">
        <f>SUM(N2:N3)</f>
        <v>2</v>
      </c>
      <c r="O4" s="11">
        <f>SUM(M4+N4)</f>
        <v>179.5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B29CEEB-7122-4F95-88CA-9576A2BFFD5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190BB6-9180-404C-A605-B86D8D25C97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F07F-DCA0-4F74-8BD3-57D00F36278F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277</v>
      </c>
      <c r="C2" s="14">
        <v>45577</v>
      </c>
      <c r="D2" s="15" t="s">
        <v>272</v>
      </c>
      <c r="E2" s="16">
        <v>190</v>
      </c>
      <c r="F2" s="16">
        <v>188</v>
      </c>
      <c r="G2" s="16">
        <v>194</v>
      </c>
      <c r="H2" s="16">
        <v>196</v>
      </c>
      <c r="I2" s="16"/>
      <c r="J2" s="16"/>
      <c r="K2" s="19">
        <v>4</v>
      </c>
      <c r="L2" s="19">
        <v>768</v>
      </c>
      <c r="M2" s="20">
        <v>192</v>
      </c>
      <c r="N2" s="21">
        <v>4</v>
      </c>
      <c r="O2" s="22">
        <v>196</v>
      </c>
    </row>
    <row r="3" spans="1:17" x14ac:dyDescent="0.25">
      <c r="A3" s="12" t="s">
        <v>25</v>
      </c>
      <c r="B3" s="53" t="s">
        <v>277</v>
      </c>
      <c r="C3" s="14">
        <v>45605</v>
      </c>
      <c r="D3" s="53" t="s">
        <v>272</v>
      </c>
      <c r="E3" s="54">
        <v>187</v>
      </c>
      <c r="F3" s="54">
        <v>194</v>
      </c>
      <c r="G3" s="54">
        <v>193</v>
      </c>
      <c r="H3" s="54">
        <v>196</v>
      </c>
      <c r="I3" s="55"/>
      <c r="J3" s="55"/>
      <c r="K3" s="54">
        <v>4</v>
      </c>
      <c r="L3" s="54">
        <v>770</v>
      </c>
      <c r="M3" s="56">
        <v>192.5</v>
      </c>
      <c r="N3" s="54">
        <v>2</v>
      </c>
      <c r="O3" s="56">
        <v>194.5</v>
      </c>
    </row>
    <row r="5" spans="1:17" x14ac:dyDescent="0.25">
      <c r="K5" s="8">
        <f>SUM(K2:K4)</f>
        <v>8</v>
      </c>
      <c r="L5" s="8">
        <f>SUM(L2:L4)</f>
        <v>1538</v>
      </c>
      <c r="M5" s="7">
        <f>SUM(L5/K5)</f>
        <v>192.25</v>
      </c>
      <c r="N5" s="8">
        <f>SUM(N2:N4)</f>
        <v>6</v>
      </c>
      <c r="O5" s="11">
        <f>SUM(M5+N5)</f>
        <v>198.25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L3:M3" xr:uid="{A2E662D3-05CD-4A07-B040-F3D35AE8AB31}"/>
    <dataValidation allowBlank="1" showInputMessage="1" showErrorMessage="1" promptTitle="WARNING WARNING" prompt="Deleting or changing_x000a_light blue cells will_x000a_cause malfunctions in _x000a_the score sheet &amp;_x000a_cause major problems" sqref="O3" xr:uid="{B8ACEA64-85CC-4377-BE0F-AA055D01BD36}"/>
  </dataValidations>
  <hyperlinks>
    <hyperlink ref="Q1" location="'National Rankings'!A1" display="Back to Ranking" xr:uid="{EBAC8406-C1BE-4857-9BAA-FAF4BF47E8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B25A71-2429-4AFD-9467-B6A7ED0F3FA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5B0C-3B9E-47F2-8E2D-D5E1482C34DE}">
  <dimension ref="A1:Q10"/>
  <sheetViews>
    <sheetView workbookViewId="0"/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69</v>
      </c>
      <c r="C2" s="14">
        <v>45360</v>
      </c>
      <c r="D2" s="15" t="s">
        <v>23</v>
      </c>
      <c r="E2" s="16">
        <v>175</v>
      </c>
      <c r="F2" s="16">
        <v>180</v>
      </c>
      <c r="G2" s="16">
        <v>181</v>
      </c>
      <c r="H2" s="16">
        <v>158</v>
      </c>
      <c r="I2" s="16"/>
      <c r="J2" s="16"/>
      <c r="K2" s="19">
        <v>4</v>
      </c>
      <c r="L2" s="19">
        <v>694</v>
      </c>
      <c r="M2" s="20">
        <v>173.5</v>
      </c>
      <c r="N2" s="21">
        <v>6</v>
      </c>
      <c r="O2" s="22">
        <v>179.5</v>
      </c>
    </row>
    <row r="3" spans="1:17" x14ac:dyDescent="0.25">
      <c r="A3" s="12" t="s">
        <v>22</v>
      </c>
      <c r="B3" s="13" t="s">
        <v>69</v>
      </c>
      <c r="C3" s="14">
        <v>45374</v>
      </c>
      <c r="D3" s="15" t="s">
        <v>23</v>
      </c>
      <c r="E3" s="16">
        <v>174</v>
      </c>
      <c r="F3" s="16">
        <v>179</v>
      </c>
      <c r="G3" s="16">
        <v>189</v>
      </c>
      <c r="H3" s="16">
        <v>173</v>
      </c>
      <c r="I3" s="16"/>
      <c r="J3" s="16"/>
      <c r="K3" s="19">
        <v>4</v>
      </c>
      <c r="L3" s="19">
        <v>715</v>
      </c>
      <c r="M3" s="20">
        <v>178.75</v>
      </c>
      <c r="N3" s="21">
        <v>2</v>
      </c>
      <c r="O3" s="22">
        <v>180.75</v>
      </c>
    </row>
    <row r="4" spans="1:17" x14ac:dyDescent="0.25">
      <c r="A4" s="12" t="s">
        <v>25</v>
      </c>
      <c r="B4" s="13" t="s">
        <v>69</v>
      </c>
      <c r="C4" s="14">
        <v>45395</v>
      </c>
      <c r="D4" s="15" t="s">
        <v>23</v>
      </c>
      <c r="E4" s="16">
        <v>170</v>
      </c>
      <c r="F4" s="16">
        <v>152</v>
      </c>
      <c r="G4" s="16">
        <v>120</v>
      </c>
      <c r="H4" s="16">
        <v>160</v>
      </c>
      <c r="I4" s="16"/>
      <c r="J4" s="16"/>
      <c r="K4" s="19">
        <v>4</v>
      </c>
      <c r="L4" s="19">
        <v>602</v>
      </c>
      <c r="M4" s="20">
        <v>150.5</v>
      </c>
      <c r="N4" s="21">
        <v>4</v>
      </c>
      <c r="O4" s="22">
        <v>154.5</v>
      </c>
    </row>
    <row r="5" spans="1:17" x14ac:dyDescent="0.25">
      <c r="A5" s="12" t="s">
        <v>25</v>
      </c>
      <c r="B5" s="13" t="s">
        <v>69</v>
      </c>
      <c r="C5" s="14">
        <v>45435</v>
      </c>
      <c r="D5" s="15" t="s">
        <v>23</v>
      </c>
      <c r="E5" s="16">
        <v>174</v>
      </c>
      <c r="F5" s="16">
        <v>170</v>
      </c>
      <c r="G5" s="16">
        <v>181</v>
      </c>
      <c r="H5" s="16"/>
      <c r="I5" s="16"/>
      <c r="J5" s="16"/>
      <c r="K5" s="19">
        <v>3</v>
      </c>
      <c r="L5" s="19">
        <v>525</v>
      </c>
      <c r="M5" s="20">
        <v>175</v>
      </c>
      <c r="N5" s="21">
        <v>3</v>
      </c>
      <c r="O5" s="22">
        <v>178</v>
      </c>
    </row>
    <row r="6" spans="1:17" x14ac:dyDescent="0.25">
      <c r="A6" s="12" t="s">
        <v>25</v>
      </c>
      <c r="B6" s="13" t="s">
        <v>69</v>
      </c>
      <c r="C6" s="14">
        <v>45437</v>
      </c>
      <c r="D6" s="15" t="s">
        <v>23</v>
      </c>
      <c r="E6" s="16">
        <v>179</v>
      </c>
      <c r="F6" s="16">
        <v>173</v>
      </c>
      <c r="G6" s="16">
        <v>159</v>
      </c>
      <c r="H6" s="16">
        <v>164</v>
      </c>
      <c r="I6" s="16"/>
      <c r="J6" s="16"/>
      <c r="K6" s="19">
        <v>4</v>
      </c>
      <c r="L6" s="19">
        <v>675</v>
      </c>
      <c r="M6" s="20">
        <v>168.75</v>
      </c>
      <c r="N6" s="21">
        <v>2</v>
      </c>
      <c r="O6" s="22">
        <v>170.75</v>
      </c>
    </row>
    <row r="7" spans="1:17" x14ac:dyDescent="0.25">
      <c r="A7" s="12" t="s">
        <v>25</v>
      </c>
      <c r="B7" s="13" t="s">
        <v>69</v>
      </c>
      <c r="C7" s="14">
        <v>45451</v>
      </c>
      <c r="D7" s="15" t="s">
        <v>23</v>
      </c>
      <c r="E7" s="16">
        <v>155</v>
      </c>
      <c r="F7" s="16">
        <v>169</v>
      </c>
      <c r="G7" s="16">
        <v>160</v>
      </c>
      <c r="H7" s="16">
        <v>155</v>
      </c>
      <c r="I7" s="16"/>
      <c r="J7" s="16"/>
      <c r="K7" s="19">
        <v>4</v>
      </c>
      <c r="L7" s="19">
        <v>639</v>
      </c>
      <c r="M7" s="20">
        <v>159.75</v>
      </c>
      <c r="N7" s="21">
        <v>2</v>
      </c>
      <c r="O7" s="22">
        <v>161.75</v>
      </c>
    </row>
    <row r="8" spans="1:17" x14ac:dyDescent="0.25">
      <c r="A8" s="12" t="s">
        <v>25</v>
      </c>
      <c r="B8" s="13" t="s">
        <v>69</v>
      </c>
      <c r="C8" s="14">
        <v>45465</v>
      </c>
      <c r="D8" s="15" t="s">
        <v>23</v>
      </c>
      <c r="E8" s="16">
        <v>173</v>
      </c>
      <c r="F8" s="16">
        <v>174</v>
      </c>
      <c r="G8" s="16">
        <v>152</v>
      </c>
      <c r="H8" s="16">
        <v>157</v>
      </c>
      <c r="I8" s="16"/>
      <c r="J8" s="16"/>
      <c r="K8" s="19">
        <v>4</v>
      </c>
      <c r="L8" s="19">
        <v>656</v>
      </c>
      <c r="M8" s="20">
        <v>164</v>
      </c>
      <c r="N8" s="21">
        <v>2</v>
      </c>
      <c r="O8" s="22">
        <v>166</v>
      </c>
    </row>
    <row r="10" spans="1:17" x14ac:dyDescent="0.25">
      <c r="K10" s="8">
        <f>SUM(K2:K9)</f>
        <v>27</v>
      </c>
      <c r="L10" s="8">
        <f>SUM(L2:L9)</f>
        <v>4506</v>
      </c>
      <c r="M10" s="7">
        <f>SUM(L10/K10)</f>
        <v>166.88888888888889</v>
      </c>
      <c r="N10" s="8">
        <f>SUM(N2:N9)</f>
        <v>21</v>
      </c>
      <c r="O10" s="11">
        <f>SUM(M10+N10)</f>
        <v>187.88888888888889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7" name="Range1"/>
    <protectedRange algorithmName="SHA-512" hashValue="ON39YdpmFHfN9f47KpiRvqrKx0V9+erV1CNkpWzYhW/Qyc6aT8rEyCrvauWSYGZK2ia3o7vd3akF07acHAFpOA==" saltValue="yVW9XmDwTqEnmpSGai0KYg==" spinCount="100000" sqref="D7" name="Range1_1"/>
    <protectedRange algorithmName="SHA-512" hashValue="ON39YdpmFHfN9f47KpiRvqrKx0V9+erV1CNkpWzYhW/Qyc6aT8rEyCrvauWSYGZK2ia3o7vd3akF07acHAFpOA==" saltValue="yVW9XmDwTqEnmpSGai0KYg==" spinCount="100000" sqref="E7:J7" name="Range1_3"/>
    <protectedRange algorithmName="SHA-512" hashValue="ON39YdpmFHfN9f47KpiRvqrKx0V9+erV1CNkpWzYhW/Qyc6aT8rEyCrvauWSYGZK2ia3o7vd3akF07acHAFpOA==" saltValue="yVW9XmDwTqEnmpSGai0KYg==" spinCount="100000" sqref="B8:C8" name="Range1_16"/>
    <protectedRange algorithmName="SHA-512" hashValue="ON39YdpmFHfN9f47KpiRvqrKx0V9+erV1CNkpWzYhW/Qyc6aT8rEyCrvauWSYGZK2ia3o7vd3akF07acHAFpOA==" saltValue="yVW9XmDwTqEnmpSGai0KYg==" spinCount="100000" sqref="D8" name="Range1_1_9"/>
    <protectedRange algorithmName="SHA-512" hashValue="ON39YdpmFHfN9f47KpiRvqrKx0V9+erV1CNkpWzYhW/Qyc6aT8rEyCrvauWSYGZK2ia3o7vd3akF07acHAFpOA==" saltValue="yVW9XmDwTqEnmpSGai0KYg==" spinCount="100000" sqref="E8:J8" name="Range1_3_5"/>
  </protectedRanges>
  <hyperlinks>
    <hyperlink ref="Q1" location="'National Rankings'!A1" display="Back to Ranking" xr:uid="{C1E9B78A-3296-4077-96D0-51BD4FBA1BD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173A69-C87C-4070-91C2-108B0C16A57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B753-79DF-404B-A3FC-317201F75F4F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88</v>
      </c>
      <c r="C2" s="14">
        <v>45367</v>
      </c>
      <c r="D2" s="15" t="s">
        <v>102</v>
      </c>
      <c r="E2" s="16">
        <v>155</v>
      </c>
      <c r="F2" s="16">
        <v>167</v>
      </c>
      <c r="G2" s="16"/>
      <c r="H2" s="16"/>
      <c r="I2" s="16"/>
      <c r="J2" s="16"/>
      <c r="K2" s="19">
        <v>2</v>
      </c>
      <c r="L2" s="19">
        <v>322</v>
      </c>
      <c r="M2" s="20">
        <v>161</v>
      </c>
      <c r="N2" s="21">
        <v>7</v>
      </c>
      <c r="O2" s="22">
        <v>168</v>
      </c>
    </row>
    <row r="4" spans="1:17" x14ac:dyDescent="0.25">
      <c r="K4" s="8">
        <f>SUM(K2:K3)</f>
        <v>2</v>
      </c>
      <c r="L4" s="8">
        <f>SUM(L2:L3)</f>
        <v>322</v>
      </c>
      <c r="M4" s="7">
        <f>SUM(L4/K4)</f>
        <v>161</v>
      </c>
      <c r="N4" s="8">
        <f>SUM(N2:N3)</f>
        <v>7</v>
      </c>
      <c r="O4" s="11">
        <f>SUM(M4+N4)</f>
        <v>168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6ED573E-63CF-423B-BDEB-54D00CDFFB4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CE45AC-D2FD-47F7-81AF-84698478C48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0866-AE59-439E-B545-80AFE80A8598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74</v>
      </c>
      <c r="C2" s="14">
        <v>45367</v>
      </c>
      <c r="D2" s="15" t="s">
        <v>85</v>
      </c>
      <c r="E2" s="16">
        <v>197</v>
      </c>
      <c r="F2" s="16">
        <v>194</v>
      </c>
      <c r="G2" s="16">
        <v>195</v>
      </c>
      <c r="H2" s="16">
        <v>199</v>
      </c>
      <c r="I2" s="16"/>
      <c r="J2" s="16"/>
      <c r="K2" s="19">
        <v>4</v>
      </c>
      <c r="L2" s="19">
        <v>785</v>
      </c>
      <c r="M2" s="20">
        <v>196.25</v>
      </c>
      <c r="N2" s="21">
        <v>4</v>
      </c>
      <c r="O2" s="22">
        <v>200.25</v>
      </c>
    </row>
    <row r="3" spans="1:17" x14ac:dyDescent="0.25">
      <c r="A3" s="12" t="s">
        <v>25</v>
      </c>
      <c r="B3" s="13" t="s">
        <v>74</v>
      </c>
      <c r="C3" s="14">
        <v>45402</v>
      </c>
      <c r="D3" s="15" t="s">
        <v>85</v>
      </c>
      <c r="E3" s="16">
        <v>197</v>
      </c>
      <c r="F3" s="16">
        <v>196</v>
      </c>
      <c r="G3" s="16">
        <v>191</v>
      </c>
      <c r="H3" s="16">
        <v>194.001</v>
      </c>
      <c r="I3" s="16"/>
      <c r="J3" s="16"/>
      <c r="K3" s="19">
        <v>4</v>
      </c>
      <c r="L3" s="19">
        <v>778.00099999999998</v>
      </c>
      <c r="M3" s="20">
        <v>194.50024999999999</v>
      </c>
      <c r="N3" s="21">
        <v>7</v>
      </c>
      <c r="O3" s="22">
        <v>201.50024999999999</v>
      </c>
    </row>
    <row r="4" spans="1:17" x14ac:dyDescent="0.25">
      <c r="A4" s="12" t="s">
        <v>25</v>
      </c>
      <c r="B4" s="13" t="s">
        <v>74</v>
      </c>
      <c r="C4" s="14">
        <v>45430</v>
      </c>
      <c r="D4" s="15" t="s">
        <v>85</v>
      </c>
      <c r="E4" s="16">
        <v>197</v>
      </c>
      <c r="F4" s="16">
        <v>195</v>
      </c>
      <c r="G4" s="16">
        <v>198</v>
      </c>
      <c r="H4" s="16">
        <v>196</v>
      </c>
      <c r="I4" s="16"/>
      <c r="J4" s="16"/>
      <c r="K4" s="19">
        <v>4</v>
      </c>
      <c r="L4" s="19">
        <v>786</v>
      </c>
      <c r="M4" s="20">
        <v>196.5</v>
      </c>
      <c r="N4" s="21">
        <v>4</v>
      </c>
      <c r="O4" s="22">
        <v>200.5</v>
      </c>
    </row>
    <row r="5" spans="1:17" x14ac:dyDescent="0.25">
      <c r="A5" s="12" t="s">
        <v>22</v>
      </c>
      <c r="B5" s="13" t="s">
        <v>74</v>
      </c>
      <c r="C5" s="14">
        <v>45458</v>
      </c>
      <c r="D5" s="15" t="s">
        <v>85</v>
      </c>
      <c r="E5" s="16">
        <v>197</v>
      </c>
      <c r="F5" s="16">
        <v>195.00200000000001</v>
      </c>
      <c r="G5" s="16">
        <v>197</v>
      </c>
      <c r="H5" s="16">
        <v>192</v>
      </c>
      <c r="I5" s="16">
        <v>191</v>
      </c>
      <c r="J5" s="16">
        <v>196</v>
      </c>
      <c r="K5" s="19">
        <v>6</v>
      </c>
      <c r="L5" s="19">
        <v>1168.002</v>
      </c>
      <c r="M5" s="20">
        <v>194.667</v>
      </c>
      <c r="N5" s="21">
        <v>4</v>
      </c>
      <c r="O5" s="22">
        <v>198.667</v>
      </c>
    </row>
    <row r="6" spans="1:17" x14ac:dyDescent="0.25">
      <c r="A6" s="12" t="s">
        <v>25</v>
      </c>
      <c r="B6" s="13" t="s">
        <v>74</v>
      </c>
      <c r="C6" s="14">
        <v>45493</v>
      </c>
      <c r="D6" s="15" t="s">
        <v>85</v>
      </c>
      <c r="E6" s="16">
        <v>198</v>
      </c>
      <c r="F6" s="16">
        <v>198</v>
      </c>
      <c r="G6" s="16">
        <v>193</v>
      </c>
      <c r="H6" s="16">
        <v>197</v>
      </c>
      <c r="I6" s="16"/>
      <c r="J6" s="16"/>
      <c r="K6" s="19">
        <v>4</v>
      </c>
      <c r="L6" s="19">
        <v>786</v>
      </c>
      <c r="M6" s="20">
        <v>196.5</v>
      </c>
      <c r="N6" s="21">
        <v>4</v>
      </c>
      <c r="O6" s="22">
        <v>200.5</v>
      </c>
    </row>
    <row r="7" spans="1:17" x14ac:dyDescent="0.25">
      <c r="A7" s="12" t="s">
        <v>25</v>
      </c>
      <c r="B7" s="13" t="s">
        <v>74</v>
      </c>
      <c r="C7" s="14">
        <v>45521</v>
      </c>
      <c r="D7" s="15" t="s">
        <v>85</v>
      </c>
      <c r="E7" s="39">
        <v>200.001</v>
      </c>
      <c r="F7" s="16">
        <v>198</v>
      </c>
      <c r="G7" s="16">
        <v>191</v>
      </c>
      <c r="H7" s="16">
        <v>191</v>
      </c>
      <c r="I7" s="16"/>
      <c r="J7" s="16"/>
      <c r="K7" s="19">
        <v>4</v>
      </c>
      <c r="L7" s="19">
        <v>780.00099999999998</v>
      </c>
      <c r="M7" s="20">
        <v>195.00024999999999</v>
      </c>
      <c r="N7" s="21">
        <v>6</v>
      </c>
      <c r="O7" s="22">
        <v>201.00024999999999</v>
      </c>
    </row>
    <row r="8" spans="1:17" x14ac:dyDescent="0.25">
      <c r="A8" s="12" t="s">
        <v>25</v>
      </c>
      <c r="B8" s="13" t="s">
        <v>74</v>
      </c>
      <c r="C8" s="14">
        <v>45541</v>
      </c>
      <c r="D8" s="15" t="s">
        <v>85</v>
      </c>
      <c r="E8" s="16">
        <v>196</v>
      </c>
      <c r="F8" s="16">
        <v>195</v>
      </c>
      <c r="G8" s="16">
        <v>197</v>
      </c>
      <c r="H8" s="16">
        <v>196</v>
      </c>
      <c r="I8" s="16"/>
      <c r="J8" s="16"/>
      <c r="K8" s="19">
        <v>4</v>
      </c>
      <c r="L8" s="19">
        <v>784</v>
      </c>
      <c r="M8" s="20">
        <v>196</v>
      </c>
      <c r="N8" s="21">
        <v>2</v>
      </c>
      <c r="O8" s="22">
        <v>198</v>
      </c>
    </row>
    <row r="9" spans="1:17" x14ac:dyDescent="0.25">
      <c r="A9" s="12" t="s">
        <v>22</v>
      </c>
      <c r="B9" s="13" t="s">
        <v>74</v>
      </c>
      <c r="C9" s="14">
        <v>45556</v>
      </c>
      <c r="D9" s="15" t="s">
        <v>85</v>
      </c>
      <c r="E9" s="39">
        <v>200</v>
      </c>
      <c r="F9" s="16">
        <v>198</v>
      </c>
      <c r="G9" s="16">
        <v>196</v>
      </c>
      <c r="H9" s="16">
        <v>195</v>
      </c>
      <c r="I9" s="16"/>
      <c r="J9" s="16"/>
      <c r="K9" s="19">
        <v>4</v>
      </c>
      <c r="L9" s="19">
        <v>789</v>
      </c>
      <c r="M9" s="20">
        <v>197.25</v>
      </c>
      <c r="N9" s="21">
        <v>8</v>
      </c>
      <c r="O9" s="22">
        <v>205.25</v>
      </c>
    </row>
    <row r="10" spans="1:17" x14ac:dyDescent="0.25">
      <c r="A10" s="12" t="s">
        <v>25</v>
      </c>
      <c r="B10" s="13" t="s">
        <v>74</v>
      </c>
      <c r="C10" s="14">
        <v>45584</v>
      </c>
      <c r="D10" s="15" t="s">
        <v>85</v>
      </c>
      <c r="E10" s="16">
        <v>192</v>
      </c>
      <c r="F10" s="16">
        <v>195</v>
      </c>
      <c r="G10" s="16">
        <v>194</v>
      </c>
      <c r="H10" s="16">
        <v>195</v>
      </c>
      <c r="I10" s="16">
        <v>195</v>
      </c>
      <c r="J10" s="16">
        <v>193</v>
      </c>
      <c r="K10" s="19">
        <v>6</v>
      </c>
      <c r="L10" s="19">
        <v>1164</v>
      </c>
      <c r="M10" s="20">
        <v>194</v>
      </c>
      <c r="N10" s="21">
        <v>4</v>
      </c>
      <c r="O10" s="22">
        <v>198</v>
      </c>
    </row>
    <row r="12" spans="1:17" x14ac:dyDescent="0.25">
      <c r="K12" s="8">
        <f>SUM(K2:K11)</f>
        <v>40</v>
      </c>
      <c r="L12" s="8">
        <f>SUM(L2:L11)</f>
        <v>7820.0040000000008</v>
      </c>
      <c r="M12" s="7">
        <f>SUM(L12/K12)</f>
        <v>195.50010000000003</v>
      </c>
      <c r="N12" s="8">
        <f>SUM(N2:N11)</f>
        <v>43</v>
      </c>
      <c r="O12" s="11">
        <f>SUM(M12+N12)</f>
        <v>238.50010000000003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" name="Range1_2_1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E4:J4" name="Range1_3_1"/>
    <protectedRange algorithmName="SHA-512" hashValue="ON39YdpmFHfN9f47KpiRvqrKx0V9+erV1CNkpWzYhW/Qyc6aT8rEyCrvauWSYGZK2ia3o7vd3akF07acHAFpOA==" saltValue="yVW9XmDwTqEnmpSGai0KYg==" spinCount="100000" sqref="B6:C6" name="Range1_22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E6:J6" name="Range1_3_1_3"/>
  </protectedRanges>
  <hyperlinks>
    <hyperlink ref="Q1" location="'National Rankings'!A1" display="Back to Ranking" xr:uid="{C5CCBC33-713D-422A-B2D0-1BC5CFF3CC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2262FF-B8D1-458E-801F-EEB0BA96168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401C-0AD8-4210-81FE-5DA80BC1556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232</v>
      </c>
      <c r="C2" s="14">
        <v>45514</v>
      </c>
      <c r="D2" s="15" t="s">
        <v>26</v>
      </c>
      <c r="E2" s="16">
        <v>199</v>
      </c>
      <c r="F2" s="39">
        <v>200</v>
      </c>
      <c r="G2" s="39">
        <v>200</v>
      </c>
      <c r="H2" s="16">
        <v>197</v>
      </c>
      <c r="I2" s="16">
        <v>198</v>
      </c>
      <c r="J2" s="16">
        <v>197</v>
      </c>
      <c r="K2" s="19">
        <v>6</v>
      </c>
      <c r="L2" s="19">
        <v>1191</v>
      </c>
      <c r="M2" s="20">
        <v>198.5</v>
      </c>
      <c r="N2" s="21">
        <v>10</v>
      </c>
      <c r="O2" s="22">
        <v>208.5</v>
      </c>
    </row>
    <row r="4" spans="1:17" x14ac:dyDescent="0.25">
      <c r="K4" s="8">
        <f>SUM(K2:K3)</f>
        <v>6</v>
      </c>
      <c r="L4" s="8">
        <f>SUM(L2:L3)</f>
        <v>1191</v>
      </c>
      <c r="M4" s="7">
        <f>SUM(L4/K4)</f>
        <v>198.5</v>
      </c>
      <c r="N4" s="8">
        <f>SUM(N2:N3)</f>
        <v>10</v>
      </c>
      <c r="O4" s="11">
        <f>SUM(M4+N4)</f>
        <v>208.5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C214536-FEE3-4717-B322-00E298AC98A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28622A-FB75-4577-BAB5-206711ED8CF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51DA-5136-4344-A2E7-E319DEA9065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166</v>
      </c>
      <c r="C2" s="14">
        <v>45433</v>
      </c>
      <c r="D2" s="15" t="s">
        <v>121</v>
      </c>
      <c r="E2" s="39">
        <v>200</v>
      </c>
      <c r="F2" s="16">
        <v>199</v>
      </c>
      <c r="G2" s="39">
        <v>200</v>
      </c>
      <c r="H2" s="16"/>
      <c r="I2" s="16"/>
      <c r="J2" s="16"/>
      <c r="K2" s="19">
        <v>3</v>
      </c>
      <c r="L2" s="19">
        <v>599</v>
      </c>
      <c r="M2" s="20">
        <v>199.66666666666666</v>
      </c>
      <c r="N2" s="21">
        <v>7</v>
      </c>
      <c r="O2" s="22">
        <v>206.66666666666666</v>
      </c>
    </row>
    <row r="4" spans="1:17" x14ac:dyDescent="0.25">
      <c r="K4" s="8">
        <f>SUM(K2:K3)</f>
        <v>3</v>
      </c>
      <c r="L4" s="8">
        <f>SUM(L2:L3)</f>
        <v>599</v>
      </c>
      <c r="M4" s="7">
        <f>SUM(L4/K4)</f>
        <v>199.66666666666666</v>
      </c>
      <c r="N4" s="8">
        <f>SUM(N2:N3)</f>
        <v>7</v>
      </c>
      <c r="O4" s="11">
        <f>SUM(M4+N4)</f>
        <v>206.66666666666666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4B428ADF-21E0-4231-BE9F-ACA2EE1BD78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509B5A-D8E3-4AAA-BA75-CB0DB0E94CB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0D5D-3583-42A6-847C-6423F48532DA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108</v>
      </c>
      <c r="C2" s="14">
        <v>45388</v>
      </c>
      <c r="D2" s="15" t="s">
        <v>120</v>
      </c>
      <c r="E2" s="16">
        <v>192</v>
      </c>
      <c r="F2" s="16">
        <v>195</v>
      </c>
      <c r="G2" s="16">
        <v>193</v>
      </c>
      <c r="H2" s="16">
        <v>193</v>
      </c>
      <c r="I2" s="16"/>
      <c r="J2" s="16"/>
      <c r="K2" s="19">
        <v>4</v>
      </c>
      <c r="L2" s="19">
        <v>773</v>
      </c>
      <c r="M2" s="20">
        <v>193.25</v>
      </c>
      <c r="N2" s="21">
        <v>3</v>
      </c>
      <c r="O2" s="22">
        <v>196.25</v>
      </c>
    </row>
    <row r="3" spans="1:17" x14ac:dyDescent="0.25">
      <c r="A3" s="12" t="s">
        <v>25</v>
      </c>
      <c r="B3" s="13" t="s">
        <v>108</v>
      </c>
      <c r="C3" s="14">
        <v>45416</v>
      </c>
      <c r="D3" s="15" t="s">
        <v>150</v>
      </c>
      <c r="E3" s="16">
        <v>199</v>
      </c>
      <c r="F3" s="16">
        <v>199</v>
      </c>
      <c r="G3" s="16">
        <v>195</v>
      </c>
      <c r="H3" s="16">
        <v>199</v>
      </c>
      <c r="I3" s="16"/>
      <c r="J3" s="16"/>
      <c r="K3" s="19">
        <v>4</v>
      </c>
      <c r="L3" s="19">
        <v>792</v>
      </c>
      <c r="M3" s="20">
        <v>198</v>
      </c>
      <c r="N3" s="21">
        <v>8</v>
      </c>
      <c r="O3" s="22">
        <v>206</v>
      </c>
    </row>
    <row r="4" spans="1:17" x14ac:dyDescent="0.25">
      <c r="A4" s="12" t="s">
        <v>25</v>
      </c>
      <c r="B4" s="13" t="s">
        <v>108</v>
      </c>
      <c r="C4" s="14">
        <v>45429</v>
      </c>
      <c r="D4" s="15" t="s">
        <v>153</v>
      </c>
      <c r="E4" s="16">
        <v>198</v>
      </c>
      <c r="F4" s="16">
        <v>199</v>
      </c>
      <c r="G4" s="16">
        <v>199</v>
      </c>
      <c r="H4" s="16"/>
      <c r="I4" s="16"/>
      <c r="J4" s="16"/>
      <c r="K4" s="19">
        <v>3</v>
      </c>
      <c r="L4" s="19">
        <v>596</v>
      </c>
      <c r="M4" s="20">
        <v>198.66666666666666</v>
      </c>
      <c r="N4" s="21">
        <v>11</v>
      </c>
      <c r="O4" s="22">
        <v>209.66666666666666</v>
      </c>
    </row>
    <row r="5" spans="1:17" x14ac:dyDescent="0.25">
      <c r="A5" s="12" t="s">
        <v>25</v>
      </c>
      <c r="B5" s="13" t="s">
        <v>108</v>
      </c>
      <c r="C5" s="14" t="s">
        <v>186</v>
      </c>
      <c r="D5" s="15" t="s">
        <v>153</v>
      </c>
      <c r="E5" s="16">
        <v>199</v>
      </c>
      <c r="F5" s="16">
        <v>195</v>
      </c>
      <c r="G5" s="16">
        <v>197</v>
      </c>
      <c r="H5" s="16">
        <v>198</v>
      </c>
      <c r="I5" s="16"/>
      <c r="J5" s="16"/>
      <c r="K5" s="19">
        <v>4</v>
      </c>
      <c r="L5" s="19">
        <v>789</v>
      </c>
      <c r="M5" s="20">
        <v>197.25</v>
      </c>
      <c r="N5" s="21">
        <v>8</v>
      </c>
      <c r="O5" s="22">
        <f>SUM(M5:N5)</f>
        <v>205.25</v>
      </c>
    </row>
    <row r="6" spans="1:17" x14ac:dyDescent="0.25">
      <c r="A6" s="12" t="s">
        <v>22</v>
      </c>
      <c r="B6" s="13" t="s">
        <v>108</v>
      </c>
      <c r="C6" s="14">
        <v>45457</v>
      </c>
      <c r="D6" s="15" t="s">
        <v>153</v>
      </c>
      <c r="E6" s="16">
        <v>191</v>
      </c>
      <c r="F6" s="16">
        <v>189</v>
      </c>
      <c r="G6" s="16">
        <v>190</v>
      </c>
      <c r="H6" s="16">
        <v>198.005</v>
      </c>
      <c r="I6" s="16"/>
      <c r="J6" s="16"/>
      <c r="K6" s="19">
        <v>4</v>
      </c>
      <c r="L6" s="19">
        <v>768.005</v>
      </c>
      <c r="M6" s="20">
        <v>192.00125</v>
      </c>
      <c r="N6" s="21">
        <v>4</v>
      </c>
      <c r="O6" s="22">
        <f>SUM(M6+N6)</f>
        <v>196.00125</v>
      </c>
    </row>
    <row r="7" spans="1:17" x14ac:dyDescent="0.25">
      <c r="A7" s="12" t="s">
        <v>25</v>
      </c>
      <c r="B7" s="13" t="s">
        <v>108</v>
      </c>
      <c r="C7" s="14">
        <v>45492</v>
      </c>
      <c r="D7" s="15" t="s">
        <v>153</v>
      </c>
      <c r="E7" s="16">
        <v>193</v>
      </c>
      <c r="F7" s="39">
        <v>200</v>
      </c>
      <c r="G7" s="16">
        <v>197</v>
      </c>
      <c r="H7" s="16">
        <v>198</v>
      </c>
      <c r="I7" s="16"/>
      <c r="J7" s="16"/>
      <c r="K7" s="19">
        <v>4</v>
      </c>
      <c r="L7" s="19">
        <v>788</v>
      </c>
      <c r="M7" s="20">
        <v>197</v>
      </c>
      <c r="N7" s="21">
        <v>8</v>
      </c>
      <c r="O7" s="22">
        <v>205</v>
      </c>
    </row>
    <row r="8" spans="1:17" x14ac:dyDescent="0.25">
      <c r="A8" s="12" t="s">
        <v>22</v>
      </c>
      <c r="B8" s="13" t="s">
        <v>108</v>
      </c>
      <c r="C8" s="14">
        <v>45507</v>
      </c>
      <c r="D8" s="15" t="s">
        <v>150</v>
      </c>
      <c r="E8" s="16">
        <v>198</v>
      </c>
      <c r="F8" s="16">
        <v>196</v>
      </c>
      <c r="G8" s="39">
        <v>200</v>
      </c>
      <c r="H8" s="16"/>
      <c r="I8" s="16"/>
      <c r="J8" s="16"/>
      <c r="K8" s="19">
        <v>3</v>
      </c>
      <c r="L8" s="19">
        <v>594</v>
      </c>
      <c r="M8" s="20">
        <v>198</v>
      </c>
      <c r="N8" s="21">
        <v>7</v>
      </c>
      <c r="O8" s="22">
        <v>205</v>
      </c>
    </row>
    <row r="9" spans="1:17" x14ac:dyDescent="0.25">
      <c r="A9" s="12" t="s">
        <v>25</v>
      </c>
      <c r="B9" s="13" t="s">
        <v>108</v>
      </c>
      <c r="C9" s="14">
        <v>45520</v>
      </c>
      <c r="D9" s="15" t="s">
        <v>237</v>
      </c>
      <c r="E9" s="16">
        <v>198</v>
      </c>
      <c r="F9" s="16">
        <v>198</v>
      </c>
      <c r="G9" s="16">
        <v>197</v>
      </c>
      <c r="H9" s="16">
        <v>198</v>
      </c>
      <c r="I9" s="16"/>
      <c r="J9" s="16"/>
      <c r="K9" s="19">
        <v>4</v>
      </c>
      <c r="L9" s="19">
        <v>791</v>
      </c>
      <c r="M9" s="20">
        <v>197.75</v>
      </c>
      <c r="N9" s="21">
        <v>9</v>
      </c>
      <c r="O9" s="22">
        <v>206.75</v>
      </c>
    </row>
    <row r="10" spans="1:17" x14ac:dyDescent="0.25">
      <c r="A10" s="12" t="s">
        <v>22</v>
      </c>
      <c r="B10" s="13" t="s">
        <v>108</v>
      </c>
      <c r="C10" s="14">
        <v>45535</v>
      </c>
      <c r="D10" s="15" t="s">
        <v>121</v>
      </c>
      <c r="E10" s="16">
        <v>197</v>
      </c>
      <c r="F10" s="16">
        <v>198</v>
      </c>
      <c r="G10" s="16">
        <v>197</v>
      </c>
      <c r="H10" s="16">
        <v>199</v>
      </c>
      <c r="I10" s="16">
        <v>198</v>
      </c>
      <c r="J10" s="16">
        <v>195</v>
      </c>
      <c r="K10" s="19">
        <v>6</v>
      </c>
      <c r="L10" s="19">
        <v>1184</v>
      </c>
      <c r="M10" s="20">
        <v>197.33333333333334</v>
      </c>
      <c r="N10" s="21">
        <v>8</v>
      </c>
      <c r="O10" s="22">
        <v>205.33333333333334</v>
      </c>
    </row>
    <row r="11" spans="1:17" x14ac:dyDescent="0.25">
      <c r="A11" s="12" t="s">
        <v>22</v>
      </c>
      <c r="B11" s="13" t="s">
        <v>108</v>
      </c>
      <c r="C11" s="14">
        <v>45555</v>
      </c>
      <c r="D11" s="15" t="s">
        <v>264</v>
      </c>
      <c r="E11" s="16">
        <v>198</v>
      </c>
      <c r="F11" s="16">
        <v>198</v>
      </c>
      <c r="G11" s="16">
        <v>197</v>
      </c>
      <c r="H11" s="16">
        <v>199</v>
      </c>
      <c r="I11" s="16"/>
      <c r="J11" s="16"/>
      <c r="K11" s="19">
        <v>4</v>
      </c>
      <c r="L11" s="19">
        <v>792</v>
      </c>
      <c r="M11" s="20">
        <v>198</v>
      </c>
      <c r="N11" s="21">
        <v>3</v>
      </c>
      <c r="O11" s="22">
        <v>201</v>
      </c>
    </row>
    <row r="13" spans="1:17" x14ac:dyDescent="0.25">
      <c r="K13" s="8">
        <f>SUM(K2:K12)</f>
        <v>40</v>
      </c>
      <c r="L13" s="8">
        <f>SUM(L2:L12)</f>
        <v>7867.0050000000001</v>
      </c>
      <c r="M13" s="7">
        <f>SUM(L13/K13)</f>
        <v>196.67512500000001</v>
      </c>
      <c r="N13" s="8">
        <f>SUM(N2:N12)</f>
        <v>69</v>
      </c>
      <c r="O13" s="11">
        <f>SUM(M13+N13)</f>
        <v>265.67512499999998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7" name="Range1_22"/>
    <protectedRange algorithmName="SHA-512" hashValue="ON39YdpmFHfN9f47KpiRvqrKx0V9+erV1CNkpWzYhW/Qyc6aT8rEyCrvauWSYGZK2ia3o7vd3akF07acHAFpOA==" saltValue="yVW9XmDwTqEnmpSGai0KYg==" spinCount="100000" sqref="D7" name="Range1_1_1_1"/>
    <protectedRange algorithmName="SHA-512" hashValue="ON39YdpmFHfN9f47KpiRvqrKx0V9+erV1CNkpWzYhW/Qyc6aT8rEyCrvauWSYGZK2ia3o7vd3akF07acHAFpOA==" saltValue="yVW9XmDwTqEnmpSGai0KYg==" spinCount="100000" sqref="E7:J7" name="Range1_3_1_3"/>
    <protectedRange algorithmName="SHA-512" hashValue="ON39YdpmFHfN9f47KpiRvqrKx0V9+erV1CNkpWzYhW/Qyc6aT8rEyCrvauWSYGZK2ia3o7vd3akF07acHAFpOA==" saltValue="yVW9XmDwTqEnmpSGai0KYg==" spinCount="100000" sqref="I10:J10 B10:C10" name="Range1_2_1"/>
    <protectedRange algorithmName="SHA-512" hashValue="ON39YdpmFHfN9f47KpiRvqrKx0V9+erV1CNkpWzYhW/Qyc6aT8rEyCrvauWSYGZK2ia3o7vd3akF07acHAFpOA==" saltValue="yVW9XmDwTqEnmpSGai0KYg==" spinCount="100000" sqref="D10" name="Range1_1_15"/>
    <protectedRange algorithmName="SHA-512" hashValue="ON39YdpmFHfN9f47KpiRvqrKx0V9+erV1CNkpWzYhW/Qyc6aT8rEyCrvauWSYGZK2ia3o7vd3akF07acHAFpOA==" saltValue="yVW9XmDwTqEnmpSGai0KYg==" spinCount="100000" sqref="E10:H10" name="Range1_3_1_1"/>
  </protectedRanges>
  <hyperlinks>
    <hyperlink ref="Q1" location="'National Rankings'!A1" display="Back to Ranking" xr:uid="{CF31CF84-2EB9-428E-B1EE-91622D3CC756}"/>
  </hyperlinks>
  <pageMargins left="0.7" right="0.7" top="0.75" bottom="0.75" header="0.3" footer="0.3"/>
  <ignoredErrors>
    <ignoredError sqref="O5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42084-3B95-41B9-9EED-935EB497259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0F412-3DEB-4244-92AE-008B6FE41B6E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75</v>
      </c>
      <c r="C2" s="14">
        <v>45365</v>
      </c>
      <c r="D2" s="15" t="s">
        <v>47</v>
      </c>
      <c r="E2" s="16">
        <v>197</v>
      </c>
      <c r="F2" s="16">
        <v>193</v>
      </c>
      <c r="G2" s="16"/>
      <c r="H2" s="16"/>
      <c r="I2" s="16"/>
      <c r="J2" s="16"/>
      <c r="K2" s="19">
        <v>2</v>
      </c>
      <c r="L2" s="19">
        <v>390</v>
      </c>
      <c r="M2" s="20">
        <v>195</v>
      </c>
      <c r="N2" s="21">
        <v>3</v>
      </c>
      <c r="O2" s="22">
        <v>198</v>
      </c>
    </row>
    <row r="3" spans="1:17" x14ac:dyDescent="0.25">
      <c r="A3" s="12" t="s">
        <v>25</v>
      </c>
      <c r="B3" s="13" t="s">
        <v>75</v>
      </c>
      <c r="C3" s="14">
        <v>45395</v>
      </c>
      <c r="D3" s="15" t="s">
        <v>47</v>
      </c>
      <c r="E3" s="16">
        <v>194</v>
      </c>
      <c r="F3" s="16">
        <v>196</v>
      </c>
      <c r="G3" s="16">
        <v>194</v>
      </c>
      <c r="H3" s="16">
        <v>194</v>
      </c>
      <c r="I3" s="16"/>
      <c r="J3" s="16"/>
      <c r="K3" s="19">
        <v>4</v>
      </c>
      <c r="L3" s="19">
        <v>778</v>
      </c>
      <c r="M3" s="20">
        <v>194.5</v>
      </c>
      <c r="N3" s="21">
        <v>2</v>
      </c>
      <c r="O3" s="22">
        <v>196.5</v>
      </c>
    </row>
    <row r="4" spans="1:17" x14ac:dyDescent="0.25">
      <c r="A4" s="12" t="s">
        <v>25</v>
      </c>
      <c r="B4" s="13" t="s">
        <v>75</v>
      </c>
      <c r="C4" s="14">
        <v>45400</v>
      </c>
      <c r="D4" s="15" t="s">
        <v>47</v>
      </c>
      <c r="E4" s="16">
        <v>199</v>
      </c>
      <c r="F4" s="16">
        <v>198</v>
      </c>
      <c r="G4" s="16"/>
      <c r="H4" s="16"/>
      <c r="I4" s="16"/>
      <c r="J4" s="16"/>
      <c r="K4" s="19">
        <v>2</v>
      </c>
      <c r="L4" s="19">
        <v>397</v>
      </c>
      <c r="M4" s="20">
        <v>198.5</v>
      </c>
      <c r="N4" s="21">
        <v>4</v>
      </c>
      <c r="O4" s="22">
        <v>202.5</v>
      </c>
    </row>
    <row r="5" spans="1:17" x14ac:dyDescent="0.25">
      <c r="A5" s="12" t="s">
        <v>25</v>
      </c>
      <c r="B5" s="13" t="s">
        <v>75</v>
      </c>
      <c r="C5" s="14">
        <v>45421</v>
      </c>
      <c r="D5" s="15" t="s">
        <v>47</v>
      </c>
      <c r="E5" s="16">
        <v>199</v>
      </c>
      <c r="F5" s="16">
        <v>192</v>
      </c>
      <c r="G5" s="16"/>
      <c r="H5" s="16"/>
      <c r="I5" s="16"/>
      <c r="J5" s="16"/>
      <c r="K5" s="19">
        <v>2</v>
      </c>
      <c r="L5" s="19">
        <v>391</v>
      </c>
      <c r="M5" s="20">
        <v>195.5</v>
      </c>
      <c r="N5" s="21">
        <v>5</v>
      </c>
      <c r="O5" s="22">
        <v>200.5</v>
      </c>
    </row>
    <row r="6" spans="1:17" x14ac:dyDescent="0.25">
      <c r="A6" s="12" t="s">
        <v>25</v>
      </c>
      <c r="B6" s="13" t="s">
        <v>75</v>
      </c>
      <c r="C6" s="14">
        <v>45423</v>
      </c>
      <c r="D6" s="15" t="s">
        <v>47</v>
      </c>
      <c r="E6" s="16">
        <v>197</v>
      </c>
      <c r="F6" s="16">
        <v>194</v>
      </c>
      <c r="G6" s="16">
        <v>194</v>
      </c>
      <c r="H6" s="16">
        <v>197</v>
      </c>
      <c r="I6" s="16"/>
      <c r="J6" s="16"/>
      <c r="K6" s="19">
        <v>4</v>
      </c>
      <c r="L6" s="19">
        <v>782</v>
      </c>
      <c r="M6" s="20">
        <v>195.5</v>
      </c>
      <c r="N6" s="21">
        <v>3</v>
      </c>
      <c r="O6" s="22">
        <v>198.5</v>
      </c>
    </row>
    <row r="7" spans="1:17" x14ac:dyDescent="0.25">
      <c r="A7" s="12" t="s">
        <v>25</v>
      </c>
      <c r="B7" s="13" t="s">
        <v>75</v>
      </c>
      <c r="C7" s="14">
        <v>45442</v>
      </c>
      <c r="D7" s="15" t="s">
        <v>47</v>
      </c>
      <c r="E7" s="16">
        <v>193</v>
      </c>
      <c r="F7" s="16">
        <v>195</v>
      </c>
      <c r="G7" s="16"/>
      <c r="H7" s="16"/>
      <c r="I7" s="16"/>
      <c r="J7" s="16"/>
      <c r="K7" s="19">
        <v>2</v>
      </c>
      <c r="L7" s="19">
        <v>388</v>
      </c>
      <c r="M7" s="20">
        <v>194</v>
      </c>
      <c r="N7" s="21">
        <v>3</v>
      </c>
      <c r="O7" s="22">
        <v>197</v>
      </c>
    </row>
    <row r="8" spans="1:17" x14ac:dyDescent="0.25">
      <c r="A8" s="12" t="s">
        <v>25</v>
      </c>
      <c r="B8" s="13" t="s">
        <v>75</v>
      </c>
      <c r="C8" s="14">
        <v>45458</v>
      </c>
      <c r="D8" s="15" t="s">
        <v>47</v>
      </c>
      <c r="E8" s="16">
        <v>190</v>
      </c>
      <c r="F8" s="16">
        <v>194</v>
      </c>
      <c r="G8" s="16">
        <v>199</v>
      </c>
      <c r="H8" s="16">
        <v>194</v>
      </c>
      <c r="I8" s="16"/>
      <c r="J8" s="16"/>
      <c r="K8" s="19">
        <v>4</v>
      </c>
      <c r="L8" s="19">
        <v>777</v>
      </c>
      <c r="M8" s="20">
        <v>194.25</v>
      </c>
      <c r="N8" s="21">
        <v>4</v>
      </c>
      <c r="O8" s="22">
        <v>198.25</v>
      </c>
    </row>
    <row r="9" spans="1:17" x14ac:dyDescent="0.25">
      <c r="A9" s="12" t="s">
        <v>25</v>
      </c>
      <c r="B9" s="13" t="s">
        <v>75</v>
      </c>
      <c r="C9" s="14">
        <v>45526</v>
      </c>
      <c r="D9" s="15" t="s">
        <v>47</v>
      </c>
      <c r="E9" s="16">
        <v>198.01</v>
      </c>
      <c r="F9" s="16">
        <v>194</v>
      </c>
      <c r="G9" s="16"/>
      <c r="H9" s="16"/>
      <c r="I9" s="16"/>
      <c r="J9" s="16"/>
      <c r="K9" s="19">
        <v>2</v>
      </c>
      <c r="L9" s="19">
        <v>392.01</v>
      </c>
      <c r="M9" s="20">
        <v>196.005</v>
      </c>
      <c r="N9" s="21">
        <v>6</v>
      </c>
      <c r="O9" s="22">
        <v>202.005</v>
      </c>
    </row>
    <row r="10" spans="1:17" x14ac:dyDescent="0.25">
      <c r="A10" s="12" t="s">
        <v>25</v>
      </c>
      <c r="B10" s="13" t="s">
        <v>75</v>
      </c>
      <c r="C10" s="14">
        <v>45549</v>
      </c>
      <c r="D10" s="15" t="s">
        <v>47</v>
      </c>
      <c r="E10" s="16">
        <v>198</v>
      </c>
      <c r="F10" s="16">
        <v>198</v>
      </c>
      <c r="G10" s="16">
        <v>196</v>
      </c>
      <c r="H10" s="16">
        <v>196</v>
      </c>
      <c r="I10" s="16">
        <v>196</v>
      </c>
      <c r="J10" s="16">
        <v>198</v>
      </c>
      <c r="K10" s="19">
        <v>6</v>
      </c>
      <c r="L10" s="19">
        <v>1182</v>
      </c>
      <c r="M10" s="20">
        <v>197</v>
      </c>
      <c r="N10" s="21">
        <v>6</v>
      </c>
      <c r="O10" s="22">
        <v>203</v>
      </c>
    </row>
    <row r="11" spans="1:17" x14ac:dyDescent="0.25">
      <c r="A11" s="12" t="s">
        <v>22</v>
      </c>
      <c r="B11" s="13" t="s">
        <v>75</v>
      </c>
      <c r="C11" s="14">
        <v>45554</v>
      </c>
      <c r="D11" s="15" t="s">
        <v>47</v>
      </c>
      <c r="E11" s="16">
        <v>196</v>
      </c>
      <c r="F11" s="16">
        <v>196</v>
      </c>
      <c r="G11" s="16"/>
      <c r="H11" s="16"/>
      <c r="I11" s="16"/>
      <c r="J11" s="16"/>
      <c r="K11" s="19">
        <v>2</v>
      </c>
      <c r="L11" s="19">
        <v>392</v>
      </c>
      <c r="M11" s="20">
        <v>196</v>
      </c>
      <c r="N11" s="21">
        <v>4</v>
      </c>
      <c r="O11" s="22">
        <v>200</v>
      </c>
    </row>
    <row r="12" spans="1:17" x14ac:dyDescent="0.25">
      <c r="A12" s="12" t="s">
        <v>25</v>
      </c>
      <c r="B12" s="13" t="s">
        <v>75</v>
      </c>
      <c r="C12" s="14">
        <v>45584</v>
      </c>
      <c r="D12" s="15" t="s">
        <v>47</v>
      </c>
      <c r="E12" s="16">
        <v>190</v>
      </c>
      <c r="F12" s="16">
        <v>193</v>
      </c>
      <c r="G12" s="16">
        <v>197</v>
      </c>
      <c r="H12" s="16">
        <v>197</v>
      </c>
      <c r="I12" s="16"/>
      <c r="J12" s="16"/>
      <c r="K12" s="19">
        <v>4</v>
      </c>
      <c r="L12" s="19">
        <v>777</v>
      </c>
      <c r="M12" s="20">
        <v>194.25</v>
      </c>
      <c r="N12" s="21">
        <v>5</v>
      </c>
      <c r="O12" s="22">
        <v>199.25</v>
      </c>
    </row>
    <row r="14" spans="1:17" x14ac:dyDescent="0.25">
      <c r="K14" s="8">
        <f>SUM(K2:K13)</f>
        <v>34</v>
      </c>
      <c r="L14" s="8">
        <f>SUM(L2:L13)</f>
        <v>6646.01</v>
      </c>
      <c r="M14" s="7">
        <f>SUM(L14/K14)</f>
        <v>195.47088235294117</v>
      </c>
      <c r="N14" s="8">
        <f>SUM(N2:N13)</f>
        <v>45</v>
      </c>
      <c r="O14" s="11">
        <f>SUM(M14+N14)</f>
        <v>240.47088235294117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8:C8" name="Range1_19"/>
    <protectedRange algorithmName="SHA-512" hashValue="ON39YdpmFHfN9f47KpiRvqrKx0V9+erV1CNkpWzYhW/Qyc6aT8rEyCrvauWSYGZK2ia3o7vd3akF07acHAFpOA==" saltValue="yVW9XmDwTqEnmpSGai0KYg==" spinCount="100000" sqref="D8" name="Range1_1_15"/>
    <protectedRange algorithmName="SHA-512" hashValue="ON39YdpmFHfN9f47KpiRvqrKx0V9+erV1CNkpWzYhW/Qyc6aT8rEyCrvauWSYGZK2ia3o7vd3akF07acHAFpOA==" saltValue="yVW9XmDwTqEnmpSGai0KYg==" spinCount="100000" sqref="E8:J8" name="Range1_3_7"/>
  </protectedRanges>
  <hyperlinks>
    <hyperlink ref="Q1" location="'National Rankings'!A1" display="Back to Ranking" xr:uid="{8BDDE363-6B0C-4CF0-9395-70AE8594E75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823386-F32E-4F9A-9CB7-719B682A346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2A2E-3D98-465C-BBD6-418C871D8107}">
  <dimension ref="A1:Q18"/>
  <sheetViews>
    <sheetView workbookViewId="0">
      <selection activeCell="K19" sqref="K1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53</v>
      </c>
      <c r="C2" s="14">
        <v>45353</v>
      </c>
      <c r="D2" s="15" t="s">
        <v>52</v>
      </c>
      <c r="E2" s="16">
        <v>199</v>
      </c>
      <c r="F2" s="16">
        <v>194</v>
      </c>
      <c r="G2" s="16">
        <v>197</v>
      </c>
      <c r="H2" s="16">
        <v>192</v>
      </c>
      <c r="I2" s="16"/>
      <c r="J2" s="16"/>
      <c r="K2" s="19">
        <v>4</v>
      </c>
      <c r="L2" s="19">
        <v>782</v>
      </c>
      <c r="M2" s="20">
        <v>195.5</v>
      </c>
      <c r="N2" s="21">
        <v>5</v>
      </c>
      <c r="O2" s="22">
        <v>200.5</v>
      </c>
    </row>
    <row r="3" spans="1:17" x14ac:dyDescent="0.25">
      <c r="A3" s="12" t="s">
        <v>25</v>
      </c>
      <c r="B3" s="13" t="s">
        <v>53</v>
      </c>
      <c r="C3" s="14">
        <v>45388</v>
      </c>
      <c r="D3" s="15" t="s">
        <v>52</v>
      </c>
      <c r="E3" s="16">
        <v>195</v>
      </c>
      <c r="F3" s="16">
        <v>197</v>
      </c>
      <c r="G3" s="16">
        <v>197</v>
      </c>
      <c r="H3" s="16">
        <v>196</v>
      </c>
      <c r="I3" s="16">
        <v>191</v>
      </c>
      <c r="J3" s="16">
        <v>197</v>
      </c>
      <c r="K3" s="19">
        <v>6</v>
      </c>
      <c r="L3" s="19">
        <v>1173</v>
      </c>
      <c r="M3" s="20">
        <v>195.5</v>
      </c>
      <c r="N3" s="21">
        <v>4</v>
      </c>
      <c r="O3" s="22">
        <v>199.5</v>
      </c>
    </row>
    <row r="4" spans="1:17" x14ac:dyDescent="0.25">
      <c r="A4" s="12" t="s">
        <v>25</v>
      </c>
      <c r="B4" s="13" t="s">
        <v>53</v>
      </c>
      <c r="C4" s="14">
        <v>45395</v>
      </c>
      <c r="D4" s="15" t="s">
        <v>47</v>
      </c>
      <c r="E4" s="16">
        <v>195</v>
      </c>
      <c r="F4" s="16">
        <v>198</v>
      </c>
      <c r="G4" s="16">
        <v>195</v>
      </c>
      <c r="H4" s="16">
        <v>192</v>
      </c>
      <c r="I4" s="16"/>
      <c r="J4" s="16"/>
      <c r="K4" s="19">
        <v>4</v>
      </c>
      <c r="L4" s="19">
        <v>780</v>
      </c>
      <c r="M4" s="20">
        <v>195</v>
      </c>
      <c r="N4" s="21">
        <v>2</v>
      </c>
      <c r="O4" s="22">
        <v>197</v>
      </c>
    </row>
    <row r="5" spans="1:17" x14ac:dyDescent="0.25">
      <c r="A5" s="12" t="s">
        <v>25</v>
      </c>
      <c r="B5" s="13" t="s">
        <v>53</v>
      </c>
      <c r="C5" s="14">
        <v>45050</v>
      </c>
      <c r="D5" s="15" t="s">
        <v>52</v>
      </c>
      <c r="E5" s="16">
        <v>194</v>
      </c>
      <c r="F5" s="16">
        <v>191</v>
      </c>
      <c r="G5" s="16">
        <v>190</v>
      </c>
      <c r="H5" s="16">
        <v>196</v>
      </c>
      <c r="I5" s="16"/>
      <c r="J5" s="16"/>
      <c r="K5" s="19">
        <v>4</v>
      </c>
      <c r="L5" s="19">
        <v>771</v>
      </c>
      <c r="M5" s="20">
        <v>192.75</v>
      </c>
      <c r="N5" s="21">
        <v>2</v>
      </c>
      <c r="O5" s="22">
        <v>194.75</v>
      </c>
    </row>
    <row r="6" spans="1:17" x14ac:dyDescent="0.25">
      <c r="A6" s="12" t="s">
        <v>25</v>
      </c>
      <c r="B6" s="13" t="s">
        <v>53</v>
      </c>
      <c r="C6" s="14">
        <v>45423</v>
      </c>
      <c r="D6" s="15" t="s">
        <v>47</v>
      </c>
      <c r="E6" s="16">
        <v>199</v>
      </c>
      <c r="F6" s="16">
        <v>194</v>
      </c>
      <c r="G6" s="16">
        <v>187</v>
      </c>
      <c r="H6" s="16">
        <v>196</v>
      </c>
      <c r="I6" s="16"/>
      <c r="J6" s="16"/>
      <c r="K6" s="19">
        <v>4</v>
      </c>
      <c r="L6" s="19">
        <v>776</v>
      </c>
      <c r="M6" s="20">
        <v>194</v>
      </c>
      <c r="N6" s="21">
        <v>4</v>
      </c>
      <c r="O6" s="22">
        <v>198</v>
      </c>
    </row>
    <row r="7" spans="1:17" x14ac:dyDescent="0.25">
      <c r="A7" s="12" t="s">
        <v>25</v>
      </c>
      <c r="B7" s="13" t="s">
        <v>53</v>
      </c>
      <c r="C7" s="14">
        <v>45458</v>
      </c>
      <c r="D7" s="15" t="s">
        <v>47</v>
      </c>
      <c r="E7" s="16">
        <v>192</v>
      </c>
      <c r="F7" s="16">
        <v>198</v>
      </c>
      <c r="G7" s="16">
        <v>198</v>
      </c>
      <c r="H7" s="16">
        <v>199</v>
      </c>
      <c r="I7" s="16"/>
      <c r="J7" s="16"/>
      <c r="K7" s="19">
        <v>4</v>
      </c>
      <c r="L7" s="19">
        <v>787</v>
      </c>
      <c r="M7" s="20">
        <v>196.75</v>
      </c>
      <c r="N7" s="21">
        <v>7</v>
      </c>
      <c r="O7" s="22">
        <v>203.75</v>
      </c>
    </row>
    <row r="8" spans="1:17" x14ac:dyDescent="0.25">
      <c r="A8" s="12" t="s">
        <v>22</v>
      </c>
      <c r="B8" s="13" t="s">
        <v>53</v>
      </c>
      <c r="C8" s="14" t="s">
        <v>204</v>
      </c>
      <c r="D8" s="15" t="s">
        <v>163</v>
      </c>
      <c r="E8" s="16">
        <v>194</v>
      </c>
      <c r="F8" s="16">
        <v>197</v>
      </c>
      <c r="G8" s="16">
        <v>195</v>
      </c>
      <c r="H8" s="16">
        <v>197</v>
      </c>
      <c r="I8" s="16"/>
      <c r="J8" s="16"/>
      <c r="K8" s="19">
        <v>4</v>
      </c>
      <c r="L8" s="19">
        <v>783</v>
      </c>
      <c r="M8" s="20">
        <v>195.75</v>
      </c>
      <c r="N8" s="21">
        <v>2</v>
      </c>
      <c r="O8" s="22">
        <v>197.75</v>
      </c>
    </row>
    <row r="9" spans="1:17" x14ac:dyDescent="0.25">
      <c r="A9" s="12" t="s">
        <v>25</v>
      </c>
      <c r="B9" s="13" t="s">
        <v>53</v>
      </c>
      <c r="C9" s="14">
        <v>45113</v>
      </c>
      <c r="D9" s="15" t="s">
        <v>52</v>
      </c>
      <c r="E9" s="16">
        <v>196</v>
      </c>
      <c r="F9" s="16">
        <v>199</v>
      </c>
      <c r="G9" s="16">
        <v>198</v>
      </c>
      <c r="H9" s="16">
        <v>196</v>
      </c>
      <c r="I9" s="16"/>
      <c r="J9" s="16"/>
      <c r="K9" s="19">
        <v>4</v>
      </c>
      <c r="L9" s="19">
        <v>789</v>
      </c>
      <c r="M9" s="20">
        <v>197.25</v>
      </c>
      <c r="N9" s="21">
        <v>2</v>
      </c>
      <c r="O9" s="22">
        <v>199.25</v>
      </c>
    </row>
    <row r="10" spans="1:17" x14ac:dyDescent="0.25">
      <c r="A10" s="12" t="s">
        <v>25</v>
      </c>
      <c r="B10" s="13" t="s">
        <v>53</v>
      </c>
      <c r="C10" s="14">
        <v>45486</v>
      </c>
      <c r="D10" s="15" t="s">
        <v>47</v>
      </c>
      <c r="E10" s="16">
        <v>197</v>
      </c>
      <c r="F10" s="16">
        <v>199</v>
      </c>
      <c r="G10" s="16">
        <v>194</v>
      </c>
      <c r="H10" s="39">
        <v>200</v>
      </c>
      <c r="I10" s="16"/>
      <c r="J10" s="16"/>
      <c r="K10" s="19">
        <v>4</v>
      </c>
      <c r="L10" s="19">
        <v>790</v>
      </c>
      <c r="M10" s="20">
        <v>197.5</v>
      </c>
      <c r="N10" s="21">
        <v>7</v>
      </c>
      <c r="O10" s="22">
        <v>204.5</v>
      </c>
    </row>
    <row r="11" spans="1:17" x14ac:dyDescent="0.25">
      <c r="A11" s="12" t="s">
        <v>22</v>
      </c>
      <c r="B11" s="13" t="s">
        <v>53</v>
      </c>
      <c r="C11" s="14">
        <v>45507</v>
      </c>
      <c r="D11" s="15" t="s">
        <v>52</v>
      </c>
      <c r="E11" s="16">
        <v>198</v>
      </c>
      <c r="F11" s="16">
        <v>196</v>
      </c>
      <c r="G11" s="16">
        <v>194</v>
      </c>
      <c r="H11" s="16">
        <v>195</v>
      </c>
      <c r="I11" s="16"/>
      <c r="J11" s="16"/>
      <c r="K11" s="19">
        <v>4</v>
      </c>
      <c r="L11" s="19">
        <v>783</v>
      </c>
      <c r="M11" s="20">
        <v>195.75</v>
      </c>
      <c r="N11" s="21">
        <v>2</v>
      </c>
      <c r="O11" s="22">
        <v>197.75</v>
      </c>
    </row>
    <row r="12" spans="1:17" x14ac:dyDescent="0.25">
      <c r="A12" s="12" t="s">
        <v>22</v>
      </c>
      <c r="B12" s="13" t="s">
        <v>53</v>
      </c>
      <c r="C12" s="14">
        <v>45514</v>
      </c>
      <c r="D12" s="15" t="s">
        <v>47</v>
      </c>
      <c r="E12" s="16">
        <v>187</v>
      </c>
      <c r="F12" s="16">
        <v>194</v>
      </c>
      <c r="G12" s="16">
        <v>195</v>
      </c>
      <c r="H12" s="16">
        <v>184</v>
      </c>
      <c r="I12" s="16"/>
      <c r="J12" s="16"/>
      <c r="K12" s="19">
        <v>4</v>
      </c>
      <c r="L12" s="19">
        <v>760</v>
      </c>
      <c r="M12" s="20">
        <v>190</v>
      </c>
      <c r="N12" s="21">
        <v>2</v>
      </c>
      <c r="O12" s="22">
        <v>192</v>
      </c>
    </row>
    <row r="13" spans="1:17" x14ac:dyDescent="0.25">
      <c r="A13" s="12" t="s">
        <v>25</v>
      </c>
      <c r="B13" s="13" t="s">
        <v>53</v>
      </c>
      <c r="C13" s="14">
        <v>45535</v>
      </c>
      <c r="D13" s="15" t="s">
        <v>121</v>
      </c>
      <c r="E13" s="16">
        <v>196</v>
      </c>
      <c r="F13" s="16">
        <v>198</v>
      </c>
      <c r="G13" s="16">
        <v>197</v>
      </c>
      <c r="H13" s="16">
        <v>197</v>
      </c>
      <c r="I13" s="16">
        <v>194</v>
      </c>
      <c r="J13" s="16">
        <v>195</v>
      </c>
      <c r="K13" s="19">
        <v>6</v>
      </c>
      <c r="L13" s="19">
        <v>1177</v>
      </c>
      <c r="M13" s="20">
        <v>196.16666666666666</v>
      </c>
      <c r="N13" s="21">
        <v>8</v>
      </c>
      <c r="O13" s="22">
        <v>204.16666666666666</v>
      </c>
    </row>
    <row r="14" spans="1:17" x14ac:dyDescent="0.25">
      <c r="A14" s="12" t="s">
        <v>22</v>
      </c>
      <c r="B14" s="13" t="s">
        <v>53</v>
      </c>
      <c r="C14" s="14">
        <v>45542</v>
      </c>
      <c r="D14" s="15" t="s">
        <v>52</v>
      </c>
      <c r="E14" s="16">
        <v>191</v>
      </c>
      <c r="F14" s="16">
        <v>194</v>
      </c>
      <c r="G14" s="16">
        <v>194</v>
      </c>
      <c r="H14" s="16">
        <v>194</v>
      </c>
      <c r="I14" s="16"/>
      <c r="J14" s="16"/>
      <c r="K14" s="19">
        <v>4</v>
      </c>
      <c r="L14" s="19">
        <v>773</v>
      </c>
      <c r="M14" s="20">
        <v>193.25</v>
      </c>
      <c r="N14" s="21">
        <v>2</v>
      </c>
      <c r="O14" s="22">
        <v>195.25</v>
      </c>
    </row>
    <row r="15" spans="1:17" x14ac:dyDescent="0.25">
      <c r="A15" s="12" t="s">
        <v>25</v>
      </c>
      <c r="B15" s="13" t="s">
        <v>53</v>
      </c>
      <c r="C15" s="14">
        <v>45549</v>
      </c>
      <c r="D15" s="15" t="s">
        <v>47</v>
      </c>
      <c r="E15" s="16">
        <v>192</v>
      </c>
      <c r="F15" s="16">
        <v>195</v>
      </c>
      <c r="G15" s="16">
        <v>196</v>
      </c>
      <c r="H15" s="16">
        <v>191</v>
      </c>
      <c r="I15" s="16">
        <v>194</v>
      </c>
      <c r="J15" s="16">
        <v>186</v>
      </c>
      <c r="K15" s="19">
        <v>6</v>
      </c>
      <c r="L15" s="19">
        <v>1154</v>
      </c>
      <c r="M15" s="20">
        <v>192.33333333333334</v>
      </c>
      <c r="N15" s="21">
        <v>4</v>
      </c>
      <c r="O15" s="22">
        <v>196.33333333333334</v>
      </c>
    </row>
    <row r="16" spans="1:17" x14ac:dyDescent="0.25">
      <c r="A16" s="12" t="s">
        <v>25</v>
      </c>
      <c r="B16" s="13" t="s">
        <v>53</v>
      </c>
      <c r="C16" s="14">
        <v>45598</v>
      </c>
      <c r="D16" s="15" t="s">
        <v>52</v>
      </c>
      <c r="E16" s="16">
        <v>193</v>
      </c>
      <c r="F16" s="16">
        <v>198</v>
      </c>
      <c r="G16" s="16">
        <v>195</v>
      </c>
      <c r="H16" s="16">
        <v>194</v>
      </c>
      <c r="I16" s="16">
        <v>195</v>
      </c>
      <c r="J16" s="16">
        <v>196</v>
      </c>
      <c r="K16" s="19">
        <v>6</v>
      </c>
      <c r="L16" s="19">
        <v>1171</v>
      </c>
      <c r="M16" s="20">
        <v>195.16666666666666</v>
      </c>
      <c r="N16" s="21">
        <v>4</v>
      </c>
      <c r="O16" s="22">
        <v>199.16666666666666</v>
      </c>
    </row>
    <row r="18" spans="11:15" x14ac:dyDescent="0.25">
      <c r="K18" s="8">
        <f>SUM(K2:K17)</f>
        <v>68</v>
      </c>
      <c r="L18" s="8">
        <f>SUM(L2:L17)</f>
        <v>13249</v>
      </c>
      <c r="M18" s="7">
        <f>SUM(L18/K18)</f>
        <v>194.83823529411765</v>
      </c>
      <c r="N18" s="8">
        <f>SUM(N2:N17)</f>
        <v>57</v>
      </c>
      <c r="O18" s="11">
        <f>SUM(M18+N18)</f>
        <v>251.83823529411765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 D3:D4" name="Range1_24_1"/>
    <protectedRange algorithmName="SHA-512" hashValue="ON39YdpmFHfN9f47KpiRvqrKx0V9+erV1CNkpWzYhW/Qyc6aT8rEyCrvauWSYGZK2ia3o7vd3akF07acHAFpOA==" saltValue="yVW9XmDwTqEnmpSGai0KYg==" spinCount="100000" sqref="I2:J2 B2:C2 B3:C4 I3:J4" name="Range1"/>
    <protectedRange algorithmName="SHA-512" hashValue="ON39YdpmFHfN9f47KpiRvqrKx0V9+erV1CNkpWzYhW/Qyc6aT8rEyCrvauWSYGZK2ia3o7vd3akF07acHAFpOA==" saltValue="yVW9XmDwTqEnmpSGai0KYg==" spinCount="100000" sqref="E2:H2 E3:H4" name="Range1_3"/>
    <protectedRange algorithmName="SHA-512" hashValue="ON39YdpmFHfN9f47KpiRvqrKx0V9+erV1CNkpWzYhW/Qyc6aT8rEyCrvauWSYGZK2ia3o7vd3akF07acHAFpOA==" saltValue="yVW9XmDwTqEnmpSGai0KYg==" spinCount="100000" sqref="B7:C7" name="Range1_19"/>
    <protectedRange algorithmName="SHA-512" hashValue="ON39YdpmFHfN9f47KpiRvqrKx0V9+erV1CNkpWzYhW/Qyc6aT8rEyCrvauWSYGZK2ia3o7vd3akF07acHAFpOA==" saltValue="yVW9XmDwTqEnmpSGai0KYg==" spinCount="100000" sqref="D7" name="Range1_1_15"/>
    <protectedRange algorithmName="SHA-512" hashValue="ON39YdpmFHfN9f47KpiRvqrKx0V9+erV1CNkpWzYhW/Qyc6aT8rEyCrvauWSYGZK2ia3o7vd3akF07acHAFpOA==" saltValue="yVW9XmDwTqEnmpSGai0KYg==" spinCount="100000" sqref="E7:J7" name="Range1_3_7"/>
    <protectedRange algorithmName="SHA-512" hashValue="ON39YdpmFHfN9f47KpiRvqrKx0V9+erV1CNkpWzYhW/Qyc6aT8rEyCrvauWSYGZK2ia3o7vd3akF07acHAFpOA==" saltValue="yVW9XmDwTqEnmpSGai0KYg==" spinCount="100000" sqref="C9" name="Range1_19_1"/>
    <protectedRange algorithmName="SHA-512" hashValue="ON39YdpmFHfN9f47KpiRvqrKx0V9+erV1CNkpWzYhW/Qyc6aT8rEyCrvauWSYGZK2ia3o7vd3akF07acHAFpOA==" saltValue="yVW9XmDwTqEnmpSGai0KYg==" spinCount="100000" sqref="B13:C13" name="Range1_2_3"/>
    <protectedRange algorithmName="SHA-512" hashValue="ON39YdpmFHfN9f47KpiRvqrKx0V9+erV1CNkpWzYhW/Qyc6aT8rEyCrvauWSYGZK2ia3o7vd3akF07acHAFpOA==" saltValue="yVW9XmDwTqEnmpSGai0KYg==" spinCount="100000" sqref="D13" name="Range1_1_1_2"/>
    <protectedRange algorithmName="SHA-512" hashValue="ON39YdpmFHfN9f47KpiRvqrKx0V9+erV1CNkpWzYhW/Qyc6aT8rEyCrvauWSYGZK2ia3o7vd3akF07acHAFpOA==" saltValue="yVW9XmDwTqEnmpSGai0KYg==" spinCount="100000" sqref="E13:J13" name="Range1_3_5_1_1"/>
  </protectedRanges>
  <hyperlinks>
    <hyperlink ref="Q1" location="'National Rankings'!A1" display="Back to Ranking" xr:uid="{081E5993-5EF2-4E45-8A67-E4204BCD0E5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D572A3-8623-4351-9297-304271E5BB6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E54C-399C-49C4-B99D-9B45F1523D5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154</v>
      </c>
      <c r="C2" s="14">
        <v>45426</v>
      </c>
      <c r="D2" s="15" t="s">
        <v>121</v>
      </c>
      <c r="E2" s="16">
        <v>198</v>
      </c>
      <c r="F2" s="16">
        <v>199</v>
      </c>
      <c r="G2" s="39">
        <v>200.001</v>
      </c>
      <c r="H2" s="16"/>
      <c r="I2" s="16"/>
      <c r="J2" s="16"/>
      <c r="K2" s="19">
        <v>3</v>
      </c>
      <c r="L2" s="19">
        <v>597.00099999999998</v>
      </c>
      <c r="M2" s="20">
        <v>199.00033333333332</v>
      </c>
      <c r="N2" s="21">
        <v>9</v>
      </c>
      <c r="O2" s="22">
        <v>208.00033333333332</v>
      </c>
    </row>
    <row r="4" spans="1:17" x14ac:dyDescent="0.25">
      <c r="K4" s="8">
        <f>SUM(K2:K3)</f>
        <v>3</v>
      </c>
      <c r="L4" s="8">
        <f>SUM(L2:L3)</f>
        <v>597.00099999999998</v>
      </c>
      <c r="M4" s="7">
        <f>SUM(L4/K4)</f>
        <v>199.00033333333332</v>
      </c>
      <c r="N4" s="8">
        <f>SUM(N2:N3)</f>
        <v>9</v>
      </c>
      <c r="O4" s="11">
        <f>SUM(M4+N4)</f>
        <v>208.00033333333332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2C7EC8B-57A7-499F-A2CD-9FB4D84AEC6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24383B-ABB3-460E-BFCA-352D64FCC55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F3A5-891B-4EFB-AE0D-6348B35AD753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76</v>
      </c>
      <c r="C2" s="14">
        <v>45367</v>
      </c>
      <c r="D2" s="15" t="s">
        <v>85</v>
      </c>
      <c r="E2" s="16">
        <v>198</v>
      </c>
      <c r="F2" s="16">
        <v>185</v>
      </c>
      <c r="G2" s="16">
        <v>191</v>
      </c>
      <c r="H2" s="16">
        <v>194</v>
      </c>
      <c r="I2" s="16"/>
      <c r="J2" s="16"/>
      <c r="K2" s="19">
        <v>4</v>
      </c>
      <c r="L2" s="19">
        <v>768</v>
      </c>
      <c r="M2" s="20">
        <v>192</v>
      </c>
      <c r="N2" s="21">
        <v>4</v>
      </c>
      <c r="O2" s="22">
        <v>196</v>
      </c>
    </row>
    <row r="3" spans="1:17" x14ac:dyDescent="0.25">
      <c r="A3" s="12" t="s">
        <v>22</v>
      </c>
      <c r="B3" s="13" t="s">
        <v>76</v>
      </c>
      <c r="C3" s="14">
        <v>45402</v>
      </c>
      <c r="D3" s="15" t="s">
        <v>85</v>
      </c>
      <c r="E3" s="16">
        <v>186.001</v>
      </c>
      <c r="F3" s="16">
        <v>191</v>
      </c>
      <c r="G3" s="16">
        <v>185</v>
      </c>
      <c r="H3" s="16">
        <v>190</v>
      </c>
      <c r="I3" s="16"/>
      <c r="J3" s="16"/>
      <c r="K3" s="19">
        <v>4</v>
      </c>
      <c r="L3" s="19">
        <v>752.00099999999998</v>
      </c>
      <c r="M3" s="20">
        <v>188.00024999999999</v>
      </c>
      <c r="N3" s="21">
        <v>2</v>
      </c>
      <c r="O3" s="22">
        <v>190.00024999999999</v>
      </c>
    </row>
    <row r="4" spans="1:17" x14ac:dyDescent="0.25">
      <c r="A4" s="12" t="s">
        <v>25</v>
      </c>
      <c r="B4" s="13" t="s">
        <v>76</v>
      </c>
      <c r="C4" s="14">
        <v>45430</v>
      </c>
      <c r="D4" s="15" t="s">
        <v>85</v>
      </c>
      <c r="E4" s="16">
        <v>197.001</v>
      </c>
      <c r="F4" s="16">
        <v>195</v>
      </c>
      <c r="G4" s="16">
        <v>194</v>
      </c>
      <c r="H4" s="16">
        <v>174</v>
      </c>
      <c r="I4" s="16"/>
      <c r="J4" s="16"/>
      <c r="K4" s="19">
        <v>4</v>
      </c>
      <c r="L4" s="19">
        <v>760.00099999999998</v>
      </c>
      <c r="M4" s="20">
        <v>190.00024999999999</v>
      </c>
      <c r="N4" s="21">
        <v>2</v>
      </c>
      <c r="O4" s="22">
        <v>192.00024999999999</v>
      </c>
    </row>
    <row r="5" spans="1:17" x14ac:dyDescent="0.25">
      <c r="A5" s="12" t="s">
        <v>25</v>
      </c>
      <c r="B5" s="13" t="s">
        <v>76</v>
      </c>
      <c r="C5" s="14">
        <v>45458</v>
      </c>
      <c r="D5" s="15" t="s">
        <v>85</v>
      </c>
      <c r="E5" s="16">
        <v>198</v>
      </c>
      <c r="F5" s="16">
        <v>191</v>
      </c>
      <c r="G5" s="16">
        <v>194</v>
      </c>
      <c r="H5" s="16">
        <v>195</v>
      </c>
      <c r="I5" s="16">
        <v>191</v>
      </c>
      <c r="J5" s="16">
        <v>191.001</v>
      </c>
      <c r="K5" s="19">
        <v>6</v>
      </c>
      <c r="L5" s="19">
        <v>1160.001</v>
      </c>
      <c r="M5" s="20">
        <v>193.33349999999999</v>
      </c>
      <c r="N5" s="21">
        <v>4</v>
      </c>
      <c r="O5" s="22">
        <v>197.33349999999999</v>
      </c>
    </row>
    <row r="6" spans="1:17" x14ac:dyDescent="0.25">
      <c r="A6" s="12" t="s">
        <v>25</v>
      </c>
      <c r="B6" s="13" t="s">
        <v>76</v>
      </c>
      <c r="C6" s="14">
        <v>45493</v>
      </c>
      <c r="D6" s="15" t="s">
        <v>85</v>
      </c>
      <c r="E6" s="16">
        <v>192</v>
      </c>
      <c r="F6" s="16">
        <v>196</v>
      </c>
      <c r="G6" s="16">
        <v>198</v>
      </c>
      <c r="H6" s="16">
        <v>195</v>
      </c>
      <c r="I6" s="16"/>
      <c r="J6" s="16"/>
      <c r="K6" s="19">
        <v>4</v>
      </c>
      <c r="L6" s="19">
        <v>781</v>
      </c>
      <c r="M6" s="20">
        <v>195.25</v>
      </c>
      <c r="N6" s="21">
        <v>3</v>
      </c>
      <c r="O6" s="22">
        <v>198.25</v>
      </c>
    </row>
    <row r="7" spans="1:17" x14ac:dyDescent="0.25">
      <c r="A7" s="12" t="s">
        <v>22</v>
      </c>
      <c r="B7" s="13" t="s">
        <v>76</v>
      </c>
      <c r="C7" s="14">
        <v>45521</v>
      </c>
      <c r="D7" s="15" t="s">
        <v>85</v>
      </c>
      <c r="E7" s="16">
        <v>197</v>
      </c>
      <c r="F7" s="16">
        <v>193</v>
      </c>
      <c r="G7" s="16">
        <v>196</v>
      </c>
      <c r="H7" s="16">
        <v>194</v>
      </c>
      <c r="I7" s="16"/>
      <c r="J7" s="16"/>
      <c r="K7" s="19">
        <v>4</v>
      </c>
      <c r="L7" s="19">
        <v>780</v>
      </c>
      <c r="M7" s="20">
        <v>195</v>
      </c>
      <c r="N7" s="21">
        <v>2</v>
      </c>
      <c r="O7" s="22">
        <v>197</v>
      </c>
    </row>
    <row r="8" spans="1:17" x14ac:dyDescent="0.25">
      <c r="A8" s="12" t="s">
        <v>25</v>
      </c>
      <c r="B8" s="13" t="s">
        <v>76</v>
      </c>
      <c r="C8" s="14">
        <v>45541</v>
      </c>
      <c r="D8" s="15" t="s">
        <v>85</v>
      </c>
      <c r="E8" s="16">
        <v>198</v>
      </c>
      <c r="F8" s="16">
        <v>194</v>
      </c>
      <c r="G8" s="16">
        <v>198</v>
      </c>
      <c r="H8" s="16">
        <v>198</v>
      </c>
      <c r="I8" s="16"/>
      <c r="J8" s="16"/>
      <c r="K8" s="19">
        <v>4</v>
      </c>
      <c r="L8" s="19">
        <v>788</v>
      </c>
      <c r="M8" s="20">
        <v>197</v>
      </c>
      <c r="N8" s="21">
        <v>6</v>
      </c>
      <c r="O8" s="22">
        <v>203</v>
      </c>
    </row>
    <row r="9" spans="1:17" x14ac:dyDescent="0.25">
      <c r="A9" s="12" t="s">
        <v>22</v>
      </c>
      <c r="B9" s="13" t="s">
        <v>76</v>
      </c>
      <c r="C9" s="14">
        <v>45556</v>
      </c>
      <c r="D9" s="15" t="s">
        <v>85</v>
      </c>
      <c r="E9" s="16">
        <v>194</v>
      </c>
      <c r="F9" s="16">
        <v>194</v>
      </c>
      <c r="G9" s="16">
        <v>198.001</v>
      </c>
      <c r="H9" s="16">
        <v>190</v>
      </c>
      <c r="I9" s="16"/>
      <c r="J9" s="16"/>
      <c r="K9" s="19">
        <v>4</v>
      </c>
      <c r="L9" s="19">
        <v>776.00099999999998</v>
      </c>
      <c r="M9" s="20">
        <v>194.00024999999999</v>
      </c>
      <c r="N9" s="21">
        <v>4</v>
      </c>
      <c r="O9" s="22">
        <v>198.00024999999999</v>
      </c>
    </row>
    <row r="10" spans="1:17" x14ac:dyDescent="0.25">
      <c r="A10" s="12" t="s">
        <v>22</v>
      </c>
      <c r="B10" s="13" t="s">
        <v>76</v>
      </c>
      <c r="C10" s="14">
        <v>45584</v>
      </c>
      <c r="D10" s="15" t="s">
        <v>85</v>
      </c>
      <c r="E10" s="16">
        <v>193</v>
      </c>
      <c r="F10" s="16">
        <v>195</v>
      </c>
      <c r="G10" s="16">
        <v>196</v>
      </c>
      <c r="H10" s="16">
        <v>198</v>
      </c>
      <c r="I10" s="16">
        <v>198.01</v>
      </c>
      <c r="J10" s="16">
        <v>198</v>
      </c>
      <c r="K10" s="19">
        <v>6</v>
      </c>
      <c r="L10" s="19">
        <v>1178.01</v>
      </c>
      <c r="M10" s="20">
        <v>196.33500000000001</v>
      </c>
      <c r="N10" s="21">
        <v>12</v>
      </c>
      <c r="O10" s="22">
        <v>208.33500000000001</v>
      </c>
    </row>
    <row r="12" spans="1:17" x14ac:dyDescent="0.25">
      <c r="K12" s="8">
        <f>SUM(K2:K11)</f>
        <v>40</v>
      </c>
      <c r="L12" s="8">
        <f>SUM(L2:L11)</f>
        <v>7743.0140000000001</v>
      </c>
      <c r="M12" s="7">
        <f>SUM(L12/K12)</f>
        <v>193.57535000000001</v>
      </c>
      <c r="N12" s="8">
        <f>SUM(N2:N11)</f>
        <v>39</v>
      </c>
      <c r="O12" s="11">
        <f>SUM(M12+N12)</f>
        <v>232.57535000000001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5:C5" name="Range1_19"/>
    <protectedRange algorithmName="SHA-512" hashValue="ON39YdpmFHfN9f47KpiRvqrKx0V9+erV1CNkpWzYhW/Qyc6aT8rEyCrvauWSYGZK2ia3o7vd3akF07acHAFpOA==" saltValue="yVW9XmDwTqEnmpSGai0KYg==" spinCount="100000" sqref="D5" name="Range1_1_15"/>
    <protectedRange algorithmName="SHA-512" hashValue="ON39YdpmFHfN9f47KpiRvqrKx0V9+erV1CNkpWzYhW/Qyc6aT8rEyCrvauWSYGZK2ia3o7vd3akF07acHAFpOA==" saltValue="yVW9XmDwTqEnmpSGai0KYg==" spinCount="100000" sqref="E5:J5" name="Range1_3_7"/>
    <protectedRange algorithmName="SHA-512" hashValue="ON39YdpmFHfN9f47KpiRvqrKx0V9+erV1CNkpWzYhW/Qyc6aT8rEyCrvauWSYGZK2ia3o7vd3akF07acHAFpOA==" saltValue="yVW9XmDwTqEnmpSGai0KYg==" spinCount="100000" sqref="B6:C6" name="Range1_22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E6:J6" name="Range1_3_1_3"/>
    <protectedRange algorithmName="SHA-512" hashValue="ON39YdpmFHfN9f47KpiRvqrKx0V9+erV1CNkpWzYhW/Qyc6aT8rEyCrvauWSYGZK2ia3o7vd3akF07acHAFpOA==" saltValue="yVW9XmDwTqEnmpSGai0KYg==" spinCount="100000" sqref="B8:C8" name="Range1_24"/>
    <protectedRange algorithmName="SHA-512" hashValue="ON39YdpmFHfN9f47KpiRvqrKx0V9+erV1CNkpWzYhW/Qyc6aT8rEyCrvauWSYGZK2ia3o7vd3akF07acHAFpOA==" saltValue="yVW9XmDwTqEnmpSGai0KYg==" spinCount="100000" sqref="D8" name="Range1_1_19"/>
    <protectedRange algorithmName="SHA-512" hashValue="ON39YdpmFHfN9f47KpiRvqrKx0V9+erV1CNkpWzYhW/Qyc6aT8rEyCrvauWSYGZK2ia3o7vd3akF07acHAFpOA==" saltValue="yVW9XmDwTqEnmpSGai0KYg==" spinCount="100000" sqref="E8:J8" name="Range1_3_1"/>
    <protectedRange algorithmName="SHA-512" hashValue="ON39YdpmFHfN9f47KpiRvqrKx0V9+erV1CNkpWzYhW/Qyc6aT8rEyCrvauWSYGZK2ia3o7vd3akF07acHAFpOA==" saltValue="yVW9XmDwTqEnmpSGai0KYg==" spinCount="100000" sqref="I10:J10 B10:C10" name="Range1_32"/>
    <protectedRange algorithmName="SHA-512" hashValue="ON39YdpmFHfN9f47KpiRvqrKx0V9+erV1CNkpWzYhW/Qyc6aT8rEyCrvauWSYGZK2ia3o7vd3akF07acHAFpOA==" saltValue="yVW9XmDwTqEnmpSGai0KYg==" spinCount="100000" sqref="D10" name="Range1_1_26"/>
    <protectedRange algorithmName="SHA-512" hashValue="ON39YdpmFHfN9f47KpiRvqrKx0V9+erV1CNkpWzYhW/Qyc6aT8rEyCrvauWSYGZK2ia3o7vd3akF07acHAFpOA==" saltValue="yVW9XmDwTqEnmpSGai0KYg==" spinCount="100000" sqref="E10:H10" name="Range1_3_11"/>
  </protectedRanges>
  <hyperlinks>
    <hyperlink ref="Q1" location="'National Rankings'!A1" display="Back to Ranking" xr:uid="{FF35D827-E7AF-42D6-AAD1-E6125C3C174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2B09D0-91F0-4589-BDFF-CE96318ABC0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F5340-0FB7-4AAE-9EEE-49708FCD3255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73</v>
      </c>
      <c r="C2" s="14">
        <v>45367</v>
      </c>
      <c r="D2" s="15" t="s">
        <v>85</v>
      </c>
      <c r="E2" s="16">
        <v>186</v>
      </c>
      <c r="F2" s="16">
        <v>187</v>
      </c>
      <c r="G2" s="16">
        <v>190</v>
      </c>
      <c r="H2" s="16">
        <v>188</v>
      </c>
      <c r="I2" s="16"/>
      <c r="J2" s="16"/>
      <c r="K2" s="19">
        <v>4</v>
      </c>
      <c r="L2" s="19">
        <v>751</v>
      </c>
      <c r="M2" s="20">
        <v>187.75</v>
      </c>
      <c r="N2" s="21">
        <v>2</v>
      </c>
      <c r="O2" s="22">
        <v>189.75</v>
      </c>
    </row>
    <row r="3" spans="1:17" x14ac:dyDescent="0.25">
      <c r="A3" s="12" t="s">
        <v>25</v>
      </c>
      <c r="B3" s="13" t="s">
        <v>73</v>
      </c>
      <c r="C3" s="14">
        <v>45430</v>
      </c>
      <c r="D3" s="15" t="s">
        <v>85</v>
      </c>
      <c r="E3" s="16">
        <v>196</v>
      </c>
      <c r="F3" s="16">
        <v>196.001</v>
      </c>
      <c r="G3" s="16">
        <v>192</v>
      </c>
      <c r="H3" s="16">
        <v>193</v>
      </c>
      <c r="I3" s="16"/>
      <c r="J3" s="16"/>
      <c r="K3" s="19">
        <v>4</v>
      </c>
      <c r="L3" s="19">
        <v>777.00099999999998</v>
      </c>
      <c r="M3" s="20">
        <v>194.25024999999999</v>
      </c>
      <c r="N3" s="21">
        <v>4</v>
      </c>
      <c r="O3" s="22">
        <v>198.25024999999999</v>
      </c>
    </row>
    <row r="4" spans="1:17" x14ac:dyDescent="0.25">
      <c r="A4" s="12" t="s">
        <v>25</v>
      </c>
      <c r="B4" s="13" t="s">
        <v>73</v>
      </c>
      <c r="C4" s="14">
        <v>45458</v>
      </c>
      <c r="D4" s="15" t="s">
        <v>85</v>
      </c>
      <c r="E4" s="16">
        <v>197</v>
      </c>
      <c r="F4" s="16">
        <v>192</v>
      </c>
      <c r="G4" s="16">
        <v>196</v>
      </c>
      <c r="H4" s="16">
        <v>193</v>
      </c>
      <c r="I4" s="16">
        <v>195</v>
      </c>
      <c r="J4" s="16">
        <v>193</v>
      </c>
      <c r="K4" s="19">
        <v>6</v>
      </c>
      <c r="L4" s="19">
        <v>1166</v>
      </c>
      <c r="M4" s="20">
        <v>194.33333333333334</v>
      </c>
      <c r="N4" s="21">
        <v>4</v>
      </c>
      <c r="O4" s="22">
        <v>198.33333333333334</v>
      </c>
    </row>
    <row r="5" spans="1:17" x14ac:dyDescent="0.25">
      <c r="A5" s="12" t="s">
        <v>25</v>
      </c>
      <c r="B5" s="13" t="s">
        <v>73</v>
      </c>
      <c r="C5" s="14">
        <v>45493</v>
      </c>
      <c r="D5" s="15" t="s">
        <v>85</v>
      </c>
      <c r="E5" s="16">
        <v>196</v>
      </c>
      <c r="F5" s="16">
        <v>193</v>
      </c>
      <c r="G5" s="16">
        <v>193</v>
      </c>
      <c r="H5" s="16">
        <v>190</v>
      </c>
      <c r="I5" s="16"/>
      <c r="J5" s="16"/>
      <c r="K5" s="19">
        <v>4</v>
      </c>
      <c r="L5" s="19">
        <v>772</v>
      </c>
      <c r="M5" s="20">
        <v>193</v>
      </c>
      <c r="N5" s="21">
        <v>2</v>
      </c>
      <c r="O5" s="22">
        <v>195</v>
      </c>
    </row>
    <row r="6" spans="1:17" x14ac:dyDescent="0.25">
      <c r="A6" s="12" t="s">
        <v>25</v>
      </c>
      <c r="B6" s="13" t="s">
        <v>73</v>
      </c>
      <c r="C6" s="14">
        <v>45521</v>
      </c>
      <c r="D6" s="15" t="s">
        <v>85</v>
      </c>
      <c r="E6" s="16">
        <v>195</v>
      </c>
      <c r="F6" s="16">
        <v>192</v>
      </c>
      <c r="G6" s="16">
        <v>195</v>
      </c>
      <c r="H6" s="16">
        <v>195</v>
      </c>
      <c r="I6" s="16"/>
      <c r="J6" s="16"/>
      <c r="K6" s="19">
        <v>4</v>
      </c>
      <c r="L6" s="19">
        <v>777</v>
      </c>
      <c r="M6" s="20">
        <v>194.25</v>
      </c>
      <c r="N6" s="21">
        <v>2</v>
      </c>
      <c r="O6" s="22">
        <v>196.25</v>
      </c>
    </row>
    <row r="7" spans="1:17" x14ac:dyDescent="0.25">
      <c r="A7" s="12" t="s">
        <v>25</v>
      </c>
      <c r="B7" s="13" t="s">
        <v>73</v>
      </c>
      <c r="C7" s="14">
        <v>45541</v>
      </c>
      <c r="D7" s="15" t="s">
        <v>85</v>
      </c>
      <c r="E7" s="16">
        <v>195</v>
      </c>
      <c r="F7" s="16">
        <v>194</v>
      </c>
      <c r="G7" s="16">
        <v>193</v>
      </c>
      <c r="H7" s="16">
        <v>183</v>
      </c>
      <c r="I7" s="16"/>
      <c r="J7" s="16"/>
      <c r="K7" s="19">
        <v>4</v>
      </c>
      <c r="L7" s="19">
        <v>765</v>
      </c>
      <c r="M7" s="20">
        <v>191.25</v>
      </c>
      <c r="N7" s="21">
        <v>2</v>
      </c>
      <c r="O7" s="22">
        <v>193.25</v>
      </c>
    </row>
    <row r="8" spans="1:17" x14ac:dyDescent="0.25">
      <c r="A8" s="12" t="s">
        <v>25</v>
      </c>
      <c r="B8" s="13" t="s">
        <v>73</v>
      </c>
      <c r="C8" s="14">
        <v>45556</v>
      </c>
      <c r="D8" s="15" t="s">
        <v>85</v>
      </c>
      <c r="E8" s="16">
        <v>192</v>
      </c>
      <c r="F8" s="16">
        <v>192</v>
      </c>
      <c r="G8" s="16">
        <v>198</v>
      </c>
      <c r="H8" s="16">
        <v>191</v>
      </c>
      <c r="I8" s="16"/>
      <c r="J8" s="16"/>
      <c r="K8" s="19">
        <v>4</v>
      </c>
      <c r="L8" s="19">
        <v>773</v>
      </c>
      <c r="M8" s="20">
        <v>193.25</v>
      </c>
      <c r="N8" s="21">
        <v>2</v>
      </c>
      <c r="O8" s="22">
        <v>195.25</v>
      </c>
    </row>
    <row r="9" spans="1:17" x14ac:dyDescent="0.25">
      <c r="A9" s="12" t="s">
        <v>25</v>
      </c>
      <c r="B9" s="13" t="s">
        <v>73</v>
      </c>
      <c r="C9" s="14">
        <v>45584</v>
      </c>
      <c r="D9" s="15" t="s">
        <v>85</v>
      </c>
      <c r="E9" s="16">
        <v>188</v>
      </c>
      <c r="F9" s="16">
        <v>193</v>
      </c>
      <c r="G9" s="16">
        <v>191</v>
      </c>
      <c r="H9" s="16">
        <v>188</v>
      </c>
      <c r="I9" s="16">
        <v>198</v>
      </c>
      <c r="J9" s="16">
        <v>189</v>
      </c>
      <c r="K9" s="19">
        <v>6</v>
      </c>
      <c r="L9" s="19">
        <v>1147</v>
      </c>
      <c r="M9" s="20">
        <v>191.16666666666666</v>
      </c>
      <c r="N9" s="21">
        <v>4</v>
      </c>
      <c r="O9" s="22">
        <v>195.16666666666666</v>
      </c>
    </row>
    <row r="11" spans="1:17" x14ac:dyDescent="0.25">
      <c r="K11" s="8">
        <f>SUM(K2:K10)</f>
        <v>36</v>
      </c>
      <c r="L11" s="8">
        <f>SUM(L2:L10)</f>
        <v>6928.0010000000002</v>
      </c>
      <c r="M11" s="7">
        <f>SUM(L11/K11)</f>
        <v>192.44447222222223</v>
      </c>
      <c r="N11" s="8">
        <f>SUM(N2:N10)</f>
        <v>22</v>
      </c>
      <c r="O11" s="11">
        <f>SUM(M11+N11)</f>
        <v>214.44447222222223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6_1"/>
    <protectedRange algorithmName="SHA-512" hashValue="ON39YdpmFHfN9f47KpiRvqrKx0V9+erV1CNkpWzYhW/Qyc6aT8rEyCrvauWSYGZK2ia3o7vd3akF07acHAFpOA==" saltValue="yVW9XmDwTqEnmpSGai0KYg==" spinCount="100000" sqref="D3" name="Range1_1_6_1"/>
    <protectedRange algorithmName="SHA-512" hashValue="ON39YdpmFHfN9f47KpiRvqrKx0V9+erV1CNkpWzYhW/Qyc6aT8rEyCrvauWSYGZK2ia3o7vd3akF07acHAFpOA==" saltValue="yVW9XmDwTqEnmpSGai0KYg==" spinCount="100000" sqref="H3:J3" name="Range1_3_3_1"/>
    <protectedRange algorithmName="SHA-512" hashValue="ON39YdpmFHfN9f47KpiRvqrKx0V9+erV1CNkpWzYhW/Qyc6aT8rEyCrvauWSYGZK2ia3o7vd3akF07acHAFpOA==" saltValue="yVW9XmDwTqEnmpSGai0KYg==" spinCount="100000" sqref="E3:G3" name="Range1_3_1_1_1"/>
    <protectedRange algorithmName="SHA-512" hashValue="ON39YdpmFHfN9f47KpiRvqrKx0V9+erV1CNkpWzYhW/Qyc6aT8rEyCrvauWSYGZK2ia3o7vd3akF07acHAFpOA==" saltValue="yVW9XmDwTqEnmpSGai0KYg==" spinCount="100000" sqref="B8:C8" name="Range1_2_1"/>
    <protectedRange algorithmName="SHA-512" hashValue="ON39YdpmFHfN9f47KpiRvqrKx0V9+erV1CNkpWzYhW/Qyc6aT8rEyCrvauWSYGZK2ia3o7vd3akF07acHAFpOA==" saltValue="yVW9XmDwTqEnmpSGai0KYg==" spinCount="100000" sqref="D8" name="Range1_1_2"/>
    <protectedRange algorithmName="SHA-512" hashValue="ON39YdpmFHfN9f47KpiRvqrKx0V9+erV1CNkpWzYhW/Qyc6aT8rEyCrvauWSYGZK2ia3o7vd3akF07acHAFpOA==" saltValue="yVW9XmDwTqEnmpSGai0KYg==" spinCount="100000" sqref="E8:J8" name="Range1_3"/>
  </protectedRanges>
  <hyperlinks>
    <hyperlink ref="Q1" location="'National Rankings'!A1" display="Back to Ranking" xr:uid="{30586CF5-9ED2-48C4-8FCE-76FF0DD9936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4FD091-E633-4B3D-BA51-224E0167659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0E705-2E0C-41FF-BE0E-28EE1C8DAF5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248</v>
      </c>
      <c r="C2" s="14">
        <v>45535</v>
      </c>
      <c r="D2" s="15" t="s">
        <v>121</v>
      </c>
      <c r="E2" s="16">
        <v>194</v>
      </c>
      <c r="F2" s="16">
        <v>197</v>
      </c>
      <c r="G2" s="16">
        <v>194</v>
      </c>
      <c r="H2" s="16">
        <v>187</v>
      </c>
      <c r="I2" s="16">
        <v>198</v>
      </c>
      <c r="J2" s="16">
        <v>199</v>
      </c>
      <c r="K2" s="19">
        <v>6</v>
      </c>
      <c r="L2" s="19">
        <v>1169</v>
      </c>
      <c r="M2" s="20">
        <v>194.83333333333334</v>
      </c>
      <c r="N2" s="21">
        <v>8</v>
      </c>
      <c r="O2" s="22">
        <v>202.83333333333334</v>
      </c>
    </row>
    <row r="4" spans="1:17" x14ac:dyDescent="0.25">
      <c r="K4" s="8">
        <f>SUM(K2:K3)</f>
        <v>6</v>
      </c>
      <c r="L4" s="8">
        <f>SUM(L2:L3)</f>
        <v>1169</v>
      </c>
      <c r="M4" s="7">
        <f>SUM(L4/K4)</f>
        <v>194.83333333333334</v>
      </c>
      <c r="N4" s="8">
        <f>SUM(N2:N3)</f>
        <v>8</v>
      </c>
      <c r="O4" s="11">
        <f>SUM(M4+N4)</f>
        <v>202.83333333333334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ADEC68D2-0C6F-46B7-94F1-BF95267A629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E79FFF-39C8-442E-A196-39CFCDCC49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4079-D340-4CDA-8521-8134709DD59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241</v>
      </c>
      <c r="C2" s="14">
        <v>45521</v>
      </c>
      <c r="D2" s="15" t="s">
        <v>102</v>
      </c>
      <c r="E2" s="16">
        <v>174</v>
      </c>
      <c r="F2" s="16">
        <v>171</v>
      </c>
      <c r="G2" s="16"/>
      <c r="H2" s="16"/>
      <c r="I2" s="16"/>
      <c r="J2" s="16"/>
      <c r="K2" s="19">
        <v>2</v>
      </c>
      <c r="L2" s="19">
        <v>345</v>
      </c>
      <c r="M2" s="20">
        <v>172.5</v>
      </c>
      <c r="N2" s="21">
        <v>3</v>
      </c>
      <c r="O2" s="22">
        <v>175.5</v>
      </c>
    </row>
    <row r="4" spans="1:17" x14ac:dyDescent="0.25">
      <c r="K4" s="8">
        <f>SUM(K2:K3)</f>
        <v>2</v>
      </c>
      <c r="L4" s="8">
        <f>SUM(L2:L3)</f>
        <v>345</v>
      </c>
      <c r="M4" s="7">
        <f>SUM(L4/K4)</f>
        <v>172.5</v>
      </c>
      <c r="N4" s="8">
        <f>SUM(N2:N3)</f>
        <v>3</v>
      </c>
      <c r="O4" s="11">
        <f>SUM(M4+N4)</f>
        <v>175.5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AE9F93D-0EA2-4160-BD9E-F6A017EA5D6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BC4553-524F-4A85-9FD0-16573D11D5D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C770-0E76-4C3F-B934-66A72CB99A60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131</v>
      </c>
      <c r="C2" s="14">
        <v>45403</v>
      </c>
      <c r="D2" s="15" t="s">
        <v>102</v>
      </c>
      <c r="E2" s="16">
        <v>182</v>
      </c>
      <c r="F2" s="16">
        <v>181</v>
      </c>
      <c r="G2" s="16"/>
      <c r="H2" s="16"/>
      <c r="I2" s="16"/>
      <c r="J2" s="16"/>
      <c r="K2" s="19">
        <v>2</v>
      </c>
      <c r="L2" s="19">
        <v>363</v>
      </c>
      <c r="M2" s="20">
        <v>181.5</v>
      </c>
      <c r="N2" s="21">
        <v>9</v>
      </c>
      <c r="O2" s="22">
        <v>190.5</v>
      </c>
    </row>
    <row r="3" spans="1:17" x14ac:dyDescent="0.25">
      <c r="A3" s="12" t="s">
        <v>22</v>
      </c>
      <c r="B3" s="13" t="s">
        <v>131</v>
      </c>
      <c r="C3" s="14">
        <v>45584</v>
      </c>
      <c r="D3" s="15" t="s">
        <v>102</v>
      </c>
      <c r="E3" s="16">
        <v>172</v>
      </c>
      <c r="F3" s="16">
        <v>172</v>
      </c>
      <c r="G3" s="16">
        <v>160</v>
      </c>
      <c r="H3" s="16">
        <v>0</v>
      </c>
      <c r="I3" s="16">
        <v>0</v>
      </c>
      <c r="J3" s="16">
        <v>0</v>
      </c>
      <c r="K3" s="19">
        <v>6</v>
      </c>
      <c r="L3" s="19">
        <v>504</v>
      </c>
      <c r="M3" s="20">
        <v>84</v>
      </c>
      <c r="N3" s="21">
        <v>6</v>
      </c>
      <c r="O3" s="22">
        <v>90</v>
      </c>
    </row>
    <row r="5" spans="1:17" x14ac:dyDescent="0.25">
      <c r="K5" s="8">
        <f>SUM(K2:K4)</f>
        <v>8</v>
      </c>
      <c r="L5" s="8">
        <f>SUM(L2:L4)</f>
        <v>867</v>
      </c>
      <c r="M5" s="7">
        <f>SUM(L5/K5)</f>
        <v>108.375</v>
      </c>
      <c r="N5" s="8">
        <f>SUM(N2:N4)</f>
        <v>15</v>
      </c>
      <c r="O5" s="11">
        <f>SUM(M5+N5)</f>
        <v>123.375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1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J2" name="Range1_3_1_1"/>
    <protectedRange algorithmName="SHA-512" hashValue="ON39YdpmFHfN9f47KpiRvqrKx0V9+erV1CNkpWzYhW/Qyc6aT8rEyCrvauWSYGZK2ia3o7vd3akF07acHAFpOA==" saltValue="yVW9XmDwTqEnmpSGai0KYg==" spinCount="100000" sqref="I3:J3 B3:C3" name="Range1_32"/>
    <protectedRange algorithmName="SHA-512" hashValue="ON39YdpmFHfN9f47KpiRvqrKx0V9+erV1CNkpWzYhW/Qyc6aT8rEyCrvauWSYGZK2ia3o7vd3akF07acHAFpOA==" saltValue="yVW9XmDwTqEnmpSGai0KYg==" spinCount="100000" sqref="D3" name="Range1_1_26"/>
    <protectedRange algorithmName="SHA-512" hashValue="ON39YdpmFHfN9f47KpiRvqrKx0V9+erV1CNkpWzYhW/Qyc6aT8rEyCrvauWSYGZK2ia3o7vd3akF07acHAFpOA==" saltValue="yVW9XmDwTqEnmpSGai0KYg==" spinCount="100000" sqref="E3:H3" name="Range1_3_11"/>
  </protectedRanges>
  <hyperlinks>
    <hyperlink ref="Q1" location="'National Rankings'!A1" display="Back to Ranking" xr:uid="{F398E40E-7788-4569-BBFC-7B83F2E807E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00B11B-9890-4FC2-85A4-E97A41CC397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F68DC-B6EA-42DB-BBBA-1FFE4A7E7005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209</v>
      </c>
      <c r="C2" s="14">
        <v>45466</v>
      </c>
      <c r="D2" s="15" t="s">
        <v>103</v>
      </c>
      <c r="E2" s="16">
        <v>194</v>
      </c>
      <c r="F2" s="16">
        <v>194</v>
      </c>
      <c r="G2" s="16">
        <v>194</v>
      </c>
      <c r="H2" s="16">
        <v>190</v>
      </c>
      <c r="I2" s="16"/>
      <c r="J2" s="16"/>
      <c r="K2" s="19">
        <v>4</v>
      </c>
      <c r="L2" s="19">
        <v>772</v>
      </c>
      <c r="M2" s="20">
        <v>193</v>
      </c>
      <c r="N2" s="21">
        <v>2</v>
      </c>
      <c r="O2" s="22">
        <v>195</v>
      </c>
    </row>
    <row r="3" spans="1:17" x14ac:dyDescent="0.25">
      <c r="A3" s="12" t="s">
        <v>25</v>
      </c>
      <c r="B3" s="13" t="s">
        <v>209</v>
      </c>
      <c r="C3" s="14">
        <v>45479</v>
      </c>
      <c r="D3" s="15" t="s">
        <v>121</v>
      </c>
      <c r="E3" s="16">
        <v>193</v>
      </c>
      <c r="F3" s="16">
        <v>198</v>
      </c>
      <c r="G3" s="16">
        <v>194</v>
      </c>
      <c r="H3" s="16">
        <v>193</v>
      </c>
      <c r="I3" s="16">
        <v>191</v>
      </c>
      <c r="J3" s="16">
        <v>194</v>
      </c>
      <c r="K3" s="19">
        <v>6</v>
      </c>
      <c r="L3" s="19">
        <v>1163</v>
      </c>
      <c r="M3" s="20">
        <v>193.83333333333334</v>
      </c>
      <c r="N3" s="21">
        <v>4</v>
      </c>
      <c r="O3" s="22">
        <v>197.83333333333334</v>
      </c>
    </row>
    <row r="4" spans="1:17" x14ac:dyDescent="0.25">
      <c r="A4" s="12" t="s">
        <v>25</v>
      </c>
      <c r="B4" s="13" t="s">
        <v>209</v>
      </c>
      <c r="C4" s="14">
        <v>45500</v>
      </c>
      <c r="D4" s="15" t="s">
        <v>103</v>
      </c>
      <c r="E4" s="16">
        <v>198</v>
      </c>
      <c r="F4" s="16">
        <v>198</v>
      </c>
      <c r="G4" s="16">
        <v>197</v>
      </c>
      <c r="H4" s="16">
        <v>199</v>
      </c>
      <c r="I4" s="16">
        <v>192</v>
      </c>
      <c r="J4" s="16">
        <v>195</v>
      </c>
      <c r="K4" s="19">
        <v>6</v>
      </c>
      <c r="L4" s="19">
        <v>1179</v>
      </c>
      <c r="M4" s="20">
        <v>196.5</v>
      </c>
      <c r="N4" s="21">
        <v>4</v>
      </c>
      <c r="O4" s="22">
        <v>200.5</v>
      </c>
    </row>
    <row r="5" spans="1:17" x14ac:dyDescent="0.25">
      <c r="A5" s="12" t="s">
        <v>25</v>
      </c>
      <c r="B5" s="13" t="s">
        <v>209</v>
      </c>
      <c r="C5" s="14">
        <v>45501</v>
      </c>
      <c r="D5" s="15" t="s">
        <v>103</v>
      </c>
      <c r="E5" s="16">
        <v>191</v>
      </c>
      <c r="F5" s="16">
        <v>199</v>
      </c>
      <c r="G5" s="16">
        <v>199</v>
      </c>
      <c r="H5" s="16">
        <v>195</v>
      </c>
      <c r="I5" s="16"/>
      <c r="J5" s="16"/>
      <c r="K5" s="19">
        <v>4</v>
      </c>
      <c r="L5" s="19">
        <v>784</v>
      </c>
      <c r="M5" s="20">
        <v>196</v>
      </c>
      <c r="N5" s="21">
        <v>5</v>
      </c>
      <c r="O5" s="22">
        <v>201</v>
      </c>
    </row>
    <row r="6" spans="1:17" x14ac:dyDescent="0.25">
      <c r="A6" s="12" t="s">
        <v>22</v>
      </c>
      <c r="B6" s="13" t="s">
        <v>209</v>
      </c>
      <c r="C6" s="14">
        <v>45507</v>
      </c>
      <c r="D6" s="15" t="s">
        <v>121</v>
      </c>
      <c r="E6" s="16">
        <v>197</v>
      </c>
      <c r="F6" s="39">
        <v>200</v>
      </c>
      <c r="G6" s="16">
        <v>199</v>
      </c>
      <c r="H6" s="16">
        <v>197</v>
      </c>
      <c r="I6" s="16">
        <v>196</v>
      </c>
      <c r="J6" s="16">
        <v>198</v>
      </c>
      <c r="K6" s="19">
        <v>6</v>
      </c>
      <c r="L6" s="19">
        <v>1187</v>
      </c>
      <c r="M6" s="20">
        <v>197.83333333333334</v>
      </c>
      <c r="N6" s="21">
        <v>12</v>
      </c>
      <c r="O6" s="22">
        <v>209.83333333333334</v>
      </c>
    </row>
    <row r="7" spans="1:17" x14ac:dyDescent="0.25">
      <c r="A7" s="12" t="s">
        <v>25</v>
      </c>
      <c r="B7" s="13" t="s">
        <v>209</v>
      </c>
      <c r="C7" s="14">
        <v>45528</v>
      </c>
      <c r="D7" s="15" t="s">
        <v>103</v>
      </c>
      <c r="E7" s="16">
        <v>195</v>
      </c>
      <c r="F7" s="16">
        <v>199.001</v>
      </c>
      <c r="G7" s="16">
        <v>198</v>
      </c>
      <c r="H7" s="16">
        <v>197</v>
      </c>
      <c r="I7" s="16"/>
      <c r="J7" s="16"/>
      <c r="K7" s="19">
        <v>4</v>
      </c>
      <c r="L7" s="19">
        <v>789.00099999999998</v>
      </c>
      <c r="M7" s="20">
        <v>197.25024999999999</v>
      </c>
      <c r="N7" s="21">
        <v>5</v>
      </c>
      <c r="O7" s="22">
        <v>202.25024999999999</v>
      </c>
    </row>
    <row r="8" spans="1:17" x14ac:dyDescent="0.25">
      <c r="A8" s="12" t="s">
        <v>25</v>
      </c>
      <c r="B8" s="13" t="s">
        <v>209</v>
      </c>
      <c r="C8" s="14">
        <v>45535</v>
      </c>
      <c r="D8" s="15" t="s">
        <v>121</v>
      </c>
      <c r="E8" s="16">
        <v>194</v>
      </c>
      <c r="F8" s="16">
        <v>196</v>
      </c>
      <c r="G8" s="39">
        <v>200</v>
      </c>
      <c r="H8" s="16">
        <v>196</v>
      </c>
      <c r="I8" s="16">
        <v>197</v>
      </c>
      <c r="J8" s="16">
        <v>199</v>
      </c>
      <c r="K8" s="19">
        <v>6</v>
      </c>
      <c r="L8" s="19">
        <v>1182</v>
      </c>
      <c r="M8" s="20">
        <v>197</v>
      </c>
      <c r="N8" s="21">
        <v>8</v>
      </c>
      <c r="O8" s="22">
        <v>205</v>
      </c>
    </row>
    <row r="9" spans="1:17" x14ac:dyDescent="0.25">
      <c r="A9" s="12" t="s">
        <v>25</v>
      </c>
      <c r="B9" s="13" t="s">
        <v>209</v>
      </c>
      <c r="C9" s="14">
        <v>45557</v>
      </c>
      <c r="D9" s="15" t="s">
        <v>26</v>
      </c>
      <c r="E9" s="16">
        <v>199</v>
      </c>
      <c r="F9" s="16">
        <v>197</v>
      </c>
      <c r="G9" s="16">
        <v>197</v>
      </c>
      <c r="H9" s="16">
        <v>196</v>
      </c>
      <c r="I9" s="16">
        <v>197</v>
      </c>
      <c r="J9" s="16">
        <v>198</v>
      </c>
      <c r="K9" s="19">
        <v>6</v>
      </c>
      <c r="L9" s="19">
        <v>1184</v>
      </c>
      <c r="M9" s="20">
        <v>197.33333333333334</v>
      </c>
      <c r="N9" s="21">
        <v>4</v>
      </c>
      <c r="O9" s="22">
        <v>201.33333333333334</v>
      </c>
    </row>
    <row r="10" spans="1:17" x14ac:dyDescent="0.25">
      <c r="A10" s="12" t="s">
        <v>25</v>
      </c>
      <c r="B10" s="13" t="s">
        <v>281</v>
      </c>
      <c r="C10" s="14">
        <v>45626</v>
      </c>
      <c r="D10" s="15" t="s">
        <v>26</v>
      </c>
      <c r="E10" s="16">
        <v>196</v>
      </c>
      <c r="F10" s="16">
        <v>197</v>
      </c>
      <c r="G10" s="16">
        <v>197</v>
      </c>
      <c r="H10" s="16">
        <v>197</v>
      </c>
      <c r="I10" s="16"/>
      <c r="J10" s="16"/>
      <c r="K10" s="19">
        <v>4</v>
      </c>
      <c r="L10" s="19">
        <v>787</v>
      </c>
      <c r="M10" s="20">
        <v>196.75</v>
      </c>
      <c r="N10" s="21">
        <v>4</v>
      </c>
      <c r="O10" s="22">
        <v>200.75</v>
      </c>
    </row>
    <row r="12" spans="1:17" x14ac:dyDescent="0.25">
      <c r="K12" s="8">
        <f>SUM(K2:K11)</f>
        <v>46</v>
      </c>
      <c r="L12" s="8">
        <f>SUM(L2:L11)</f>
        <v>9027.0010000000002</v>
      </c>
      <c r="M12" s="7">
        <f>SUM(L12/K12)</f>
        <v>196.23915217391306</v>
      </c>
      <c r="N12" s="8">
        <f>SUM(N2:N11)</f>
        <v>48</v>
      </c>
      <c r="O12" s="11">
        <f>SUM(M12+N12)</f>
        <v>244.23915217391306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" name="Range1_19"/>
    <protectedRange algorithmName="SHA-512" hashValue="ON39YdpmFHfN9f47KpiRvqrKx0V9+erV1CNkpWzYhW/Qyc6aT8rEyCrvauWSYGZK2ia3o7vd3akF07acHAFpOA==" saltValue="yVW9XmDwTqEnmpSGai0KYg==" spinCount="100000" sqref="B8:C8" name="Range1_2_3"/>
    <protectedRange algorithmName="SHA-512" hashValue="ON39YdpmFHfN9f47KpiRvqrKx0V9+erV1CNkpWzYhW/Qyc6aT8rEyCrvauWSYGZK2ia3o7vd3akF07acHAFpOA==" saltValue="yVW9XmDwTqEnmpSGai0KYg==" spinCount="100000" sqref="D8" name="Range1_1_1_2"/>
    <protectedRange algorithmName="SHA-512" hashValue="ON39YdpmFHfN9f47KpiRvqrKx0V9+erV1CNkpWzYhW/Qyc6aT8rEyCrvauWSYGZK2ia3o7vd3akF07acHAFpOA==" saltValue="yVW9XmDwTqEnmpSGai0KYg==" spinCount="100000" sqref="E8:J8" name="Range1_3_5_1_1"/>
    <protectedRange algorithmName="SHA-512" hashValue="ON39YdpmFHfN9f47KpiRvqrKx0V9+erV1CNkpWzYhW/Qyc6aT8rEyCrvauWSYGZK2ia3o7vd3akF07acHAFpOA==" saltValue="yVW9XmDwTqEnmpSGai0KYg==" spinCount="100000" sqref="B9:C9" name="Range1_23"/>
    <protectedRange algorithmName="SHA-512" hashValue="ON39YdpmFHfN9f47KpiRvqrKx0V9+erV1CNkpWzYhW/Qyc6aT8rEyCrvauWSYGZK2ia3o7vd3akF07acHAFpOA==" saltValue="yVW9XmDwTqEnmpSGai0KYg==" spinCount="100000" sqref="D9" name="Range1_1_21"/>
    <protectedRange algorithmName="SHA-512" hashValue="ON39YdpmFHfN9f47KpiRvqrKx0V9+erV1CNkpWzYhW/Qyc6aT8rEyCrvauWSYGZK2ia3o7vd3akF07acHAFpOA==" saltValue="yVW9XmDwTqEnmpSGai0KYg==" spinCount="100000" sqref="E9:J9" name="Range1_3_9"/>
  </protectedRanges>
  <hyperlinks>
    <hyperlink ref="Q1" location="'National Rankings'!A1" display="Back to Ranking" xr:uid="{F2F9B538-F36E-410D-9A4B-E4E7D66809E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E4A6A2-5788-4AFA-A760-7FFFDA9E8C6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B00F-DF7D-45B1-A614-54EE57514220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210</v>
      </c>
      <c r="C2" s="14">
        <v>45465</v>
      </c>
      <c r="D2" s="15" t="s">
        <v>103</v>
      </c>
      <c r="E2" s="16">
        <v>179</v>
      </c>
      <c r="F2" s="16">
        <v>187</v>
      </c>
      <c r="G2" s="16">
        <v>0</v>
      </c>
      <c r="H2" s="16">
        <v>0</v>
      </c>
      <c r="I2" s="16">
        <v>0</v>
      </c>
      <c r="J2" s="16">
        <v>0</v>
      </c>
      <c r="K2" s="19">
        <v>6</v>
      </c>
      <c r="L2" s="19">
        <v>366</v>
      </c>
      <c r="M2" s="20">
        <v>61</v>
      </c>
      <c r="N2" s="21">
        <v>4</v>
      </c>
      <c r="O2" s="22">
        <v>65</v>
      </c>
    </row>
    <row r="3" spans="1:17" x14ac:dyDescent="0.25">
      <c r="A3" s="12" t="s">
        <v>25</v>
      </c>
      <c r="B3" s="13" t="s">
        <v>210</v>
      </c>
      <c r="C3" s="14">
        <v>45500</v>
      </c>
      <c r="D3" s="15" t="s">
        <v>103</v>
      </c>
      <c r="E3" s="16">
        <v>186</v>
      </c>
      <c r="F3" s="16">
        <v>180</v>
      </c>
      <c r="G3" s="16">
        <v>190</v>
      </c>
      <c r="H3" s="16">
        <v>191</v>
      </c>
      <c r="I3" s="16">
        <v>185</v>
      </c>
      <c r="J3" s="16">
        <v>189</v>
      </c>
      <c r="K3" s="19">
        <v>6</v>
      </c>
      <c r="L3" s="19">
        <v>1121</v>
      </c>
      <c r="M3" s="20">
        <v>186.83333333333334</v>
      </c>
      <c r="N3" s="21">
        <v>4</v>
      </c>
      <c r="O3" s="22">
        <v>190.83333333333334</v>
      </c>
    </row>
    <row r="5" spans="1:17" x14ac:dyDescent="0.25">
      <c r="K5" s="8">
        <f>SUM(K2:K4)</f>
        <v>12</v>
      </c>
      <c r="L5" s="8">
        <f>SUM(L2:L4)</f>
        <v>1487</v>
      </c>
      <c r="M5" s="7">
        <f>SUM(L5/K5)</f>
        <v>123.91666666666667</v>
      </c>
      <c r="N5" s="8">
        <f>SUM(N2:N4)</f>
        <v>8</v>
      </c>
      <c r="O5" s="11">
        <f>SUM(M5+N5)</f>
        <v>131.91666666666669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FD28EAD-2F47-42D4-8147-D18DE418E03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3E438D-92F5-4AD3-BF50-F7E2EE80A6A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11CE-24A6-4398-8582-B3F312C45DFC}">
  <dimension ref="A1:Q24"/>
  <sheetViews>
    <sheetView workbookViewId="0">
      <selection activeCell="K25" sqref="K2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38</v>
      </c>
      <c r="C2" s="14">
        <v>45337</v>
      </c>
      <c r="D2" s="14" t="s">
        <v>47</v>
      </c>
      <c r="E2" s="16">
        <v>198</v>
      </c>
      <c r="F2" s="16">
        <v>194</v>
      </c>
      <c r="G2" s="16"/>
      <c r="H2" s="16"/>
      <c r="I2" s="16"/>
      <c r="J2" s="16"/>
      <c r="K2" s="19">
        <v>2</v>
      </c>
      <c r="L2" s="19">
        <v>392</v>
      </c>
      <c r="M2" s="20">
        <v>196</v>
      </c>
      <c r="N2" s="21">
        <v>4</v>
      </c>
      <c r="O2" s="22">
        <v>200</v>
      </c>
    </row>
    <row r="3" spans="1:17" x14ac:dyDescent="0.25">
      <c r="A3" s="12" t="s">
        <v>25</v>
      </c>
      <c r="B3" s="13" t="s">
        <v>38</v>
      </c>
      <c r="C3" s="14">
        <v>45344</v>
      </c>
      <c r="D3" s="14" t="s">
        <v>47</v>
      </c>
      <c r="E3" s="16">
        <v>191</v>
      </c>
      <c r="F3" s="16">
        <v>197</v>
      </c>
      <c r="G3" s="16"/>
      <c r="H3" s="16"/>
      <c r="I3" s="16"/>
      <c r="J3" s="16"/>
      <c r="K3" s="19">
        <v>2</v>
      </c>
      <c r="L3" s="19">
        <v>388</v>
      </c>
      <c r="M3" s="20">
        <v>194</v>
      </c>
      <c r="N3" s="21">
        <v>2</v>
      </c>
      <c r="O3" s="22">
        <v>196</v>
      </c>
    </row>
    <row r="4" spans="1:17" x14ac:dyDescent="0.25">
      <c r="A4" s="12" t="s">
        <v>22</v>
      </c>
      <c r="B4" s="13" t="s">
        <v>38</v>
      </c>
      <c r="C4" s="14">
        <v>45351</v>
      </c>
      <c r="D4" s="14" t="s">
        <v>47</v>
      </c>
      <c r="E4" s="16">
        <v>184</v>
      </c>
      <c r="F4" s="16">
        <v>188</v>
      </c>
      <c r="G4" s="16"/>
      <c r="H4" s="16"/>
      <c r="I4" s="16"/>
      <c r="J4" s="16"/>
      <c r="K4" s="19">
        <v>2</v>
      </c>
      <c r="L4" s="19">
        <v>372</v>
      </c>
      <c r="M4" s="20">
        <v>186</v>
      </c>
      <c r="N4" s="21">
        <v>2</v>
      </c>
      <c r="O4" s="22">
        <v>188</v>
      </c>
    </row>
    <row r="5" spans="1:17" x14ac:dyDescent="0.25">
      <c r="A5" s="12" t="s">
        <v>25</v>
      </c>
      <c r="B5" s="13" t="s">
        <v>38</v>
      </c>
      <c r="C5" s="14">
        <v>45358</v>
      </c>
      <c r="D5" s="15" t="s">
        <v>47</v>
      </c>
      <c r="E5" s="16">
        <v>196</v>
      </c>
      <c r="F5" s="16">
        <v>196</v>
      </c>
      <c r="G5" s="16"/>
      <c r="H5" s="16"/>
      <c r="I5" s="16"/>
      <c r="J5" s="16"/>
      <c r="K5" s="19">
        <v>2</v>
      </c>
      <c r="L5" s="19">
        <v>392</v>
      </c>
      <c r="M5" s="20">
        <v>196</v>
      </c>
      <c r="N5" s="21">
        <v>2</v>
      </c>
      <c r="O5" s="22">
        <v>198</v>
      </c>
    </row>
    <row r="6" spans="1:17" x14ac:dyDescent="0.25">
      <c r="A6" s="12" t="s">
        <v>25</v>
      </c>
      <c r="B6" s="13" t="s">
        <v>38</v>
      </c>
      <c r="C6" s="14">
        <v>45365</v>
      </c>
      <c r="D6" s="15" t="s">
        <v>47</v>
      </c>
      <c r="E6" s="16">
        <v>194</v>
      </c>
      <c r="F6" s="16">
        <v>195</v>
      </c>
      <c r="G6" s="16"/>
      <c r="H6" s="16"/>
      <c r="I6" s="16"/>
      <c r="J6" s="16"/>
      <c r="K6" s="19">
        <v>2</v>
      </c>
      <c r="L6" s="19">
        <v>389</v>
      </c>
      <c r="M6" s="20">
        <v>194.5</v>
      </c>
      <c r="N6" s="21">
        <v>2</v>
      </c>
      <c r="O6" s="22">
        <v>196.5</v>
      </c>
    </row>
    <row r="7" spans="1:17" x14ac:dyDescent="0.25">
      <c r="A7" s="12" t="s">
        <v>25</v>
      </c>
      <c r="B7" s="13" t="s">
        <v>38</v>
      </c>
      <c r="C7" s="14">
        <v>45379</v>
      </c>
      <c r="D7" s="15" t="s">
        <v>47</v>
      </c>
      <c r="E7" s="16">
        <v>192</v>
      </c>
      <c r="F7" s="16">
        <v>188</v>
      </c>
      <c r="G7" s="16"/>
      <c r="H7" s="16"/>
      <c r="I7" s="16"/>
      <c r="J7" s="16"/>
      <c r="K7" s="19">
        <v>2</v>
      </c>
      <c r="L7" s="19">
        <v>380</v>
      </c>
      <c r="M7" s="20">
        <v>190</v>
      </c>
      <c r="N7" s="21">
        <v>2</v>
      </c>
      <c r="O7" s="22">
        <v>192</v>
      </c>
    </row>
    <row r="8" spans="1:17" x14ac:dyDescent="0.25">
      <c r="A8" s="12" t="s">
        <v>22</v>
      </c>
      <c r="B8" s="13" t="s">
        <v>38</v>
      </c>
      <c r="C8" s="14">
        <v>45400</v>
      </c>
      <c r="D8" s="15" t="s">
        <v>47</v>
      </c>
      <c r="E8" s="16">
        <v>196</v>
      </c>
      <c r="F8" s="16">
        <v>190</v>
      </c>
      <c r="G8" s="16"/>
      <c r="H8" s="16"/>
      <c r="I8" s="16"/>
      <c r="J8" s="16"/>
      <c r="K8" s="19">
        <v>2</v>
      </c>
      <c r="L8" s="19">
        <v>386</v>
      </c>
      <c r="M8" s="20">
        <v>193</v>
      </c>
      <c r="N8" s="21">
        <v>2</v>
      </c>
      <c r="O8" s="22">
        <v>195</v>
      </c>
    </row>
    <row r="9" spans="1:17" x14ac:dyDescent="0.25">
      <c r="A9" s="12" t="s">
        <v>25</v>
      </c>
      <c r="B9" s="13" t="s">
        <v>38</v>
      </c>
      <c r="C9" s="14">
        <v>45423</v>
      </c>
      <c r="D9" s="15" t="s">
        <v>47</v>
      </c>
      <c r="E9" s="16">
        <v>195</v>
      </c>
      <c r="F9" s="16">
        <v>193</v>
      </c>
      <c r="G9" s="16">
        <v>191</v>
      </c>
      <c r="H9" s="16">
        <v>192</v>
      </c>
      <c r="I9" s="16"/>
      <c r="J9" s="16"/>
      <c r="K9" s="19">
        <v>4</v>
      </c>
      <c r="L9" s="19">
        <v>771</v>
      </c>
      <c r="M9" s="20">
        <v>192.75</v>
      </c>
      <c r="N9" s="21">
        <v>2</v>
      </c>
      <c r="O9" s="22">
        <v>194.75</v>
      </c>
    </row>
    <row r="10" spans="1:17" x14ac:dyDescent="0.25">
      <c r="A10" s="12" t="s">
        <v>25</v>
      </c>
      <c r="B10" s="13" t="s">
        <v>38</v>
      </c>
      <c r="C10" s="14">
        <v>45428</v>
      </c>
      <c r="D10" s="15" t="s">
        <v>47</v>
      </c>
      <c r="E10" s="16">
        <v>197</v>
      </c>
      <c r="F10" s="16">
        <v>196</v>
      </c>
      <c r="G10" s="16"/>
      <c r="H10" s="16"/>
      <c r="I10" s="16"/>
      <c r="J10" s="16"/>
      <c r="K10" s="19">
        <v>2</v>
      </c>
      <c r="L10" s="19">
        <v>393</v>
      </c>
      <c r="M10" s="20">
        <v>196.5</v>
      </c>
      <c r="N10" s="21">
        <v>3</v>
      </c>
      <c r="O10" s="22">
        <v>199.5</v>
      </c>
    </row>
    <row r="11" spans="1:17" x14ac:dyDescent="0.25">
      <c r="A11" s="12" t="s">
        <v>25</v>
      </c>
      <c r="B11" s="13" t="s">
        <v>38</v>
      </c>
      <c r="C11" s="14">
        <v>45435</v>
      </c>
      <c r="D11" s="15" t="s">
        <v>47</v>
      </c>
      <c r="E11" s="16">
        <v>195</v>
      </c>
      <c r="F11" s="16">
        <v>193</v>
      </c>
      <c r="G11" s="16"/>
      <c r="H11" s="16"/>
      <c r="I11" s="16"/>
      <c r="J11" s="16"/>
      <c r="K11" s="19">
        <v>2</v>
      </c>
      <c r="L11" s="19">
        <v>388</v>
      </c>
      <c r="M11" s="20">
        <v>194</v>
      </c>
      <c r="N11" s="21">
        <v>2</v>
      </c>
      <c r="O11" s="22">
        <v>196</v>
      </c>
    </row>
    <row r="12" spans="1:17" x14ac:dyDescent="0.25">
      <c r="A12" s="12" t="s">
        <v>25</v>
      </c>
      <c r="B12" s="13" t="s">
        <v>38</v>
      </c>
      <c r="C12" s="14">
        <v>45458</v>
      </c>
      <c r="D12" s="15" t="s">
        <v>47</v>
      </c>
      <c r="E12" s="16">
        <v>193</v>
      </c>
      <c r="F12" s="16">
        <v>196</v>
      </c>
      <c r="G12" s="16">
        <v>195</v>
      </c>
      <c r="H12" s="16">
        <v>196</v>
      </c>
      <c r="I12" s="16"/>
      <c r="J12" s="16"/>
      <c r="K12" s="19">
        <v>4</v>
      </c>
      <c r="L12" s="19">
        <v>780</v>
      </c>
      <c r="M12" s="20">
        <v>195</v>
      </c>
      <c r="N12" s="21">
        <v>2</v>
      </c>
      <c r="O12" s="22">
        <v>197</v>
      </c>
    </row>
    <row r="13" spans="1:17" x14ac:dyDescent="0.25">
      <c r="A13" s="12" t="s">
        <v>22</v>
      </c>
      <c r="B13" s="13" t="s">
        <v>38</v>
      </c>
      <c r="C13" s="14" t="s">
        <v>204</v>
      </c>
      <c r="D13" s="15" t="s">
        <v>163</v>
      </c>
      <c r="E13" s="16">
        <v>195</v>
      </c>
      <c r="F13" s="16">
        <v>195</v>
      </c>
      <c r="G13" s="16">
        <v>195</v>
      </c>
      <c r="H13" s="16">
        <v>192.001</v>
      </c>
      <c r="I13" s="16"/>
      <c r="J13" s="16"/>
      <c r="K13" s="19">
        <v>4</v>
      </c>
      <c r="L13" s="19">
        <v>777.00099999999998</v>
      </c>
      <c r="M13" s="20">
        <v>194.25024999999999</v>
      </c>
      <c r="N13" s="21">
        <v>2</v>
      </c>
      <c r="O13" s="22">
        <v>196.25024999999999</v>
      </c>
    </row>
    <row r="14" spans="1:17" x14ac:dyDescent="0.25">
      <c r="A14" s="12" t="s">
        <v>25</v>
      </c>
      <c r="B14" s="13" t="s">
        <v>38</v>
      </c>
      <c r="C14" s="14">
        <v>45470</v>
      </c>
      <c r="D14" s="15" t="s">
        <v>47</v>
      </c>
      <c r="E14" s="16">
        <v>192</v>
      </c>
      <c r="F14" s="16">
        <v>194</v>
      </c>
      <c r="G14" s="16"/>
      <c r="H14" s="16"/>
      <c r="I14" s="16"/>
      <c r="J14" s="16"/>
      <c r="K14" s="19">
        <v>2</v>
      </c>
      <c r="L14" s="19">
        <v>386</v>
      </c>
      <c r="M14" s="20">
        <v>193</v>
      </c>
      <c r="N14" s="21">
        <v>2</v>
      </c>
      <c r="O14" s="22">
        <v>195</v>
      </c>
    </row>
    <row r="15" spans="1:17" x14ac:dyDescent="0.25">
      <c r="A15" s="12" t="s">
        <v>25</v>
      </c>
      <c r="B15" s="13" t="s">
        <v>38</v>
      </c>
      <c r="C15" s="14">
        <v>45477</v>
      </c>
      <c r="D15" s="15" t="s">
        <v>47</v>
      </c>
      <c r="E15" s="16">
        <v>194</v>
      </c>
      <c r="F15" s="16">
        <v>195</v>
      </c>
      <c r="G15" s="16"/>
      <c r="H15" s="16"/>
      <c r="I15" s="16"/>
      <c r="J15" s="16"/>
      <c r="K15" s="19">
        <v>2</v>
      </c>
      <c r="L15" s="19">
        <v>389</v>
      </c>
      <c r="M15" s="20">
        <v>194.5</v>
      </c>
      <c r="N15" s="21">
        <v>4</v>
      </c>
      <c r="O15" s="22">
        <v>198.5</v>
      </c>
    </row>
    <row r="16" spans="1:17" x14ac:dyDescent="0.25">
      <c r="A16" s="12" t="s">
        <v>25</v>
      </c>
      <c r="B16" s="13" t="s">
        <v>38</v>
      </c>
      <c r="C16" s="14">
        <v>45486</v>
      </c>
      <c r="D16" s="15" t="s">
        <v>47</v>
      </c>
      <c r="E16" s="16">
        <v>191</v>
      </c>
      <c r="F16" s="16">
        <v>195</v>
      </c>
      <c r="G16" s="16">
        <v>194</v>
      </c>
      <c r="H16" s="16">
        <v>192</v>
      </c>
      <c r="I16" s="16"/>
      <c r="J16" s="16"/>
      <c r="K16" s="19">
        <v>4</v>
      </c>
      <c r="L16" s="19">
        <v>772</v>
      </c>
      <c r="M16" s="20">
        <v>193</v>
      </c>
      <c r="N16" s="21">
        <v>2</v>
      </c>
      <c r="O16" s="22">
        <v>195</v>
      </c>
    </row>
    <row r="17" spans="1:15" x14ac:dyDescent="0.25">
      <c r="A17" s="12" t="s">
        <v>25</v>
      </c>
      <c r="B17" s="13" t="s">
        <v>38</v>
      </c>
      <c r="C17" s="14">
        <v>45514</v>
      </c>
      <c r="D17" s="15" t="s">
        <v>47</v>
      </c>
      <c r="E17" s="16">
        <v>192</v>
      </c>
      <c r="F17" s="16">
        <v>192</v>
      </c>
      <c r="G17" s="16">
        <v>188</v>
      </c>
      <c r="H17" s="16">
        <v>192</v>
      </c>
      <c r="I17" s="16"/>
      <c r="J17" s="16"/>
      <c r="K17" s="19">
        <v>4</v>
      </c>
      <c r="L17" s="19">
        <v>764</v>
      </c>
      <c r="M17" s="20">
        <v>191</v>
      </c>
      <c r="N17" s="21">
        <v>2</v>
      </c>
      <c r="O17" s="22">
        <v>193</v>
      </c>
    </row>
    <row r="18" spans="1:15" x14ac:dyDescent="0.25">
      <c r="A18" s="12" t="s">
        <v>25</v>
      </c>
      <c r="B18" s="13" t="s">
        <v>38</v>
      </c>
      <c r="C18" s="14">
        <v>45535</v>
      </c>
      <c r="D18" s="15" t="s">
        <v>121</v>
      </c>
      <c r="E18" s="16">
        <v>197</v>
      </c>
      <c r="F18" s="16">
        <v>193</v>
      </c>
      <c r="G18" s="16">
        <v>196</v>
      </c>
      <c r="H18" s="16">
        <v>197</v>
      </c>
      <c r="I18" s="16">
        <v>198</v>
      </c>
      <c r="J18" s="16">
        <v>196</v>
      </c>
      <c r="K18" s="19">
        <v>6</v>
      </c>
      <c r="L18" s="19">
        <v>1177</v>
      </c>
      <c r="M18" s="20">
        <v>196.16666666666666</v>
      </c>
      <c r="N18" s="21">
        <v>8</v>
      </c>
      <c r="O18" s="22">
        <v>204.16666666666666</v>
      </c>
    </row>
    <row r="19" spans="1:15" x14ac:dyDescent="0.25">
      <c r="A19" s="12" t="s">
        <v>25</v>
      </c>
      <c r="B19" s="13" t="s">
        <v>38</v>
      </c>
      <c r="C19" s="14">
        <v>45549</v>
      </c>
      <c r="D19" s="15" t="s">
        <v>47</v>
      </c>
      <c r="E19" s="16">
        <v>194</v>
      </c>
      <c r="F19" s="16">
        <v>195</v>
      </c>
      <c r="G19" s="16">
        <v>187</v>
      </c>
      <c r="H19" s="16">
        <v>196</v>
      </c>
      <c r="I19" s="16">
        <v>193</v>
      </c>
      <c r="J19" s="16">
        <v>195</v>
      </c>
      <c r="K19" s="19">
        <v>6</v>
      </c>
      <c r="L19" s="19">
        <v>1160</v>
      </c>
      <c r="M19" s="20">
        <v>193.33333333333334</v>
      </c>
      <c r="N19" s="21">
        <v>4</v>
      </c>
      <c r="O19" s="22">
        <v>197.33333333333334</v>
      </c>
    </row>
    <row r="20" spans="1:15" x14ac:dyDescent="0.25">
      <c r="A20" s="12" t="s">
        <v>22</v>
      </c>
      <c r="B20" s="13" t="s">
        <v>38</v>
      </c>
      <c r="C20" s="14">
        <v>45584</v>
      </c>
      <c r="D20" s="15" t="s">
        <v>47</v>
      </c>
      <c r="E20" s="16">
        <v>192</v>
      </c>
      <c r="F20" s="16">
        <v>193</v>
      </c>
      <c r="G20" s="16">
        <v>195</v>
      </c>
      <c r="H20" s="16">
        <v>192</v>
      </c>
      <c r="I20" s="16"/>
      <c r="J20" s="16"/>
      <c r="K20" s="19">
        <v>4</v>
      </c>
      <c r="L20" s="19">
        <v>772</v>
      </c>
      <c r="M20" s="20">
        <v>193</v>
      </c>
      <c r="N20" s="21">
        <v>2</v>
      </c>
      <c r="O20" s="22">
        <v>195</v>
      </c>
    </row>
    <row r="21" spans="1:15" x14ac:dyDescent="0.25">
      <c r="A21" s="12" t="s">
        <v>25</v>
      </c>
      <c r="B21" s="13" t="s">
        <v>38</v>
      </c>
      <c r="C21" s="14">
        <v>45603</v>
      </c>
      <c r="D21" s="15" t="s">
        <v>47</v>
      </c>
      <c r="E21" s="16">
        <v>192</v>
      </c>
      <c r="F21" s="16">
        <v>195</v>
      </c>
      <c r="G21" s="16"/>
      <c r="H21" s="16"/>
      <c r="I21" s="16"/>
      <c r="J21" s="16"/>
      <c r="K21" s="19">
        <v>2</v>
      </c>
      <c r="L21" s="19">
        <v>387</v>
      </c>
      <c r="M21" s="20">
        <v>193.5</v>
      </c>
      <c r="N21" s="21">
        <v>2</v>
      </c>
      <c r="O21" s="22">
        <v>195.5</v>
      </c>
    </row>
    <row r="22" spans="1:15" x14ac:dyDescent="0.25">
      <c r="A22" s="12" t="s">
        <v>22</v>
      </c>
      <c r="B22" s="13" t="s">
        <v>38</v>
      </c>
      <c r="C22" s="14">
        <v>45610</v>
      </c>
      <c r="D22" s="15" t="s">
        <v>47</v>
      </c>
      <c r="E22" s="16">
        <v>190</v>
      </c>
      <c r="F22" s="16">
        <v>191</v>
      </c>
      <c r="G22" s="16">
        <v>190</v>
      </c>
      <c r="H22" s="16">
        <v>182</v>
      </c>
      <c r="I22" s="16"/>
      <c r="J22" s="16"/>
      <c r="K22" s="19">
        <v>4</v>
      </c>
      <c r="L22" s="19">
        <v>753</v>
      </c>
      <c r="M22" s="20">
        <v>188.25</v>
      </c>
      <c r="N22" s="21">
        <v>3</v>
      </c>
      <c r="O22" s="22">
        <v>191.25</v>
      </c>
    </row>
    <row r="24" spans="1:15" x14ac:dyDescent="0.25">
      <c r="K24" s="8">
        <f>SUM(K2:K23)</f>
        <v>64</v>
      </c>
      <c r="L24" s="8">
        <f>SUM(L2:L23)</f>
        <v>12368.001</v>
      </c>
      <c r="M24" s="7">
        <f>SUM(L24/K24)</f>
        <v>193.250015625</v>
      </c>
      <c r="N24" s="8">
        <f>SUM(N2:N23)</f>
        <v>56</v>
      </c>
      <c r="O24" s="11">
        <f>SUM(M24+N24)</f>
        <v>249.250015625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4" name="Range1_24_1"/>
    <protectedRange algorithmName="SHA-512" hashValue="ON39YdpmFHfN9f47KpiRvqrKx0V9+erV1CNkpWzYhW/Qyc6aT8rEyCrvauWSYGZK2ia3o7vd3akF07acHAFpOA==" saltValue="yVW9XmDwTqEnmpSGai0KYg==" spinCount="100000" sqref="I4:J4 B4:C4" name="Range1"/>
    <protectedRange algorithmName="SHA-512" hashValue="ON39YdpmFHfN9f47KpiRvqrKx0V9+erV1CNkpWzYhW/Qyc6aT8rEyCrvauWSYGZK2ia3o7vd3akF07acHAFpOA==" saltValue="yVW9XmDwTqEnmpSGai0KYg==" spinCount="100000" sqref="E4:H4" name="Range1_3"/>
    <protectedRange algorithmName="SHA-512" hashValue="ON39YdpmFHfN9f47KpiRvqrKx0V9+erV1CNkpWzYhW/Qyc6aT8rEyCrvauWSYGZK2ia3o7vd3akF07acHAFpOA==" saltValue="yVW9XmDwTqEnmpSGai0KYg==" spinCount="100000" sqref="D11" name="Range1_1_9_3"/>
    <protectedRange algorithmName="SHA-512" hashValue="ON39YdpmFHfN9f47KpiRvqrKx0V9+erV1CNkpWzYhW/Qyc6aT8rEyCrvauWSYGZK2ia3o7vd3akF07acHAFpOA==" saltValue="yVW9XmDwTqEnmpSGai0KYg==" spinCount="100000" sqref="B11:C11" name="Range1_12_2"/>
    <protectedRange algorithmName="SHA-512" hashValue="ON39YdpmFHfN9f47KpiRvqrKx0V9+erV1CNkpWzYhW/Qyc6aT8rEyCrvauWSYGZK2ia3o7vd3akF07acHAFpOA==" saltValue="yVW9XmDwTqEnmpSGai0KYg==" spinCount="100000" sqref="H11:J11" name="Range1_3_5_1"/>
    <protectedRange algorithmName="SHA-512" hashValue="ON39YdpmFHfN9f47KpiRvqrKx0V9+erV1CNkpWzYhW/Qyc6aT8rEyCrvauWSYGZK2ia3o7vd3akF07acHAFpOA==" saltValue="yVW9XmDwTqEnmpSGai0KYg==" spinCount="100000" sqref="E11:G11" name="Range1_3_1_2_1"/>
    <protectedRange algorithmName="SHA-512" hashValue="ON39YdpmFHfN9f47KpiRvqrKx0V9+erV1CNkpWzYhW/Qyc6aT8rEyCrvauWSYGZK2ia3o7vd3akF07acHAFpOA==" saltValue="yVW9XmDwTqEnmpSGai0KYg==" spinCount="100000" sqref="B12:C12" name="Range1_19"/>
    <protectedRange algorithmName="SHA-512" hashValue="ON39YdpmFHfN9f47KpiRvqrKx0V9+erV1CNkpWzYhW/Qyc6aT8rEyCrvauWSYGZK2ia3o7vd3akF07acHAFpOA==" saltValue="yVW9XmDwTqEnmpSGai0KYg==" spinCount="100000" sqref="D12" name="Range1_1_15"/>
    <protectedRange algorithmName="SHA-512" hashValue="ON39YdpmFHfN9f47KpiRvqrKx0V9+erV1CNkpWzYhW/Qyc6aT8rEyCrvauWSYGZK2ia3o7vd3akF07acHAFpOA==" saltValue="yVW9XmDwTqEnmpSGai0KYg==" spinCount="100000" sqref="E12:J12" name="Range1_3_7"/>
    <protectedRange algorithmName="SHA-512" hashValue="ON39YdpmFHfN9f47KpiRvqrKx0V9+erV1CNkpWzYhW/Qyc6aT8rEyCrvauWSYGZK2ia3o7vd3akF07acHAFpOA==" saltValue="yVW9XmDwTqEnmpSGai0KYg==" spinCount="100000" sqref="C15" name="Range1_19_1"/>
    <protectedRange algorithmName="SHA-512" hashValue="ON39YdpmFHfN9f47KpiRvqrKx0V9+erV1CNkpWzYhW/Qyc6aT8rEyCrvauWSYGZK2ia3o7vd3akF07acHAFpOA==" saltValue="yVW9XmDwTqEnmpSGai0KYg==" spinCount="100000" sqref="B18:C18 B19:C19" name="Range1_2_3"/>
    <protectedRange algorithmName="SHA-512" hashValue="ON39YdpmFHfN9f47KpiRvqrKx0V9+erV1CNkpWzYhW/Qyc6aT8rEyCrvauWSYGZK2ia3o7vd3akF07acHAFpOA==" saltValue="yVW9XmDwTqEnmpSGai0KYg==" spinCount="100000" sqref="D18 D19" name="Range1_1_1_2"/>
    <protectedRange algorithmName="SHA-512" hashValue="ON39YdpmFHfN9f47KpiRvqrKx0V9+erV1CNkpWzYhW/Qyc6aT8rEyCrvauWSYGZK2ia3o7vd3akF07acHAFpOA==" saltValue="yVW9XmDwTqEnmpSGai0KYg==" spinCount="100000" sqref="E18:J18 E19:J19" name="Range1_3_5_1_1"/>
    <protectedRange algorithmName="SHA-512" hashValue="ON39YdpmFHfN9f47KpiRvqrKx0V9+erV1CNkpWzYhW/Qyc6aT8rEyCrvauWSYGZK2ia3o7vd3akF07acHAFpOA==" saltValue="yVW9XmDwTqEnmpSGai0KYg==" spinCount="100000" sqref="I20:J20 B20:C20 B21:C21 I21:J21 I22:J22 B22:C22" name="Range1_32"/>
    <protectedRange algorithmName="SHA-512" hashValue="ON39YdpmFHfN9f47KpiRvqrKx0V9+erV1CNkpWzYhW/Qyc6aT8rEyCrvauWSYGZK2ia3o7vd3akF07acHAFpOA==" saltValue="yVW9XmDwTqEnmpSGai0KYg==" spinCount="100000" sqref="D20 D21 D22" name="Range1_1_26"/>
    <protectedRange algorithmName="SHA-512" hashValue="ON39YdpmFHfN9f47KpiRvqrKx0V9+erV1CNkpWzYhW/Qyc6aT8rEyCrvauWSYGZK2ia3o7vd3akF07acHAFpOA==" saltValue="yVW9XmDwTqEnmpSGai0KYg==" spinCount="100000" sqref="E20:H20 E21:H21 E22:H22" name="Range1_3_11"/>
  </protectedRanges>
  <hyperlinks>
    <hyperlink ref="Q1" location="'National Rankings'!A1" display="Back to Ranking" xr:uid="{274A9373-2020-4FCA-BC6D-F8C526D2300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3A86EC-F566-4E35-9F62-98BD3A9E7FF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EA1B-A91C-4FE0-962F-68820EED815C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233</v>
      </c>
      <c r="C2" s="14">
        <v>45514</v>
      </c>
      <c r="D2" s="15" t="s">
        <v>47</v>
      </c>
      <c r="E2" s="16">
        <v>192</v>
      </c>
      <c r="F2" s="16">
        <v>194</v>
      </c>
      <c r="G2" s="16">
        <v>193</v>
      </c>
      <c r="H2" s="16">
        <v>195</v>
      </c>
      <c r="I2" s="16"/>
      <c r="J2" s="16"/>
      <c r="K2" s="19">
        <v>4</v>
      </c>
      <c r="L2" s="19">
        <v>774</v>
      </c>
      <c r="M2" s="20">
        <v>193.5</v>
      </c>
      <c r="N2" s="21">
        <v>2</v>
      </c>
      <c r="O2" s="22">
        <v>195.5</v>
      </c>
    </row>
    <row r="3" spans="1:17" x14ac:dyDescent="0.25">
      <c r="A3" s="12" t="s">
        <v>22</v>
      </c>
      <c r="B3" s="13" t="s">
        <v>233</v>
      </c>
      <c r="C3" s="14">
        <v>45604</v>
      </c>
      <c r="D3" s="15" t="s">
        <v>163</v>
      </c>
      <c r="E3" s="16">
        <v>192</v>
      </c>
      <c r="F3" s="16">
        <v>194</v>
      </c>
      <c r="G3" s="16"/>
      <c r="H3" s="16"/>
      <c r="I3" s="16"/>
      <c r="J3" s="16"/>
      <c r="K3" s="19">
        <v>2</v>
      </c>
      <c r="L3" s="19">
        <v>386</v>
      </c>
      <c r="M3" s="20">
        <v>193</v>
      </c>
      <c r="N3" s="21">
        <v>4</v>
      </c>
      <c r="O3" s="22">
        <v>197</v>
      </c>
    </row>
    <row r="4" spans="1:17" x14ac:dyDescent="0.25">
      <c r="A4" s="12" t="s">
        <v>25</v>
      </c>
      <c r="B4" s="13" t="s">
        <v>233</v>
      </c>
      <c r="C4" s="14">
        <v>45618</v>
      </c>
      <c r="D4" s="15" t="s">
        <v>163</v>
      </c>
      <c r="E4" s="16">
        <v>192</v>
      </c>
      <c r="F4" s="16">
        <v>193</v>
      </c>
      <c r="G4" s="16"/>
      <c r="H4" s="16"/>
      <c r="I4" s="16"/>
      <c r="J4" s="16"/>
      <c r="K4" s="19">
        <v>2</v>
      </c>
      <c r="L4" s="19">
        <v>385</v>
      </c>
      <c r="M4" s="20">
        <v>192.5</v>
      </c>
      <c r="N4" s="21">
        <v>5</v>
      </c>
      <c r="O4" s="22">
        <v>197.5</v>
      </c>
    </row>
    <row r="5" spans="1:17" x14ac:dyDescent="0.25">
      <c r="A5" s="12" t="s">
        <v>25</v>
      </c>
      <c r="B5" s="13" t="s">
        <v>233</v>
      </c>
      <c r="C5" s="14">
        <v>45625</v>
      </c>
      <c r="D5" s="15" t="s">
        <v>163</v>
      </c>
      <c r="E5" s="16">
        <v>185</v>
      </c>
      <c r="F5" s="16">
        <v>187</v>
      </c>
      <c r="G5" s="16"/>
      <c r="H5" s="16"/>
      <c r="I5" s="16"/>
      <c r="J5" s="16"/>
      <c r="K5" s="19">
        <v>2</v>
      </c>
      <c r="L5" s="19">
        <v>372</v>
      </c>
      <c r="M5" s="20">
        <v>186</v>
      </c>
      <c r="N5" s="21">
        <v>4</v>
      </c>
      <c r="O5" s="22">
        <v>190</v>
      </c>
    </row>
    <row r="6" spans="1:17" x14ac:dyDescent="0.25">
      <c r="A6" s="12" t="s">
        <v>25</v>
      </c>
      <c r="B6" s="13" t="s">
        <v>233</v>
      </c>
      <c r="C6" s="14">
        <v>45626</v>
      </c>
      <c r="D6" s="15" t="s">
        <v>163</v>
      </c>
      <c r="E6" s="16">
        <v>193.00299999999999</v>
      </c>
      <c r="F6" s="16">
        <v>194</v>
      </c>
      <c r="G6" s="16">
        <v>189</v>
      </c>
      <c r="H6" s="16">
        <v>196</v>
      </c>
      <c r="I6" s="16">
        <v>197</v>
      </c>
      <c r="J6" s="16">
        <v>189</v>
      </c>
      <c r="K6" s="19">
        <v>6</v>
      </c>
      <c r="L6" s="19">
        <v>1158.0029999999999</v>
      </c>
      <c r="M6" s="20">
        <v>193.00049999999999</v>
      </c>
      <c r="N6" s="21">
        <v>6</v>
      </c>
      <c r="O6" s="22">
        <v>199.00049999999999</v>
      </c>
    </row>
    <row r="8" spans="1:17" x14ac:dyDescent="0.25">
      <c r="K8" s="8">
        <f>SUM(K2:K7)</f>
        <v>16</v>
      </c>
      <c r="L8" s="8">
        <f>SUM(L2:L7)</f>
        <v>3075.0029999999997</v>
      </c>
      <c r="M8" s="7">
        <f>SUM(L8/K8)</f>
        <v>192.18768749999998</v>
      </c>
      <c r="N8" s="8">
        <f>SUM(N2:N7)</f>
        <v>21</v>
      </c>
      <c r="O8" s="11">
        <f>SUM(M8+N8)</f>
        <v>213.18768749999998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C725C3B-EC20-4AAB-965E-3EFB06BBE3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23BE28-D0DA-4A79-9085-5C21D01960A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06998-BCFC-45D2-B0D5-8531E290A227}">
  <dimension ref="A1:Q25"/>
  <sheetViews>
    <sheetView workbookViewId="0">
      <selection activeCell="K26" sqref="K2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122</v>
      </c>
      <c r="C2" s="14">
        <v>45388</v>
      </c>
      <c r="D2" s="15" t="s">
        <v>52</v>
      </c>
      <c r="E2" s="16">
        <v>199.01</v>
      </c>
      <c r="F2" s="16">
        <v>199</v>
      </c>
      <c r="G2" s="16">
        <v>199</v>
      </c>
      <c r="H2" s="16">
        <v>196</v>
      </c>
      <c r="I2" s="16">
        <v>196</v>
      </c>
      <c r="J2" s="16">
        <v>197</v>
      </c>
      <c r="K2" s="19">
        <v>6</v>
      </c>
      <c r="L2" s="19">
        <v>1186.01</v>
      </c>
      <c r="M2" s="20">
        <v>197.66833333333332</v>
      </c>
      <c r="N2" s="21">
        <v>10</v>
      </c>
      <c r="O2" s="22">
        <v>207.66833333333332</v>
      </c>
    </row>
    <row r="3" spans="1:17" x14ac:dyDescent="0.25">
      <c r="A3" s="12" t="s">
        <v>25</v>
      </c>
      <c r="B3" s="13" t="s">
        <v>135</v>
      </c>
      <c r="C3" s="14">
        <v>45050</v>
      </c>
      <c r="D3" s="15" t="s">
        <v>52</v>
      </c>
      <c r="E3" s="16">
        <v>199</v>
      </c>
      <c r="F3" s="16">
        <v>196</v>
      </c>
      <c r="G3" s="16">
        <v>197</v>
      </c>
      <c r="H3" s="16">
        <v>199.01</v>
      </c>
      <c r="I3" s="16"/>
      <c r="J3" s="16"/>
      <c r="K3" s="19">
        <v>4</v>
      </c>
      <c r="L3" s="19">
        <v>791.01</v>
      </c>
      <c r="M3" s="20">
        <v>197.7525</v>
      </c>
      <c r="N3" s="21">
        <v>4</v>
      </c>
      <c r="O3" s="22">
        <v>201.7525</v>
      </c>
    </row>
    <row r="4" spans="1:17" x14ac:dyDescent="0.25">
      <c r="A4" s="12" t="s">
        <v>25</v>
      </c>
      <c r="B4" s="13" t="s">
        <v>135</v>
      </c>
      <c r="C4" s="14">
        <v>45437</v>
      </c>
      <c r="D4" s="15" t="s">
        <v>163</v>
      </c>
      <c r="E4" s="16">
        <v>192</v>
      </c>
      <c r="F4" s="16">
        <v>194.001</v>
      </c>
      <c r="G4" s="16">
        <v>198</v>
      </c>
      <c r="H4" s="16">
        <v>195</v>
      </c>
      <c r="I4" s="16"/>
      <c r="J4" s="16"/>
      <c r="K4" s="19">
        <v>4</v>
      </c>
      <c r="L4" s="19">
        <v>779.00099999999998</v>
      </c>
      <c r="M4" s="20">
        <v>194.75024999999999</v>
      </c>
      <c r="N4" s="21">
        <v>7</v>
      </c>
      <c r="O4" s="22">
        <v>201.75024999999999</v>
      </c>
    </row>
    <row r="5" spans="1:17" x14ac:dyDescent="0.25">
      <c r="A5" s="12" t="s">
        <v>25</v>
      </c>
      <c r="B5" s="13" t="s">
        <v>135</v>
      </c>
      <c r="C5" s="14">
        <v>45451</v>
      </c>
      <c r="D5" s="15" t="s">
        <v>163</v>
      </c>
      <c r="E5" s="16">
        <v>196</v>
      </c>
      <c r="F5" s="16">
        <v>196</v>
      </c>
      <c r="G5" s="16">
        <v>199</v>
      </c>
      <c r="H5" s="16">
        <v>197.001</v>
      </c>
      <c r="I5" s="16"/>
      <c r="J5" s="16"/>
      <c r="K5" s="19">
        <v>4</v>
      </c>
      <c r="L5" s="19">
        <v>788.00099999999998</v>
      </c>
      <c r="M5" s="20">
        <v>197.00024999999999</v>
      </c>
      <c r="N5" s="21">
        <v>7</v>
      </c>
      <c r="O5" s="22">
        <v>204.00024999999999</v>
      </c>
    </row>
    <row r="6" spans="1:17" x14ac:dyDescent="0.25">
      <c r="A6" s="12" t="s">
        <v>22</v>
      </c>
      <c r="B6" s="13" t="s">
        <v>135</v>
      </c>
      <c r="C6" s="14" t="s">
        <v>204</v>
      </c>
      <c r="D6" s="15" t="s">
        <v>163</v>
      </c>
      <c r="E6" s="16">
        <v>199</v>
      </c>
      <c r="F6" s="16">
        <v>198</v>
      </c>
      <c r="G6" s="16">
        <v>195</v>
      </c>
      <c r="H6" s="16">
        <v>199.001</v>
      </c>
      <c r="I6" s="16"/>
      <c r="J6" s="16"/>
      <c r="K6" s="19">
        <v>4</v>
      </c>
      <c r="L6" s="19">
        <v>791.00099999999998</v>
      </c>
      <c r="M6" s="20">
        <v>197.75024999999999</v>
      </c>
      <c r="N6" s="21">
        <v>4</v>
      </c>
      <c r="O6" s="22">
        <v>201.75024999999999</v>
      </c>
    </row>
    <row r="7" spans="1:17" x14ac:dyDescent="0.25">
      <c r="A7" s="12" t="s">
        <v>25</v>
      </c>
      <c r="B7" s="13" t="s">
        <v>211</v>
      </c>
      <c r="C7" s="14">
        <v>45113</v>
      </c>
      <c r="D7" s="15" t="s">
        <v>52</v>
      </c>
      <c r="E7" s="16">
        <v>195</v>
      </c>
      <c r="F7" s="16">
        <v>196</v>
      </c>
      <c r="G7" s="16">
        <v>197</v>
      </c>
      <c r="H7" s="16">
        <v>195</v>
      </c>
      <c r="I7" s="16"/>
      <c r="J7" s="16"/>
      <c r="K7" s="19">
        <v>4</v>
      </c>
      <c r="L7" s="19">
        <v>783</v>
      </c>
      <c r="M7" s="20">
        <v>195.75</v>
      </c>
      <c r="N7" s="21">
        <v>2</v>
      </c>
      <c r="O7" s="22">
        <v>197.75</v>
      </c>
    </row>
    <row r="8" spans="1:17" x14ac:dyDescent="0.25">
      <c r="A8" s="12" t="s">
        <v>25</v>
      </c>
      <c r="B8" s="13" t="s">
        <v>135</v>
      </c>
      <c r="C8" s="14" t="s">
        <v>219</v>
      </c>
      <c r="D8" s="15" t="s">
        <v>163</v>
      </c>
      <c r="E8" s="16">
        <v>197</v>
      </c>
      <c r="F8" s="16">
        <v>197.001</v>
      </c>
      <c r="G8" s="16"/>
      <c r="H8" s="16"/>
      <c r="I8" s="16"/>
      <c r="J8" s="16"/>
      <c r="K8" s="19">
        <v>2</v>
      </c>
      <c r="L8" s="19">
        <v>394.00099999999998</v>
      </c>
      <c r="M8" s="20">
        <v>197.00049999999999</v>
      </c>
      <c r="N8" s="21">
        <v>6</v>
      </c>
      <c r="O8" s="22">
        <v>203.00049999999999</v>
      </c>
    </row>
    <row r="9" spans="1:17" x14ac:dyDescent="0.25">
      <c r="A9" s="12" t="s">
        <v>22</v>
      </c>
      <c r="B9" s="13" t="s">
        <v>135</v>
      </c>
      <c r="C9" s="14">
        <v>45499</v>
      </c>
      <c r="D9" s="15" t="s">
        <v>163</v>
      </c>
      <c r="E9" s="16">
        <v>196</v>
      </c>
      <c r="F9" s="16">
        <v>196</v>
      </c>
      <c r="G9" s="16"/>
      <c r="H9" s="16"/>
      <c r="I9" s="16"/>
      <c r="J9" s="16"/>
      <c r="K9" s="19">
        <v>2</v>
      </c>
      <c r="L9" s="19">
        <v>392</v>
      </c>
      <c r="M9" s="20">
        <v>196</v>
      </c>
      <c r="N9" s="21">
        <v>4</v>
      </c>
      <c r="O9" s="22">
        <v>200</v>
      </c>
    </row>
    <row r="10" spans="1:17" x14ac:dyDescent="0.25">
      <c r="A10" s="12" t="s">
        <v>25</v>
      </c>
      <c r="B10" s="13" t="s">
        <v>135</v>
      </c>
      <c r="C10" s="14">
        <v>45500</v>
      </c>
      <c r="D10" s="15" t="s">
        <v>163</v>
      </c>
      <c r="E10" s="16">
        <v>196</v>
      </c>
      <c r="F10" s="16">
        <v>196</v>
      </c>
      <c r="G10" s="16">
        <v>198</v>
      </c>
      <c r="H10" s="16">
        <v>195.001</v>
      </c>
      <c r="I10" s="16"/>
      <c r="J10" s="16"/>
      <c r="K10" s="19">
        <v>4</v>
      </c>
      <c r="L10" s="19">
        <v>785.00099999999998</v>
      </c>
      <c r="M10" s="20">
        <v>196.25024999999999</v>
      </c>
      <c r="N10" s="21">
        <v>3</v>
      </c>
      <c r="O10" s="22">
        <v>199.25024999999999</v>
      </c>
    </row>
    <row r="11" spans="1:17" x14ac:dyDescent="0.25">
      <c r="A11" s="12" t="s">
        <v>25</v>
      </c>
      <c r="B11" s="13" t="s">
        <v>211</v>
      </c>
      <c r="C11" s="14">
        <v>45507</v>
      </c>
      <c r="D11" s="15" t="s">
        <v>52</v>
      </c>
      <c r="E11" s="16">
        <v>194</v>
      </c>
      <c r="F11" s="16">
        <v>197</v>
      </c>
      <c r="G11" s="16">
        <v>195</v>
      </c>
      <c r="H11" s="16">
        <v>189</v>
      </c>
      <c r="I11" s="16"/>
      <c r="J11" s="16"/>
      <c r="K11" s="19">
        <v>4</v>
      </c>
      <c r="L11" s="19">
        <v>775</v>
      </c>
      <c r="M11" s="20">
        <v>193.75</v>
      </c>
      <c r="N11" s="21">
        <v>2</v>
      </c>
      <c r="O11" s="22">
        <v>195.75</v>
      </c>
    </row>
    <row r="12" spans="1:17" x14ac:dyDescent="0.25">
      <c r="A12" s="12" t="s">
        <v>25</v>
      </c>
      <c r="B12" s="13" t="s">
        <v>135</v>
      </c>
      <c r="C12" s="14">
        <v>45506</v>
      </c>
      <c r="D12" s="15" t="s">
        <v>163</v>
      </c>
      <c r="E12" s="16">
        <v>199</v>
      </c>
      <c r="F12" s="16">
        <v>194</v>
      </c>
      <c r="G12" s="16"/>
      <c r="H12" s="16"/>
      <c r="I12" s="16"/>
      <c r="J12" s="16"/>
      <c r="K12" s="19">
        <v>2</v>
      </c>
      <c r="L12" s="19">
        <v>393</v>
      </c>
      <c r="M12" s="20">
        <v>196.5</v>
      </c>
      <c r="N12" s="21">
        <v>6</v>
      </c>
      <c r="O12" s="22">
        <v>202.5</v>
      </c>
    </row>
    <row r="13" spans="1:17" x14ac:dyDescent="0.25">
      <c r="A13" s="12" t="s">
        <v>22</v>
      </c>
      <c r="B13" s="13" t="s">
        <v>135</v>
      </c>
      <c r="C13" s="14">
        <v>45513</v>
      </c>
      <c r="D13" s="15" t="s">
        <v>163</v>
      </c>
      <c r="E13" s="16">
        <v>197</v>
      </c>
      <c r="F13" s="16">
        <v>196</v>
      </c>
      <c r="G13" s="16"/>
      <c r="H13" s="16"/>
      <c r="I13" s="16"/>
      <c r="J13" s="16"/>
      <c r="K13" s="19">
        <v>2</v>
      </c>
      <c r="L13" s="19">
        <v>393</v>
      </c>
      <c r="M13" s="20">
        <v>196.5</v>
      </c>
      <c r="N13" s="21">
        <v>4</v>
      </c>
      <c r="O13" s="22">
        <v>200.5</v>
      </c>
    </row>
    <row r="14" spans="1:17" x14ac:dyDescent="0.25">
      <c r="A14" s="12" t="s">
        <v>22</v>
      </c>
      <c r="B14" s="13" t="s">
        <v>135</v>
      </c>
      <c r="C14" s="14">
        <v>45520</v>
      </c>
      <c r="D14" s="15" t="s">
        <v>163</v>
      </c>
      <c r="E14" s="16">
        <v>195</v>
      </c>
      <c r="F14" s="16">
        <v>193</v>
      </c>
      <c r="G14" s="16"/>
      <c r="H14" s="16"/>
      <c r="I14" s="16"/>
      <c r="J14" s="16"/>
      <c r="K14" s="19">
        <v>2</v>
      </c>
      <c r="L14" s="19">
        <v>388</v>
      </c>
      <c r="M14" s="20">
        <v>194</v>
      </c>
      <c r="N14" s="21">
        <v>4</v>
      </c>
      <c r="O14" s="22">
        <v>198</v>
      </c>
    </row>
    <row r="15" spans="1:17" x14ac:dyDescent="0.25">
      <c r="A15" s="12" t="s">
        <v>25</v>
      </c>
      <c r="B15" s="13" t="s">
        <v>135</v>
      </c>
      <c r="C15" s="14">
        <v>45528</v>
      </c>
      <c r="D15" s="15" t="s">
        <v>163</v>
      </c>
      <c r="E15" s="16">
        <v>196</v>
      </c>
      <c r="F15" s="16">
        <v>199</v>
      </c>
      <c r="G15" s="16">
        <v>193</v>
      </c>
      <c r="H15" s="16">
        <v>198</v>
      </c>
      <c r="I15" s="16"/>
      <c r="J15" s="16"/>
      <c r="K15" s="19">
        <v>4</v>
      </c>
      <c r="L15" s="19">
        <v>786</v>
      </c>
      <c r="M15" s="20">
        <v>196.5</v>
      </c>
      <c r="N15" s="21">
        <v>3</v>
      </c>
      <c r="O15" s="22">
        <v>199.5</v>
      </c>
    </row>
    <row r="16" spans="1:17" x14ac:dyDescent="0.25">
      <c r="A16" s="12" t="s">
        <v>25</v>
      </c>
      <c r="B16" s="13" t="s">
        <v>122</v>
      </c>
      <c r="C16" s="14">
        <v>45535</v>
      </c>
      <c r="D16" s="15" t="s">
        <v>121</v>
      </c>
      <c r="E16" s="16">
        <v>196</v>
      </c>
      <c r="F16" s="16">
        <v>196</v>
      </c>
      <c r="G16" s="16">
        <v>197</v>
      </c>
      <c r="H16" s="16">
        <v>196</v>
      </c>
      <c r="I16" s="39">
        <v>200</v>
      </c>
      <c r="J16" s="16">
        <v>197</v>
      </c>
      <c r="K16" s="19">
        <v>6</v>
      </c>
      <c r="L16" s="19">
        <v>1182</v>
      </c>
      <c r="M16" s="20">
        <v>197</v>
      </c>
      <c r="N16" s="21">
        <v>8</v>
      </c>
      <c r="O16" s="22">
        <v>205</v>
      </c>
    </row>
    <row r="17" spans="1:15" x14ac:dyDescent="0.25">
      <c r="A17" s="12" t="s">
        <v>25</v>
      </c>
      <c r="B17" s="13" t="s">
        <v>211</v>
      </c>
      <c r="C17" s="14">
        <v>45542</v>
      </c>
      <c r="D17" s="15" t="s">
        <v>52</v>
      </c>
      <c r="E17" s="16">
        <v>196</v>
      </c>
      <c r="F17" s="16">
        <v>192</v>
      </c>
      <c r="G17" s="16">
        <v>197</v>
      </c>
      <c r="H17" s="16">
        <v>195</v>
      </c>
      <c r="I17" s="16"/>
      <c r="J17" s="16"/>
      <c r="K17" s="19">
        <v>4</v>
      </c>
      <c r="L17" s="19">
        <v>780</v>
      </c>
      <c r="M17" s="20">
        <v>195</v>
      </c>
      <c r="N17" s="21">
        <v>2</v>
      </c>
      <c r="O17" s="22">
        <v>197</v>
      </c>
    </row>
    <row r="18" spans="1:15" x14ac:dyDescent="0.25">
      <c r="A18" s="12" t="s">
        <v>25</v>
      </c>
      <c r="B18" s="13" t="s">
        <v>135</v>
      </c>
      <c r="C18" s="14">
        <v>45548</v>
      </c>
      <c r="D18" s="15" t="s">
        <v>163</v>
      </c>
      <c r="E18" s="16">
        <v>197</v>
      </c>
      <c r="F18" s="16">
        <v>199</v>
      </c>
      <c r="G18" s="16">
        <v>197</v>
      </c>
      <c r="H18" s="16">
        <v>198</v>
      </c>
      <c r="I18" s="16"/>
      <c r="J18" s="16"/>
      <c r="K18" s="19">
        <v>4</v>
      </c>
      <c r="L18" s="19">
        <v>791</v>
      </c>
      <c r="M18" s="20">
        <v>197.75</v>
      </c>
      <c r="N18" s="21">
        <v>6</v>
      </c>
      <c r="O18" s="22">
        <v>203.75</v>
      </c>
    </row>
    <row r="19" spans="1:15" x14ac:dyDescent="0.25">
      <c r="A19" s="12" t="s">
        <v>25</v>
      </c>
      <c r="B19" s="13" t="s">
        <v>211</v>
      </c>
      <c r="C19" s="14">
        <v>45570</v>
      </c>
      <c r="D19" s="15" t="s">
        <v>52</v>
      </c>
      <c r="E19" s="16">
        <v>198</v>
      </c>
      <c r="F19" s="16">
        <v>198</v>
      </c>
      <c r="G19" s="16">
        <v>196</v>
      </c>
      <c r="H19" s="16">
        <v>199</v>
      </c>
      <c r="I19" s="16"/>
      <c r="J19" s="16"/>
      <c r="K19" s="19">
        <v>4</v>
      </c>
      <c r="L19" s="19">
        <v>791</v>
      </c>
      <c r="M19" s="20">
        <v>197.75</v>
      </c>
      <c r="N19" s="21">
        <v>3</v>
      </c>
      <c r="O19" s="22">
        <v>200.75</v>
      </c>
    </row>
    <row r="20" spans="1:15" x14ac:dyDescent="0.25">
      <c r="A20" s="12" t="s">
        <v>25</v>
      </c>
      <c r="B20" s="13" t="s">
        <v>135</v>
      </c>
      <c r="C20" s="14">
        <v>45591</v>
      </c>
      <c r="D20" s="15" t="s">
        <v>163</v>
      </c>
      <c r="E20" s="16">
        <v>197</v>
      </c>
      <c r="F20" s="16">
        <v>199</v>
      </c>
      <c r="G20" s="16">
        <v>199.001</v>
      </c>
      <c r="H20" s="16">
        <v>199</v>
      </c>
      <c r="I20" s="39">
        <v>200</v>
      </c>
      <c r="J20" s="16">
        <v>197.001</v>
      </c>
      <c r="K20" s="19">
        <v>6</v>
      </c>
      <c r="L20" s="19">
        <v>1191.002</v>
      </c>
      <c r="M20" s="20">
        <v>198.50033333333332</v>
      </c>
      <c r="N20" s="21">
        <v>26</v>
      </c>
      <c r="O20" s="22">
        <v>224.50033333333332</v>
      </c>
    </row>
    <row r="21" spans="1:15" x14ac:dyDescent="0.25">
      <c r="A21" s="12" t="s">
        <v>25</v>
      </c>
      <c r="B21" s="13" t="s">
        <v>211</v>
      </c>
      <c r="C21" s="14">
        <v>45598</v>
      </c>
      <c r="D21" s="15" t="s">
        <v>52</v>
      </c>
      <c r="E21" s="39">
        <v>200</v>
      </c>
      <c r="F21" s="16">
        <v>199</v>
      </c>
      <c r="G21" s="16">
        <v>198</v>
      </c>
      <c r="H21" s="16">
        <v>195</v>
      </c>
      <c r="I21" s="16">
        <v>197</v>
      </c>
      <c r="J21" s="16">
        <v>198</v>
      </c>
      <c r="K21" s="19">
        <v>6</v>
      </c>
      <c r="L21" s="19">
        <v>1187</v>
      </c>
      <c r="M21" s="20">
        <v>197.83333333333334</v>
      </c>
      <c r="N21" s="21">
        <v>4</v>
      </c>
      <c r="O21" s="22">
        <v>201.83333333333334</v>
      </c>
    </row>
    <row r="22" spans="1:15" x14ac:dyDescent="0.25">
      <c r="A22" s="12" t="s">
        <v>25</v>
      </c>
      <c r="B22" s="13" t="s">
        <v>135</v>
      </c>
      <c r="C22" s="14">
        <v>45619</v>
      </c>
      <c r="D22" s="15" t="s">
        <v>163</v>
      </c>
      <c r="E22" s="16">
        <v>196.001</v>
      </c>
      <c r="F22" s="16">
        <v>198</v>
      </c>
      <c r="G22" s="16">
        <v>199</v>
      </c>
      <c r="H22" s="16">
        <v>199</v>
      </c>
      <c r="I22" s="16"/>
      <c r="J22" s="16"/>
      <c r="K22" s="19">
        <v>4</v>
      </c>
      <c r="L22" s="19">
        <v>792.00099999999998</v>
      </c>
      <c r="M22" s="20">
        <v>198.00024999999999</v>
      </c>
      <c r="N22" s="21">
        <v>11</v>
      </c>
      <c r="O22" s="22">
        <v>209.00024999999999</v>
      </c>
    </row>
    <row r="23" spans="1:15" x14ac:dyDescent="0.25">
      <c r="A23" s="12" t="s">
        <v>25</v>
      </c>
      <c r="B23" s="13" t="s">
        <v>135</v>
      </c>
      <c r="C23" s="14">
        <v>45626</v>
      </c>
      <c r="D23" s="15" t="s">
        <v>163</v>
      </c>
      <c r="E23" s="16">
        <v>193.00200000000001</v>
      </c>
      <c r="F23" s="16">
        <v>199</v>
      </c>
      <c r="G23" s="16">
        <v>195</v>
      </c>
      <c r="H23" s="16">
        <v>196.00299999999999</v>
      </c>
      <c r="I23" s="16">
        <v>195</v>
      </c>
      <c r="J23" s="16">
        <v>196</v>
      </c>
      <c r="K23" s="19">
        <v>6</v>
      </c>
      <c r="L23" s="19">
        <v>1174.0049999999999</v>
      </c>
      <c r="M23" s="20">
        <v>195.66749999999999</v>
      </c>
      <c r="N23" s="21">
        <v>20</v>
      </c>
      <c r="O23" s="22">
        <v>215.66683333333333</v>
      </c>
    </row>
    <row r="25" spans="1:15" x14ac:dyDescent="0.25">
      <c r="K25" s="8">
        <f>SUM(K2:K24)</f>
        <v>88</v>
      </c>
      <c r="L25" s="8">
        <f>SUM(L2:L24)</f>
        <v>17312.033000000003</v>
      </c>
      <c r="M25" s="7">
        <f>SUM(L25/K25)</f>
        <v>196.72764772727277</v>
      </c>
      <c r="N25" s="8">
        <f>SUM(N2:N24)</f>
        <v>146</v>
      </c>
      <c r="O25" s="11">
        <f>SUM(M25+N25)</f>
        <v>342.72764772727277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D4" name="Range1_1_9_3"/>
    <protectedRange algorithmName="SHA-512" hashValue="ON39YdpmFHfN9f47KpiRvqrKx0V9+erV1CNkpWzYhW/Qyc6aT8rEyCrvauWSYGZK2ia3o7vd3akF07acHAFpOA==" saltValue="yVW9XmDwTqEnmpSGai0KYg==" spinCount="100000" sqref="B4:C4" name="Range1_12_2"/>
    <protectedRange algorithmName="SHA-512" hashValue="ON39YdpmFHfN9f47KpiRvqrKx0V9+erV1CNkpWzYhW/Qyc6aT8rEyCrvauWSYGZK2ia3o7vd3akF07acHAFpOA==" saltValue="yVW9XmDwTqEnmpSGai0KYg==" spinCount="100000" sqref="H4:J4" name="Range1_3_5_1"/>
    <protectedRange algorithmName="SHA-512" hashValue="ON39YdpmFHfN9f47KpiRvqrKx0V9+erV1CNkpWzYhW/Qyc6aT8rEyCrvauWSYGZK2ia3o7vd3akF07acHAFpOA==" saltValue="yVW9XmDwTqEnmpSGai0KYg==" spinCount="100000" sqref="E4:G4" name="Range1_3_1_2_1"/>
    <protectedRange algorithmName="SHA-512" hashValue="ON39YdpmFHfN9f47KpiRvqrKx0V9+erV1CNkpWzYhW/Qyc6aT8rEyCrvauWSYGZK2ia3o7vd3akF07acHAFpOA==" saltValue="yVW9XmDwTqEnmpSGai0KYg==" spinCount="100000" sqref="B5:C5" name="Range1_15_1"/>
    <protectedRange algorithmName="SHA-512" hashValue="ON39YdpmFHfN9f47KpiRvqrKx0V9+erV1CNkpWzYhW/Qyc6aT8rEyCrvauWSYGZK2ia3o7vd3akF07acHAFpOA==" saltValue="yVW9XmDwTqEnmpSGai0KYg==" spinCount="100000" sqref="D5" name="Range1_1_13_1"/>
    <protectedRange algorithmName="SHA-512" hashValue="ON39YdpmFHfN9f47KpiRvqrKx0V9+erV1CNkpWzYhW/Qyc6aT8rEyCrvauWSYGZK2ia3o7vd3akF07acHAFpOA==" saltValue="yVW9XmDwTqEnmpSGai0KYg==" spinCount="100000" sqref="E5:J5" name="Range1_3_4"/>
    <protectedRange algorithmName="SHA-512" hashValue="ON39YdpmFHfN9f47KpiRvqrKx0V9+erV1CNkpWzYhW/Qyc6aT8rEyCrvauWSYGZK2ia3o7vd3akF07acHAFpOA==" saltValue="yVW9XmDwTqEnmpSGai0KYg==" spinCount="100000" sqref="C7" name="Range1_19"/>
    <protectedRange algorithmName="SHA-512" hashValue="ON39YdpmFHfN9f47KpiRvqrKx0V9+erV1CNkpWzYhW/Qyc6aT8rEyCrvauWSYGZK2ia3o7vd3akF07acHAFpOA==" saltValue="yVW9XmDwTqEnmpSGai0KYg==" spinCount="100000" sqref="B8:C8" name="Range1_22"/>
    <protectedRange algorithmName="SHA-512" hashValue="ON39YdpmFHfN9f47KpiRvqrKx0V9+erV1CNkpWzYhW/Qyc6aT8rEyCrvauWSYGZK2ia3o7vd3akF07acHAFpOA==" saltValue="yVW9XmDwTqEnmpSGai0KYg==" spinCount="100000" sqref="D8" name="Range1_1_1_1"/>
    <protectedRange algorithmName="SHA-512" hashValue="ON39YdpmFHfN9f47KpiRvqrKx0V9+erV1CNkpWzYhW/Qyc6aT8rEyCrvauWSYGZK2ia3o7vd3akF07acHAFpOA==" saltValue="yVW9XmDwTqEnmpSGai0KYg==" spinCount="100000" sqref="E8:J8" name="Range1_3_1_3"/>
    <protectedRange algorithmName="SHA-512" hashValue="ON39YdpmFHfN9f47KpiRvqrKx0V9+erV1CNkpWzYhW/Qyc6aT8rEyCrvauWSYGZK2ia3o7vd3akF07acHAFpOA==" saltValue="yVW9XmDwTqEnmpSGai0KYg==" spinCount="100000" sqref="I9:J9 B9" name="Range1_20"/>
    <protectedRange algorithmName="SHA-512" hashValue="ON39YdpmFHfN9f47KpiRvqrKx0V9+erV1CNkpWzYhW/Qyc6aT8rEyCrvauWSYGZK2ia3o7vd3akF07acHAFpOA==" saltValue="yVW9XmDwTqEnmpSGai0KYg==" spinCount="100000" sqref="D9" name="Range1_1_13"/>
    <protectedRange algorithmName="SHA-512" hashValue="ON39YdpmFHfN9f47KpiRvqrKx0V9+erV1CNkpWzYhW/Qyc6aT8rEyCrvauWSYGZK2ia3o7vd3akF07acHAFpOA==" saltValue="yVW9XmDwTqEnmpSGai0KYg==" spinCount="100000" sqref="E9:H9" name="Range1_3_6"/>
    <protectedRange algorithmName="SHA-512" hashValue="ON39YdpmFHfN9f47KpiRvqrKx0V9+erV1CNkpWzYhW/Qyc6aT8rEyCrvauWSYGZK2ia3o7vd3akF07acHAFpOA==" saltValue="yVW9XmDwTqEnmpSGai0KYg==" spinCount="100000" sqref="B16:C16" name="Range1_2_3"/>
    <protectedRange algorithmName="SHA-512" hashValue="ON39YdpmFHfN9f47KpiRvqrKx0V9+erV1CNkpWzYhW/Qyc6aT8rEyCrvauWSYGZK2ia3o7vd3akF07acHAFpOA==" saltValue="yVW9XmDwTqEnmpSGai0KYg==" spinCount="100000" sqref="D16" name="Range1_1_1_2"/>
    <protectedRange algorithmName="SHA-512" hashValue="ON39YdpmFHfN9f47KpiRvqrKx0V9+erV1CNkpWzYhW/Qyc6aT8rEyCrvauWSYGZK2ia3o7vd3akF07acHAFpOA==" saltValue="yVW9XmDwTqEnmpSGai0KYg==" spinCount="100000" sqref="E16:J16" name="Range1_3_5_1_1"/>
    <protectedRange algorithmName="SHA-512" hashValue="ON39YdpmFHfN9f47KpiRvqrKx0V9+erV1CNkpWzYhW/Qyc6aT8rEyCrvauWSYGZK2ia3o7vd3akF07acHAFpOA==" saltValue="yVW9XmDwTqEnmpSGai0KYg==" spinCount="100000" sqref="B17:C17 B18:C18" name="Range1_24"/>
    <protectedRange algorithmName="SHA-512" hashValue="ON39YdpmFHfN9f47KpiRvqrKx0V9+erV1CNkpWzYhW/Qyc6aT8rEyCrvauWSYGZK2ia3o7vd3akF07acHAFpOA==" saltValue="yVW9XmDwTqEnmpSGai0KYg==" spinCount="100000" sqref="D17 D18" name="Range1_1_19"/>
    <protectedRange algorithmName="SHA-512" hashValue="ON39YdpmFHfN9f47KpiRvqrKx0V9+erV1CNkpWzYhW/Qyc6aT8rEyCrvauWSYGZK2ia3o7vd3akF07acHAFpOA==" saltValue="yVW9XmDwTqEnmpSGai0KYg==" spinCount="100000" sqref="E17:J17 E18:J18" name="Range1_3_1_1"/>
  </protectedRanges>
  <hyperlinks>
    <hyperlink ref="Q1" location="'National Rankings'!A1" display="Back to Ranking" xr:uid="{17498548-D6F6-426C-9A0F-1B71759F8E0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470471-6EA6-49CF-B1EB-7E96E83717B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123E4-08FA-46A8-8C84-5827700525C1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201</v>
      </c>
      <c r="C2" s="14">
        <v>45458</v>
      </c>
      <c r="D2" s="15" t="s">
        <v>26</v>
      </c>
      <c r="E2" s="16">
        <v>192</v>
      </c>
      <c r="F2" s="16">
        <v>192</v>
      </c>
      <c r="G2" s="16">
        <v>191</v>
      </c>
      <c r="H2" s="16">
        <v>191</v>
      </c>
      <c r="I2" s="16"/>
      <c r="J2" s="16"/>
      <c r="K2" s="19">
        <v>4</v>
      </c>
      <c r="L2" s="19">
        <v>766</v>
      </c>
      <c r="M2" s="20">
        <v>191.5</v>
      </c>
      <c r="N2" s="21">
        <v>2</v>
      </c>
      <c r="O2" s="22">
        <v>193.5</v>
      </c>
    </row>
    <row r="3" spans="1:17" x14ac:dyDescent="0.25">
      <c r="A3" s="12" t="s">
        <v>22</v>
      </c>
      <c r="B3" s="13" t="s">
        <v>201</v>
      </c>
      <c r="C3" s="14">
        <v>45462</v>
      </c>
      <c r="D3" s="15" t="s">
        <v>26</v>
      </c>
      <c r="E3" s="16">
        <v>193</v>
      </c>
      <c r="F3" s="16">
        <v>196</v>
      </c>
      <c r="G3" s="16">
        <v>191</v>
      </c>
      <c r="H3" s="16">
        <v>196</v>
      </c>
      <c r="I3" s="16"/>
      <c r="J3" s="16"/>
      <c r="K3" s="19">
        <v>4</v>
      </c>
      <c r="L3" s="19">
        <v>776</v>
      </c>
      <c r="M3" s="20">
        <v>194</v>
      </c>
      <c r="N3" s="21">
        <v>4</v>
      </c>
      <c r="O3" s="22">
        <v>198</v>
      </c>
    </row>
    <row r="4" spans="1:17" x14ac:dyDescent="0.25">
      <c r="A4" s="12" t="s">
        <v>25</v>
      </c>
      <c r="B4" s="13" t="s">
        <v>201</v>
      </c>
      <c r="C4" s="14">
        <v>45595</v>
      </c>
      <c r="D4" s="15" t="s">
        <v>26</v>
      </c>
      <c r="E4" s="16">
        <v>187</v>
      </c>
      <c r="F4" s="16">
        <v>195</v>
      </c>
      <c r="G4" s="16">
        <v>188</v>
      </c>
      <c r="H4" s="16">
        <v>193</v>
      </c>
      <c r="I4" s="16"/>
      <c r="J4" s="16"/>
      <c r="K4" s="19">
        <v>4</v>
      </c>
      <c r="L4" s="19">
        <v>763</v>
      </c>
      <c r="M4" s="20">
        <v>190.75</v>
      </c>
      <c r="N4" s="21">
        <v>5</v>
      </c>
      <c r="O4" s="22">
        <v>195.75</v>
      </c>
    </row>
    <row r="5" spans="1:17" x14ac:dyDescent="0.25">
      <c r="A5" s="12" t="s">
        <v>22</v>
      </c>
      <c r="B5" s="13" t="s">
        <v>201</v>
      </c>
      <c r="C5" s="14">
        <v>45602</v>
      </c>
      <c r="D5" s="15" t="s">
        <v>26</v>
      </c>
      <c r="E5" s="16">
        <v>197</v>
      </c>
      <c r="F5" s="16">
        <v>189</v>
      </c>
      <c r="G5" s="16">
        <v>197</v>
      </c>
      <c r="H5" s="16">
        <v>195</v>
      </c>
      <c r="I5" s="16"/>
      <c r="J5" s="16"/>
      <c r="K5" s="19">
        <v>4</v>
      </c>
      <c r="L5" s="19">
        <v>778</v>
      </c>
      <c r="M5" s="20">
        <v>194.5</v>
      </c>
      <c r="N5" s="21">
        <v>2</v>
      </c>
      <c r="O5" s="22">
        <v>196.5</v>
      </c>
    </row>
    <row r="6" spans="1:17" x14ac:dyDescent="0.25">
      <c r="A6" s="12" t="s">
        <v>22</v>
      </c>
      <c r="B6" s="13" t="s">
        <v>201</v>
      </c>
      <c r="C6" s="14">
        <v>45609</v>
      </c>
      <c r="D6" s="15" t="s">
        <v>26</v>
      </c>
      <c r="E6" s="16">
        <v>190</v>
      </c>
      <c r="F6" s="16">
        <v>192</v>
      </c>
      <c r="G6" s="16">
        <v>193</v>
      </c>
      <c r="H6" s="16">
        <v>195</v>
      </c>
      <c r="I6" s="16"/>
      <c r="J6" s="16"/>
      <c r="K6" s="19">
        <v>4</v>
      </c>
      <c r="L6" s="19">
        <v>770</v>
      </c>
      <c r="M6" s="20">
        <v>192.5</v>
      </c>
      <c r="N6" s="21">
        <v>4</v>
      </c>
      <c r="O6" s="22">
        <v>196.5</v>
      </c>
    </row>
    <row r="7" spans="1:17" x14ac:dyDescent="0.25">
      <c r="A7" s="12" t="s">
        <v>22</v>
      </c>
      <c r="B7" s="13" t="s">
        <v>201</v>
      </c>
      <c r="C7" s="14">
        <v>45616</v>
      </c>
      <c r="D7" s="15" t="s">
        <v>26</v>
      </c>
      <c r="E7" s="16">
        <v>193</v>
      </c>
      <c r="F7" s="16">
        <v>192</v>
      </c>
      <c r="G7" s="16">
        <v>198</v>
      </c>
      <c r="H7" s="16">
        <v>198.001</v>
      </c>
      <c r="I7" s="16"/>
      <c r="J7" s="16"/>
      <c r="K7" s="19">
        <v>4</v>
      </c>
      <c r="L7" s="19">
        <v>781.00099999999998</v>
      </c>
      <c r="M7" s="20">
        <v>195.25024999999999</v>
      </c>
      <c r="N7" s="21">
        <v>5</v>
      </c>
      <c r="O7" s="22">
        <v>200.25024999999999</v>
      </c>
    </row>
    <row r="9" spans="1:17" x14ac:dyDescent="0.25">
      <c r="K9" s="8">
        <f>SUM(K2:K8)</f>
        <v>24</v>
      </c>
      <c r="L9" s="8">
        <f>SUM(L2:L8)</f>
        <v>4634.0010000000002</v>
      </c>
      <c r="M9" s="7">
        <f>SUM(L9/K9)</f>
        <v>193.08337500000002</v>
      </c>
      <c r="N9" s="8">
        <f>SUM(N2:N8)</f>
        <v>22</v>
      </c>
      <c r="O9" s="11">
        <f>SUM(M9+N9)</f>
        <v>215.08337500000002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9"/>
    <protectedRange algorithmName="SHA-512" hashValue="ON39YdpmFHfN9f47KpiRvqrKx0V9+erV1CNkpWzYhW/Qyc6aT8rEyCrvauWSYGZK2ia3o7vd3akF07acHAFpOA==" saltValue="yVW9XmDwTqEnmpSGai0KYg==" spinCount="100000" sqref="D2" name="Range1_1_15"/>
    <protectedRange algorithmName="SHA-512" hashValue="ON39YdpmFHfN9f47KpiRvqrKx0V9+erV1CNkpWzYhW/Qyc6aT8rEyCrvauWSYGZK2ia3o7vd3akF07acHAFpOA==" saltValue="yVW9XmDwTqEnmpSGai0KYg==" spinCount="100000" sqref="E2:J2" name="Range1_3_7"/>
  </protectedRanges>
  <hyperlinks>
    <hyperlink ref="Q1" location="'National Rankings'!A1" display="Back to Ranking" xr:uid="{1CFA0102-E674-4C5E-8242-385CE1CC5BC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9D8153-D227-4B74-A8F5-3ED80C51E8F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D3A0-F50B-4F2B-BBE3-F0A3BDC7F8BD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36" t="s">
        <v>22</v>
      </c>
      <c r="B2" s="13" t="s">
        <v>37</v>
      </c>
      <c r="C2" s="14">
        <v>45329</v>
      </c>
      <c r="D2" s="15" t="s">
        <v>26</v>
      </c>
      <c r="E2" s="16">
        <v>199.001</v>
      </c>
      <c r="F2" s="16">
        <v>196</v>
      </c>
      <c r="G2" s="16">
        <v>196</v>
      </c>
      <c r="H2" s="16">
        <v>197</v>
      </c>
      <c r="I2" s="16"/>
      <c r="J2" s="16"/>
      <c r="K2" s="19">
        <v>4</v>
      </c>
      <c r="L2" s="19">
        <v>788.00099999999998</v>
      </c>
      <c r="M2" s="20">
        <v>197.00024999999999</v>
      </c>
      <c r="N2" s="21">
        <v>4</v>
      </c>
      <c r="O2" s="22">
        <v>201.00024999999999</v>
      </c>
    </row>
    <row r="3" spans="1:17" x14ac:dyDescent="0.25">
      <c r="A3" s="12" t="s">
        <v>25</v>
      </c>
      <c r="B3" s="13" t="s">
        <v>37</v>
      </c>
      <c r="C3" s="14">
        <v>45357</v>
      </c>
      <c r="D3" s="15" t="s">
        <v>26</v>
      </c>
      <c r="E3" s="16">
        <v>187</v>
      </c>
      <c r="F3" s="16">
        <v>194</v>
      </c>
      <c r="G3" s="16">
        <v>192</v>
      </c>
      <c r="H3" s="16">
        <v>196</v>
      </c>
      <c r="I3" s="16"/>
      <c r="J3" s="16"/>
      <c r="K3" s="19">
        <v>4</v>
      </c>
      <c r="L3" s="19">
        <v>769</v>
      </c>
      <c r="M3" s="20">
        <v>192.25</v>
      </c>
      <c r="N3" s="21">
        <v>2</v>
      </c>
      <c r="O3" s="22">
        <v>194.25</v>
      </c>
    </row>
    <row r="5" spans="1:17" x14ac:dyDescent="0.25">
      <c r="K5" s="8">
        <f>SUM(K2:K4)</f>
        <v>8</v>
      </c>
      <c r="L5" s="8">
        <f>SUM(L2:L4)</f>
        <v>1557.001</v>
      </c>
      <c r="M5" s="7">
        <f>SUM(L5/K5)</f>
        <v>194.625125</v>
      </c>
      <c r="N5" s="8">
        <f>SUM(N2:N4)</f>
        <v>6</v>
      </c>
      <c r="O5" s="11">
        <f>SUM(M5+N5)</f>
        <v>200.625125</v>
      </c>
    </row>
  </sheetData>
  <protectedRanges>
    <protectedRange sqref="B2:C2" name="Range1_2_3"/>
    <protectedRange sqref="D2" name="Range1_1_1"/>
    <protectedRange sqref="E2:J2" name="Range1_3_1_3"/>
  </protectedRanges>
  <conditionalFormatting sqref="I2:I3">
    <cfRule type="top10" dxfId="1" priority="3" rank="1"/>
  </conditionalFormatting>
  <conditionalFormatting sqref="J2:J3">
    <cfRule type="top10" dxfId="0" priority="4" rank="1"/>
  </conditionalFormatting>
  <hyperlinks>
    <hyperlink ref="Q1" location="'National Rankings'!A1" display="Back to Ranking" xr:uid="{F9A4683D-AD95-4148-BCB2-F8F41D43F4A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8067ED-ABA8-4BCB-8DF6-709895C8FCF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11257-66AA-4B42-9540-10E405CE64D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220</v>
      </c>
      <c r="C2" s="14">
        <v>45492</v>
      </c>
      <c r="D2" s="15" t="s">
        <v>153</v>
      </c>
      <c r="E2" s="16">
        <v>179</v>
      </c>
      <c r="F2" s="16">
        <v>188</v>
      </c>
      <c r="G2" s="16">
        <v>186</v>
      </c>
      <c r="H2" s="16">
        <v>190</v>
      </c>
      <c r="I2" s="16"/>
      <c r="J2" s="16"/>
      <c r="K2" s="19">
        <v>4</v>
      </c>
      <c r="L2" s="19">
        <v>743</v>
      </c>
      <c r="M2" s="20">
        <v>185.75</v>
      </c>
      <c r="N2" s="21">
        <v>2</v>
      </c>
      <c r="O2" s="22">
        <v>187.75</v>
      </c>
    </row>
    <row r="4" spans="1:17" x14ac:dyDescent="0.25">
      <c r="K4" s="8">
        <f>SUM(K2:K3)</f>
        <v>4</v>
      </c>
      <c r="L4" s="8">
        <f>SUM(L2:L3)</f>
        <v>743</v>
      </c>
      <c r="M4" s="7">
        <f>SUM(L4/K4)</f>
        <v>185.75</v>
      </c>
      <c r="N4" s="8">
        <f>SUM(N2:N3)</f>
        <v>2</v>
      </c>
      <c r="O4" s="11">
        <f>SUM(M4+N4)</f>
        <v>187.75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8B111E7-A094-4D78-8158-EB9D7F20AF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D02F48-0114-4B1B-B9CE-26D7B550B0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1DB3-8238-4249-9768-6E67212DDCA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53" t="s">
        <v>280</v>
      </c>
      <c r="C2" s="14">
        <v>45605</v>
      </c>
      <c r="D2" s="53" t="s">
        <v>272</v>
      </c>
      <c r="E2" s="54">
        <v>195</v>
      </c>
      <c r="F2" s="54">
        <v>196</v>
      </c>
      <c r="G2" s="54">
        <v>194</v>
      </c>
      <c r="H2" s="54">
        <v>191</v>
      </c>
      <c r="I2" s="55"/>
      <c r="J2" s="55"/>
      <c r="K2" s="54">
        <v>4</v>
      </c>
      <c r="L2" s="54">
        <v>776</v>
      </c>
      <c r="M2" s="56">
        <v>194</v>
      </c>
      <c r="N2" s="54">
        <v>2</v>
      </c>
      <c r="O2" s="56">
        <v>196</v>
      </c>
    </row>
    <row r="4" spans="1:17" x14ac:dyDescent="0.25">
      <c r="K4" s="8">
        <f>SUM(K2:K3)</f>
        <v>4</v>
      </c>
      <c r="L4" s="8">
        <f>SUM(L2:L3)</f>
        <v>776</v>
      </c>
      <c r="M4" s="7">
        <f>SUM(L4/K4)</f>
        <v>194</v>
      </c>
      <c r="N4" s="8">
        <f>SUM(N2:N3)</f>
        <v>2</v>
      </c>
      <c r="O4" s="11">
        <f>SUM(M4+N4)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D4ECD94-964B-4EC0-9DB5-FAB79836B98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A67674-A937-4B06-AE8D-A47E5ABFCE0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A82E6-3255-4EC3-BBE0-5373C83D940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190</v>
      </c>
      <c r="C2" s="14">
        <v>45441</v>
      </c>
      <c r="D2" s="15" t="s">
        <v>26</v>
      </c>
      <c r="E2" s="16">
        <v>193</v>
      </c>
      <c r="F2" s="16">
        <v>195</v>
      </c>
      <c r="G2" s="16">
        <v>196</v>
      </c>
      <c r="H2" s="16">
        <v>194</v>
      </c>
      <c r="I2" s="16"/>
      <c r="J2" s="16"/>
      <c r="K2" s="19">
        <v>4</v>
      </c>
      <c r="L2" s="19">
        <v>778</v>
      </c>
      <c r="M2" s="20">
        <v>194.5</v>
      </c>
      <c r="N2" s="21">
        <v>2</v>
      </c>
      <c r="O2" s="22">
        <v>196.5</v>
      </c>
    </row>
    <row r="4" spans="1:17" x14ac:dyDescent="0.25">
      <c r="K4" s="8">
        <f>SUM(K2:K3)</f>
        <v>4</v>
      </c>
      <c r="L4" s="8">
        <f>SUM(L2:L3)</f>
        <v>778</v>
      </c>
      <c r="M4" s="7">
        <f>SUM(L4/K4)</f>
        <v>194.5</v>
      </c>
      <c r="N4" s="8">
        <f>SUM(N2:N3)</f>
        <v>2</v>
      </c>
      <c r="O4" s="11">
        <f>SUM(M4+N4)</f>
        <v>196.5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CA8D9E9-C0B4-4D0B-B654-EFBC2411F19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4B2CA4-18E1-4D8D-9513-E8861ABE37C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02EF-BCF5-4B3C-8E87-6FA3CA344EE3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109</v>
      </c>
      <c r="C2" s="14">
        <v>45391</v>
      </c>
      <c r="D2" s="15" t="s">
        <v>121</v>
      </c>
      <c r="E2" s="16">
        <v>197</v>
      </c>
      <c r="F2" s="16">
        <v>196</v>
      </c>
      <c r="G2" s="16">
        <v>198.001</v>
      </c>
      <c r="H2" s="16"/>
      <c r="I2" s="16"/>
      <c r="J2" s="16"/>
      <c r="K2" s="19">
        <v>3</v>
      </c>
      <c r="L2" s="19">
        <v>591.00099999999998</v>
      </c>
      <c r="M2" s="20">
        <v>197.00033333333332</v>
      </c>
      <c r="N2" s="21">
        <v>6</v>
      </c>
      <c r="O2" s="22">
        <v>203.00033333333332</v>
      </c>
    </row>
    <row r="3" spans="1:17" x14ac:dyDescent="0.25">
      <c r="A3" s="12" t="s">
        <v>25</v>
      </c>
      <c r="B3" s="13" t="s">
        <v>109</v>
      </c>
      <c r="C3" s="14">
        <v>45416</v>
      </c>
      <c r="D3" s="15" t="s">
        <v>121</v>
      </c>
      <c r="E3" s="39">
        <v>200</v>
      </c>
      <c r="F3" s="39">
        <v>200</v>
      </c>
      <c r="G3" s="39">
        <v>200</v>
      </c>
      <c r="H3" s="39">
        <v>200</v>
      </c>
      <c r="I3" s="39">
        <v>200</v>
      </c>
      <c r="J3" s="16"/>
      <c r="K3" s="19">
        <f>COUNT(E3:J3)</f>
        <v>5</v>
      </c>
      <c r="L3" s="19">
        <f>SUM(E3:J3)</f>
        <v>1000</v>
      </c>
      <c r="M3" s="20">
        <f>IFERROR(L3/K3,0)</f>
        <v>200</v>
      </c>
      <c r="N3" s="21">
        <v>15</v>
      </c>
      <c r="O3" s="22">
        <v>215</v>
      </c>
    </row>
    <row r="4" spans="1:17" x14ac:dyDescent="0.25">
      <c r="A4" s="12" t="s">
        <v>25</v>
      </c>
      <c r="B4" s="13" t="s">
        <v>109</v>
      </c>
      <c r="C4" s="14">
        <v>45426</v>
      </c>
      <c r="D4" s="15" t="s">
        <v>121</v>
      </c>
      <c r="E4" s="16">
        <v>199</v>
      </c>
      <c r="F4" s="16">
        <v>198</v>
      </c>
      <c r="G4" s="16">
        <v>199</v>
      </c>
      <c r="H4" s="16"/>
      <c r="I4" s="16"/>
      <c r="J4" s="16"/>
      <c r="K4" s="19">
        <v>3</v>
      </c>
      <c r="L4" s="19">
        <v>596</v>
      </c>
      <c r="M4" s="20">
        <v>198.66666666666666</v>
      </c>
      <c r="N4" s="21">
        <v>6</v>
      </c>
      <c r="O4" s="22">
        <v>204.66666666666666</v>
      </c>
    </row>
    <row r="5" spans="1:17" x14ac:dyDescent="0.25">
      <c r="A5" s="12" t="s">
        <v>25</v>
      </c>
      <c r="B5" s="13" t="s">
        <v>109</v>
      </c>
      <c r="C5" s="14">
        <v>45433</v>
      </c>
      <c r="D5" s="15" t="s">
        <v>121</v>
      </c>
      <c r="E5" s="16">
        <v>196</v>
      </c>
      <c r="F5" s="16">
        <v>197</v>
      </c>
      <c r="G5" s="16">
        <v>199</v>
      </c>
      <c r="H5" s="16"/>
      <c r="I5" s="16"/>
      <c r="J5" s="16"/>
      <c r="K5" s="19">
        <v>3</v>
      </c>
      <c r="L5" s="19">
        <v>592</v>
      </c>
      <c r="M5" s="20">
        <v>197.33333333333334</v>
      </c>
      <c r="N5" s="21">
        <v>2</v>
      </c>
      <c r="O5" s="22">
        <v>199.333333333333</v>
      </c>
    </row>
    <row r="6" spans="1:17" x14ac:dyDescent="0.25">
      <c r="A6" s="12" t="s">
        <v>25</v>
      </c>
      <c r="B6" s="13" t="s">
        <v>109</v>
      </c>
      <c r="C6" s="14">
        <v>45444</v>
      </c>
      <c r="D6" s="15" t="s">
        <v>121</v>
      </c>
      <c r="E6" s="16">
        <v>198.00200000000001</v>
      </c>
      <c r="F6" s="16">
        <v>197.00299999999999</v>
      </c>
      <c r="G6" s="16">
        <v>197.001</v>
      </c>
      <c r="H6" s="16">
        <v>196.001</v>
      </c>
      <c r="I6" s="16">
        <v>196.00200000000001</v>
      </c>
      <c r="J6" s="16">
        <v>195</v>
      </c>
      <c r="K6" s="19">
        <v>6</v>
      </c>
      <c r="L6" s="19">
        <v>1179.009</v>
      </c>
      <c r="M6" s="20">
        <v>196.50149999999999</v>
      </c>
      <c r="N6" s="21">
        <v>12</v>
      </c>
      <c r="O6" s="22">
        <v>208.50149999999999</v>
      </c>
    </row>
    <row r="7" spans="1:17" x14ac:dyDescent="0.25">
      <c r="A7" s="12" t="s">
        <v>25</v>
      </c>
      <c r="B7" s="13" t="s">
        <v>109</v>
      </c>
      <c r="C7" s="14">
        <v>45479</v>
      </c>
      <c r="D7" s="15" t="s">
        <v>121</v>
      </c>
      <c r="E7" s="16">
        <v>199</v>
      </c>
      <c r="F7" s="16">
        <v>199</v>
      </c>
      <c r="G7" s="39">
        <v>200</v>
      </c>
      <c r="H7" s="16">
        <v>198</v>
      </c>
      <c r="I7" s="16">
        <v>196</v>
      </c>
      <c r="J7" s="16">
        <v>199</v>
      </c>
      <c r="K7" s="19">
        <v>6</v>
      </c>
      <c r="L7" s="19">
        <v>1191</v>
      </c>
      <c r="M7" s="20">
        <v>198.5</v>
      </c>
      <c r="N7" s="21">
        <v>22</v>
      </c>
      <c r="O7" s="22">
        <v>220.5</v>
      </c>
    </row>
    <row r="8" spans="1:17" x14ac:dyDescent="0.25">
      <c r="A8" s="12" t="s">
        <v>25</v>
      </c>
      <c r="B8" s="13" t="s">
        <v>109</v>
      </c>
      <c r="C8" s="14">
        <v>45507</v>
      </c>
      <c r="D8" s="15" t="s">
        <v>121</v>
      </c>
      <c r="E8" s="16">
        <v>198.001</v>
      </c>
      <c r="F8" s="16">
        <v>188</v>
      </c>
      <c r="G8" s="16">
        <v>199</v>
      </c>
      <c r="H8" s="16">
        <v>197</v>
      </c>
      <c r="I8" s="16">
        <v>195</v>
      </c>
      <c r="J8" s="16">
        <v>199</v>
      </c>
      <c r="K8" s="19">
        <v>6</v>
      </c>
      <c r="L8" s="19">
        <v>1176.001</v>
      </c>
      <c r="M8" s="20">
        <v>196.00016666666667</v>
      </c>
      <c r="N8" s="21">
        <v>12</v>
      </c>
      <c r="O8" s="22">
        <v>208.00016666666667</v>
      </c>
    </row>
    <row r="9" spans="1:17" x14ac:dyDescent="0.25">
      <c r="A9" s="12" t="s">
        <v>22</v>
      </c>
      <c r="B9" s="13" t="s">
        <v>109</v>
      </c>
      <c r="C9" s="14">
        <v>45517</v>
      </c>
      <c r="D9" s="15" t="s">
        <v>121</v>
      </c>
      <c r="E9" s="16">
        <v>199</v>
      </c>
      <c r="F9" s="16">
        <v>199</v>
      </c>
      <c r="G9" s="16">
        <v>197</v>
      </c>
      <c r="H9" s="16"/>
      <c r="I9" s="16"/>
      <c r="J9" s="16"/>
      <c r="K9" s="19">
        <v>3</v>
      </c>
      <c r="L9" s="19">
        <v>595</v>
      </c>
      <c r="M9" s="20">
        <v>198.33333333333334</v>
      </c>
      <c r="N9" s="21">
        <v>7</v>
      </c>
      <c r="O9" s="22">
        <v>205.33333333333334</v>
      </c>
    </row>
    <row r="10" spans="1:17" x14ac:dyDescent="0.25">
      <c r="A10" s="12" t="s">
        <v>25</v>
      </c>
      <c r="B10" s="13" t="s">
        <v>109</v>
      </c>
      <c r="C10" s="14">
        <v>45524</v>
      </c>
      <c r="D10" s="15" t="s">
        <v>121</v>
      </c>
      <c r="E10" s="16">
        <v>196.001</v>
      </c>
      <c r="F10" s="16">
        <v>198</v>
      </c>
      <c r="G10" s="16">
        <v>198</v>
      </c>
      <c r="H10" s="16"/>
      <c r="I10" s="16"/>
      <c r="J10" s="16"/>
      <c r="K10" s="19">
        <v>3</v>
      </c>
      <c r="L10" s="19">
        <v>592.00099999999998</v>
      </c>
      <c r="M10" s="20">
        <v>197.33366666666666</v>
      </c>
      <c r="N10" s="21">
        <v>9</v>
      </c>
      <c r="O10" s="22">
        <v>206.33366666666666</v>
      </c>
    </row>
    <row r="11" spans="1:17" x14ac:dyDescent="0.25">
      <c r="A11" s="12" t="s">
        <v>25</v>
      </c>
      <c r="B11" s="13" t="s">
        <v>109</v>
      </c>
      <c r="C11" s="14">
        <v>45535</v>
      </c>
      <c r="D11" s="15" t="s">
        <v>121</v>
      </c>
      <c r="E11" s="16">
        <v>199</v>
      </c>
      <c r="F11" s="16">
        <v>198</v>
      </c>
      <c r="G11" s="16">
        <v>198</v>
      </c>
      <c r="H11" s="16">
        <v>199</v>
      </c>
      <c r="I11" s="16">
        <v>199</v>
      </c>
      <c r="J11" s="16">
        <v>198</v>
      </c>
      <c r="K11" s="19">
        <v>6</v>
      </c>
      <c r="L11" s="19">
        <v>1191</v>
      </c>
      <c r="M11" s="20">
        <v>198.5</v>
      </c>
      <c r="N11" s="21">
        <v>20</v>
      </c>
      <c r="O11" s="22">
        <v>218.5</v>
      </c>
    </row>
    <row r="13" spans="1:17" x14ac:dyDescent="0.25">
      <c r="K13" s="8">
        <f>SUM(K2:K12)</f>
        <v>44</v>
      </c>
      <c r="L13" s="8">
        <f>SUM(L2:L12)</f>
        <v>8703.0120000000006</v>
      </c>
      <c r="M13" s="7">
        <f>SUM(L13/K13)</f>
        <v>197.79572727272728</v>
      </c>
      <c r="N13" s="8">
        <f>SUM(N2:N12)</f>
        <v>111</v>
      </c>
      <c r="O13" s="11">
        <f>SUM(M13+N13)</f>
        <v>308.79572727272728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5" name="Range1_1_9_3"/>
    <protectedRange algorithmName="SHA-512" hashValue="ON39YdpmFHfN9f47KpiRvqrKx0V9+erV1CNkpWzYhW/Qyc6aT8rEyCrvauWSYGZK2ia3o7vd3akF07acHAFpOA==" saltValue="yVW9XmDwTqEnmpSGai0KYg==" spinCount="100000" sqref="B5:C5" name="Range1_12_2"/>
    <protectedRange algorithmName="SHA-512" hashValue="ON39YdpmFHfN9f47KpiRvqrKx0V9+erV1CNkpWzYhW/Qyc6aT8rEyCrvauWSYGZK2ia3o7vd3akF07acHAFpOA==" saltValue="yVW9XmDwTqEnmpSGai0KYg==" spinCount="100000" sqref="H5:J5" name="Range1_3_5_1"/>
    <protectedRange algorithmName="SHA-512" hashValue="ON39YdpmFHfN9f47KpiRvqrKx0V9+erV1CNkpWzYhW/Qyc6aT8rEyCrvauWSYGZK2ia3o7vd3akF07acHAFpOA==" saltValue="yVW9XmDwTqEnmpSGai0KYg==" spinCount="100000" sqref="E5:G5" name="Range1_3_1_2_1"/>
    <protectedRange algorithmName="SHA-512" hashValue="ON39YdpmFHfN9f47KpiRvqrKx0V9+erV1CNkpWzYhW/Qyc6aT8rEyCrvauWSYGZK2ia3o7vd3akF07acHAFpOA==" saltValue="yVW9XmDwTqEnmpSGai0KYg==" spinCount="100000" sqref="B11:C11" name="Range1_2_3"/>
    <protectedRange algorithmName="SHA-512" hashValue="ON39YdpmFHfN9f47KpiRvqrKx0V9+erV1CNkpWzYhW/Qyc6aT8rEyCrvauWSYGZK2ia3o7vd3akF07acHAFpOA==" saltValue="yVW9XmDwTqEnmpSGai0KYg==" spinCount="100000" sqref="D11" name="Range1_1_1_2"/>
    <protectedRange algorithmName="SHA-512" hashValue="ON39YdpmFHfN9f47KpiRvqrKx0V9+erV1CNkpWzYhW/Qyc6aT8rEyCrvauWSYGZK2ia3o7vd3akF07acHAFpOA==" saltValue="yVW9XmDwTqEnmpSGai0KYg==" spinCount="100000" sqref="E11:J11" name="Range1_3_5_1_1"/>
  </protectedRanges>
  <hyperlinks>
    <hyperlink ref="Q1" location="'National Rankings'!A1" display="Back to Ranking" xr:uid="{1C001546-79B7-4511-AA41-BB6EBC3EC7E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46C78C-30C9-43B3-9BF6-DA089DF16B2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BA4D-AE2B-4F37-AD17-741F8717C299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20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139</v>
      </c>
      <c r="C2" s="14">
        <v>45416</v>
      </c>
      <c r="D2" s="15" t="s">
        <v>121</v>
      </c>
      <c r="E2" s="16">
        <v>198</v>
      </c>
      <c r="F2" s="16">
        <v>197</v>
      </c>
      <c r="G2" s="16">
        <v>199</v>
      </c>
      <c r="H2" s="16">
        <v>197</v>
      </c>
      <c r="I2" s="16">
        <v>196</v>
      </c>
      <c r="J2" s="16"/>
      <c r="K2" s="19">
        <f>COUNT(E2:J2)</f>
        <v>5</v>
      </c>
      <c r="L2" s="19">
        <f>SUM(E2:J2)</f>
        <v>987</v>
      </c>
      <c r="M2" s="20">
        <f>IFERROR(L2/K2,0)</f>
        <v>197.4</v>
      </c>
      <c r="N2" s="21">
        <v>4</v>
      </c>
      <c r="O2" s="22">
        <v>201.4</v>
      </c>
    </row>
    <row r="3" spans="1:17" x14ac:dyDescent="0.25">
      <c r="A3" s="12" t="s">
        <v>22</v>
      </c>
      <c r="B3" s="13" t="s">
        <v>139</v>
      </c>
      <c r="C3" s="14">
        <v>45426</v>
      </c>
      <c r="D3" s="15" t="s">
        <v>121</v>
      </c>
      <c r="E3" s="16">
        <v>197</v>
      </c>
      <c r="F3" s="16">
        <v>196</v>
      </c>
      <c r="G3" s="16">
        <v>198</v>
      </c>
      <c r="H3" s="16"/>
      <c r="I3" s="16"/>
      <c r="J3" s="16"/>
      <c r="K3" s="19">
        <v>3</v>
      </c>
      <c r="L3" s="19">
        <v>591</v>
      </c>
      <c r="M3" s="20">
        <v>197</v>
      </c>
      <c r="N3" s="21">
        <v>2</v>
      </c>
      <c r="O3" s="22">
        <v>199</v>
      </c>
    </row>
    <row r="4" spans="1:17" x14ac:dyDescent="0.25">
      <c r="A4" s="12" t="s">
        <v>25</v>
      </c>
      <c r="B4" s="13" t="s">
        <v>139</v>
      </c>
      <c r="C4" s="14">
        <v>45444</v>
      </c>
      <c r="D4" s="15" t="s">
        <v>121</v>
      </c>
      <c r="E4" s="16">
        <v>199.001</v>
      </c>
      <c r="F4" s="16">
        <v>196</v>
      </c>
      <c r="G4" s="16">
        <v>194</v>
      </c>
      <c r="H4" s="16">
        <v>195</v>
      </c>
      <c r="I4" s="16">
        <v>195</v>
      </c>
      <c r="J4" s="16">
        <v>194</v>
      </c>
      <c r="K4" s="19">
        <v>6</v>
      </c>
      <c r="L4" s="19">
        <v>1173.001</v>
      </c>
      <c r="M4" s="20">
        <v>195.50016666666667</v>
      </c>
      <c r="N4" s="21">
        <v>6</v>
      </c>
      <c r="O4" s="22">
        <v>201.50016666666667</v>
      </c>
    </row>
    <row r="5" spans="1:17" x14ac:dyDescent="0.25">
      <c r="A5" s="12" t="s">
        <v>25</v>
      </c>
      <c r="B5" s="13" t="s">
        <v>139</v>
      </c>
      <c r="C5" s="14">
        <v>45454</v>
      </c>
      <c r="D5" s="15" t="s">
        <v>121</v>
      </c>
      <c r="E5" s="16">
        <v>197</v>
      </c>
      <c r="F5" s="16">
        <v>196</v>
      </c>
      <c r="G5" s="16">
        <v>198</v>
      </c>
      <c r="H5" s="16"/>
      <c r="I5" s="16"/>
      <c r="J5" s="16"/>
      <c r="K5" s="19">
        <v>3</v>
      </c>
      <c r="L5" s="19">
        <v>591</v>
      </c>
      <c r="M5" s="20">
        <v>197</v>
      </c>
      <c r="N5" s="21">
        <v>9</v>
      </c>
      <c r="O5" s="22">
        <v>206</v>
      </c>
    </row>
    <row r="6" spans="1:17" x14ac:dyDescent="0.25">
      <c r="A6" s="12" t="s">
        <v>25</v>
      </c>
      <c r="B6" s="13" t="s">
        <v>139</v>
      </c>
      <c r="C6" s="14">
        <v>45479</v>
      </c>
      <c r="D6" s="15" t="s">
        <v>121</v>
      </c>
      <c r="E6" s="16">
        <v>198</v>
      </c>
      <c r="F6" s="16">
        <v>199</v>
      </c>
      <c r="G6" s="16">
        <v>194</v>
      </c>
      <c r="H6" s="16">
        <v>199</v>
      </c>
      <c r="I6" s="16">
        <v>199</v>
      </c>
      <c r="J6" s="16">
        <v>195</v>
      </c>
      <c r="K6" s="19">
        <v>6</v>
      </c>
      <c r="L6" s="19">
        <v>1184</v>
      </c>
      <c r="M6" s="20">
        <v>197.33333333333334</v>
      </c>
      <c r="N6" s="21">
        <v>12</v>
      </c>
      <c r="O6" s="22">
        <v>209.33</v>
      </c>
    </row>
    <row r="7" spans="1:17" x14ac:dyDescent="0.25">
      <c r="A7" s="12" t="s">
        <v>25</v>
      </c>
      <c r="B7" s="13" t="s">
        <v>139</v>
      </c>
      <c r="C7" s="14">
        <v>45482</v>
      </c>
      <c r="D7" s="15" t="s">
        <v>121</v>
      </c>
      <c r="E7" s="16">
        <v>199</v>
      </c>
      <c r="F7" s="16">
        <v>198.00200000000001</v>
      </c>
      <c r="G7" s="16">
        <v>198</v>
      </c>
      <c r="H7" s="16"/>
      <c r="I7" s="16"/>
      <c r="J7" s="16"/>
      <c r="K7" s="19">
        <v>3</v>
      </c>
      <c r="L7" s="19">
        <v>595.00199999999995</v>
      </c>
      <c r="M7" s="20">
        <v>198.33399999999997</v>
      </c>
      <c r="N7" s="21">
        <v>9</v>
      </c>
      <c r="O7" s="22">
        <v>207.33399999999997</v>
      </c>
    </row>
    <row r="8" spans="1:17" x14ac:dyDescent="0.25">
      <c r="A8" s="12" t="s">
        <v>25</v>
      </c>
      <c r="B8" s="13" t="s">
        <v>139</v>
      </c>
      <c r="C8" s="14">
        <v>45507</v>
      </c>
      <c r="D8" s="15" t="s">
        <v>121</v>
      </c>
      <c r="E8" s="16">
        <v>192</v>
      </c>
      <c r="F8" s="16">
        <v>195</v>
      </c>
      <c r="G8" s="16">
        <v>194</v>
      </c>
      <c r="H8" s="16">
        <v>196</v>
      </c>
      <c r="I8" s="16">
        <v>194</v>
      </c>
      <c r="J8" s="16">
        <v>195</v>
      </c>
      <c r="K8" s="19">
        <v>6</v>
      </c>
      <c r="L8" s="19">
        <v>1166</v>
      </c>
      <c r="M8" s="20">
        <v>194.33333333333334</v>
      </c>
      <c r="N8" s="21">
        <v>4</v>
      </c>
      <c r="O8" s="22">
        <v>198.33333333333334</v>
      </c>
    </row>
    <row r="9" spans="1:17" x14ac:dyDescent="0.25">
      <c r="A9" s="12" t="s">
        <v>25</v>
      </c>
      <c r="B9" s="13" t="s">
        <v>139</v>
      </c>
      <c r="C9" s="14">
        <v>45517</v>
      </c>
      <c r="D9" s="15" t="s">
        <v>121</v>
      </c>
      <c r="E9" s="16">
        <v>193</v>
      </c>
      <c r="F9" s="39">
        <v>200</v>
      </c>
      <c r="G9" s="16">
        <v>198</v>
      </c>
      <c r="H9" s="16"/>
      <c r="I9" s="16"/>
      <c r="J9" s="16"/>
      <c r="K9" s="19">
        <v>3</v>
      </c>
      <c r="L9" s="19">
        <v>591</v>
      </c>
      <c r="M9" s="20">
        <v>197</v>
      </c>
      <c r="N9" s="21">
        <v>5</v>
      </c>
      <c r="O9" s="22">
        <v>202</v>
      </c>
    </row>
    <row r="10" spans="1:17" x14ac:dyDescent="0.25">
      <c r="A10" s="12" t="s">
        <v>25</v>
      </c>
      <c r="B10" s="13" t="s">
        <v>139</v>
      </c>
      <c r="C10" s="14">
        <v>45535</v>
      </c>
      <c r="D10" s="15" t="s">
        <v>121</v>
      </c>
      <c r="E10" s="16">
        <v>198</v>
      </c>
      <c r="F10" s="16">
        <v>199.001</v>
      </c>
      <c r="G10" s="39">
        <v>200</v>
      </c>
      <c r="H10" s="16">
        <v>188</v>
      </c>
      <c r="I10" s="16">
        <v>195</v>
      </c>
      <c r="J10" s="16">
        <v>197</v>
      </c>
      <c r="K10" s="19">
        <v>6</v>
      </c>
      <c r="L10" s="19">
        <v>1177.001</v>
      </c>
      <c r="M10" s="20">
        <v>196.16683333333333</v>
      </c>
      <c r="N10" s="21">
        <v>8</v>
      </c>
      <c r="O10" s="22">
        <v>204.16683333333333</v>
      </c>
    </row>
    <row r="11" spans="1:17" x14ac:dyDescent="0.25">
      <c r="A11" s="12" t="s">
        <v>25</v>
      </c>
      <c r="B11" s="13" t="s">
        <v>139</v>
      </c>
      <c r="C11" s="14">
        <v>45542</v>
      </c>
      <c r="D11" s="15" t="s">
        <v>121</v>
      </c>
      <c r="E11" s="16">
        <v>196</v>
      </c>
      <c r="F11" s="16">
        <v>195</v>
      </c>
      <c r="G11" s="16">
        <v>197</v>
      </c>
      <c r="H11" s="16">
        <v>195</v>
      </c>
      <c r="I11" s="16">
        <v>192</v>
      </c>
      <c r="J11" s="16"/>
      <c r="K11" s="19">
        <v>5</v>
      </c>
      <c r="L11" s="19">
        <v>975</v>
      </c>
      <c r="M11" s="20">
        <v>195</v>
      </c>
      <c r="N11" s="21">
        <v>6</v>
      </c>
      <c r="O11" s="22">
        <v>201</v>
      </c>
    </row>
    <row r="12" spans="1:17" x14ac:dyDescent="0.25">
      <c r="A12" s="12" t="s">
        <v>25</v>
      </c>
      <c r="B12" s="13" t="s">
        <v>139</v>
      </c>
      <c r="C12" s="14">
        <v>45545</v>
      </c>
      <c r="D12" s="15" t="s">
        <v>121</v>
      </c>
      <c r="E12" s="16">
        <v>196</v>
      </c>
      <c r="F12" s="16">
        <v>199</v>
      </c>
      <c r="G12" s="16">
        <v>197.001</v>
      </c>
      <c r="H12" s="16"/>
      <c r="I12" s="16"/>
      <c r="J12" s="16"/>
      <c r="K12" s="19">
        <v>3</v>
      </c>
      <c r="L12" s="19">
        <v>592.00099999999998</v>
      </c>
      <c r="M12" s="20">
        <v>197.33366666666666</v>
      </c>
      <c r="N12" s="21">
        <v>6</v>
      </c>
      <c r="O12" s="22">
        <v>203.33366666666666</v>
      </c>
    </row>
    <row r="13" spans="1:17" x14ac:dyDescent="0.25">
      <c r="A13" s="12" t="s">
        <v>22</v>
      </c>
      <c r="B13" s="13" t="s">
        <v>139</v>
      </c>
      <c r="C13" s="14">
        <v>45573</v>
      </c>
      <c r="D13" s="15" t="s">
        <v>121</v>
      </c>
      <c r="E13" s="39">
        <v>200.02</v>
      </c>
      <c r="F13" s="16">
        <v>198</v>
      </c>
      <c r="G13" s="16">
        <v>197</v>
      </c>
      <c r="H13" s="16"/>
      <c r="I13" s="16"/>
      <c r="J13" s="16"/>
      <c r="K13" s="19">
        <v>3</v>
      </c>
      <c r="L13" s="19">
        <v>595.02</v>
      </c>
      <c r="M13" s="20">
        <v>198.34</v>
      </c>
      <c r="N13" s="21">
        <v>2</v>
      </c>
      <c r="O13" s="22">
        <v>200.34</v>
      </c>
    </row>
    <row r="15" spans="1:17" x14ac:dyDescent="0.25">
      <c r="K15" s="8">
        <f>SUM(K2:K14)</f>
        <v>52</v>
      </c>
      <c r="L15" s="8">
        <f>SUM(L2:L14)</f>
        <v>10217.025000000001</v>
      </c>
      <c r="M15" s="7">
        <f>SUM(L15/K15)</f>
        <v>196.48125000000002</v>
      </c>
      <c r="N15" s="8">
        <f>SUM(N2:N14)</f>
        <v>73</v>
      </c>
      <c r="O15" s="11">
        <f>SUM(M15+N15)</f>
        <v>269.48125000000005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5:C5" name="Range1_19"/>
    <protectedRange algorithmName="SHA-512" hashValue="ON39YdpmFHfN9f47KpiRvqrKx0V9+erV1CNkpWzYhW/Qyc6aT8rEyCrvauWSYGZK2ia3o7vd3akF07acHAFpOA==" saltValue="yVW9XmDwTqEnmpSGai0KYg==" spinCount="100000" sqref="D5" name="Range1_1_15"/>
    <protectedRange algorithmName="SHA-512" hashValue="ON39YdpmFHfN9f47KpiRvqrKx0V9+erV1CNkpWzYhW/Qyc6aT8rEyCrvauWSYGZK2ia3o7vd3akF07acHAFpOA==" saltValue="yVW9XmDwTqEnmpSGai0KYg==" spinCount="100000" sqref="E5:J5" name="Range1_3_7"/>
    <protectedRange algorithmName="SHA-512" hashValue="ON39YdpmFHfN9f47KpiRvqrKx0V9+erV1CNkpWzYhW/Qyc6aT8rEyCrvauWSYGZK2ia3o7vd3akF07acHAFpOA==" saltValue="yVW9XmDwTqEnmpSGai0KYg==" spinCount="100000" sqref="B10:C10" name="Range1_2_3"/>
    <protectedRange algorithmName="SHA-512" hashValue="ON39YdpmFHfN9f47KpiRvqrKx0V9+erV1CNkpWzYhW/Qyc6aT8rEyCrvauWSYGZK2ia3o7vd3akF07acHAFpOA==" saltValue="yVW9XmDwTqEnmpSGai0KYg==" spinCount="100000" sqref="D10" name="Range1_1_1_2"/>
    <protectedRange algorithmName="SHA-512" hashValue="ON39YdpmFHfN9f47KpiRvqrKx0V9+erV1CNkpWzYhW/Qyc6aT8rEyCrvauWSYGZK2ia3o7vd3akF07acHAFpOA==" saltValue="yVW9XmDwTqEnmpSGai0KYg==" spinCount="100000" sqref="E10:J10" name="Range1_3_5_1_1"/>
    <protectedRange algorithmName="SHA-512" hashValue="ON39YdpmFHfN9f47KpiRvqrKx0V9+erV1CNkpWzYhW/Qyc6aT8rEyCrvauWSYGZK2ia3o7vd3akF07acHAFpOA==" saltValue="yVW9XmDwTqEnmpSGai0KYg==" spinCount="100000" sqref="B11:C11 B12:C12" name="Range1_24"/>
    <protectedRange algorithmName="SHA-512" hashValue="ON39YdpmFHfN9f47KpiRvqrKx0V9+erV1CNkpWzYhW/Qyc6aT8rEyCrvauWSYGZK2ia3o7vd3akF07acHAFpOA==" saltValue="yVW9XmDwTqEnmpSGai0KYg==" spinCount="100000" sqref="D11 D12" name="Range1_1_19"/>
    <protectedRange algorithmName="SHA-512" hashValue="ON39YdpmFHfN9f47KpiRvqrKx0V9+erV1CNkpWzYhW/Qyc6aT8rEyCrvauWSYGZK2ia3o7vd3akF07acHAFpOA==" saltValue="yVW9XmDwTqEnmpSGai0KYg==" spinCount="100000" sqref="E11:J11 E12:J12" name="Range1_3_1"/>
  </protectedRanges>
  <hyperlinks>
    <hyperlink ref="Q1" location="'National Rankings'!A1" display="Back to Ranking" xr:uid="{DC9298FA-5656-4A24-9F63-B58E670ABAE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A69D74-6742-4E0D-AE37-FB1E342679C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BBE1-D023-4002-A854-29C83C8D9D2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167</v>
      </c>
      <c r="C2" s="14">
        <v>45433</v>
      </c>
      <c r="D2" s="15" t="s">
        <v>121</v>
      </c>
      <c r="E2" s="16">
        <v>199</v>
      </c>
      <c r="F2" s="16">
        <v>199</v>
      </c>
      <c r="G2" s="39">
        <v>200</v>
      </c>
      <c r="H2" s="16"/>
      <c r="I2" s="16"/>
      <c r="J2" s="16"/>
      <c r="K2" s="19">
        <v>3</v>
      </c>
      <c r="L2" s="19">
        <v>598</v>
      </c>
      <c r="M2" s="20">
        <v>199.33333333333334</v>
      </c>
      <c r="N2" s="21">
        <v>3</v>
      </c>
      <c r="O2" s="22">
        <v>202.33333333333334</v>
      </c>
    </row>
    <row r="4" spans="1:17" x14ac:dyDescent="0.25">
      <c r="K4" s="8">
        <f>SUM(K2:K3)</f>
        <v>3</v>
      </c>
      <c r="L4" s="8">
        <f>SUM(L2:L3)</f>
        <v>598</v>
      </c>
      <c r="M4" s="7">
        <f>SUM(L4/K4)</f>
        <v>199.33333333333334</v>
      </c>
      <c r="N4" s="8">
        <f>SUM(N2:N3)</f>
        <v>3</v>
      </c>
      <c r="O4" s="11">
        <f>SUM(M4+N4)</f>
        <v>202.33333333333334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DFD41EF8-DE02-4AEF-BFBE-63D19F06725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B48D3F-825B-46D4-945F-4FE3EF86F0E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F5B92-7066-4814-A73F-8579698D6D8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168</v>
      </c>
      <c r="C2" s="14">
        <v>45433</v>
      </c>
      <c r="D2" s="15" t="s">
        <v>121</v>
      </c>
      <c r="E2" s="16">
        <v>196</v>
      </c>
      <c r="F2" s="16">
        <v>195</v>
      </c>
      <c r="G2" s="16">
        <v>198</v>
      </c>
      <c r="H2" s="16"/>
      <c r="I2" s="16"/>
      <c r="J2" s="16"/>
      <c r="K2" s="19">
        <v>3</v>
      </c>
      <c r="L2" s="19">
        <v>589</v>
      </c>
      <c r="M2" s="20">
        <v>196.33333333333334</v>
      </c>
      <c r="N2" s="21">
        <v>2</v>
      </c>
      <c r="O2" s="22">
        <v>198.33333333333334</v>
      </c>
    </row>
    <row r="4" spans="1:17" x14ac:dyDescent="0.25">
      <c r="K4" s="8">
        <f>SUM(K2:K3)</f>
        <v>3</v>
      </c>
      <c r="L4" s="8">
        <f>SUM(L2:L3)</f>
        <v>589</v>
      </c>
      <c r="M4" s="7">
        <f>SUM(L4/K4)</f>
        <v>196.33333333333334</v>
      </c>
      <c r="N4" s="8">
        <f>SUM(N2:N3)</f>
        <v>2</v>
      </c>
      <c r="O4" s="11">
        <f>SUM(M4+N4)</f>
        <v>198.33333333333334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5C9210D3-A5D3-4841-A7C0-DE6596B8E98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8D8EB3-9822-44C5-A38B-856E711E52E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C2BB-1949-4496-99F3-EC7C670E4D21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155</v>
      </c>
      <c r="C2" s="14">
        <v>45427</v>
      </c>
      <c r="D2" s="15" t="s">
        <v>26</v>
      </c>
      <c r="E2" s="16">
        <v>193</v>
      </c>
      <c r="F2" s="16">
        <v>198</v>
      </c>
      <c r="G2" s="16">
        <v>193</v>
      </c>
      <c r="H2" s="16">
        <v>195</v>
      </c>
      <c r="I2" s="16"/>
      <c r="J2" s="16"/>
      <c r="K2" s="19">
        <v>4</v>
      </c>
      <c r="L2" s="19">
        <v>779</v>
      </c>
      <c r="M2" s="20">
        <v>194.75</v>
      </c>
      <c r="N2" s="21">
        <v>2</v>
      </c>
      <c r="O2" s="22">
        <v>196.75</v>
      </c>
    </row>
    <row r="3" spans="1:17" x14ac:dyDescent="0.25">
      <c r="A3" s="12" t="s">
        <v>25</v>
      </c>
      <c r="B3" s="13" t="s">
        <v>155</v>
      </c>
      <c r="C3" s="14">
        <v>45445</v>
      </c>
      <c r="D3" s="15" t="s">
        <v>106</v>
      </c>
      <c r="E3" s="16">
        <v>191</v>
      </c>
      <c r="F3" s="16">
        <v>194</v>
      </c>
      <c r="G3" s="16">
        <v>195</v>
      </c>
      <c r="H3" s="16">
        <v>183</v>
      </c>
      <c r="I3" s="16"/>
      <c r="J3" s="16"/>
      <c r="K3" s="19">
        <v>4</v>
      </c>
      <c r="L3" s="19">
        <v>763</v>
      </c>
      <c r="M3" s="20">
        <v>190.75</v>
      </c>
      <c r="N3" s="21">
        <v>6</v>
      </c>
      <c r="O3" s="22">
        <v>196.75</v>
      </c>
    </row>
    <row r="4" spans="1:17" x14ac:dyDescent="0.25">
      <c r="A4" s="12" t="s">
        <v>25</v>
      </c>
      <c r="B4" s="13" t="s">
        <v>155</v>
      </c>
      <c r="C4" s="14">
        <v>45480</v>
      </c>
      <c r="D4" s="15" t="s">
        <v>106</v>
      </c>
      <c r="E4" s="16">
        <v>195</v>
      </c>
      <c r="F4" s="16">
        <v>192</v>
      </c>
      <c r="G4" s="16">
        <v>190</v>
      </c>
      <c r="H4" s="16">
        <v>194</v>
      </c>
      <c r="I4" s="16">
        <v>188</v>
      </c>
      <c r="J4" s="16">
        <v>192</v>
      </c>
      <c r="K4" s="19">
        <v>6</v>
      </c>
      <c r="L4" s="19">
        <v>1151</v>
      </c>
      <c r="M4" s="20">
        <v>191.83333333333334</v>
      </c>
      <c r="N4" s="21">
        <v>4</v>
      </c>
      <c r="O4" s="22">
        <v>195.83333333333334</v>
      </c>
    </row>
    <row r="6" spans="1:17" x14ac:dyDescent="0.25">
      <c r="K6" s="8">
        <f>SUM(K2:K5)</f>
        <v>14</v>
      </c>
      <c r="L6" s="8">
        <f>SUM(L2:L5)</f>
        <v>2693</v>
      </c>
      <c r="M6" s="7">
        <f>SUM(L6/K6)</f>
        <v>192.35714285714286</v>
      </c>
      <c r="N6" s="8">
        <f>SUM(N2:N5)</f>
        <v>12</v>
      </c>
      <c r="O6" s="11">
        <f>SUM(M6+N6)</f>
        <v>204.35714285714286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983F42D-923B-44C9-9846-36237FBAEFC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35678C-D768-4949-9357-C590AA5D335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6A13-B7DE-4561-BB03-BC0B83A16BF9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32</v>
      </c>
      <c r="C2" s="14">
        <v>45332</v>
      </c>
      <c r="D2" s="15" t="s">
        <v>23</v>
      </c>
      <c r="E2" s="16">
        <v>182</v>
      </c>
      <c r="F2" s="16">
        <v>186</v>
      </c>
      <c r="G2" s="16">
        <v>184</v>
      </c>
      <c r="H2" s="16">
        <v>189.001</v>
      </c>
      <c r="I2" s="16"/>
      <c r="J2" s="16"/>
      <c r="K2" s="19">
        <v>4</v>
      </c>
      <c r="L2" s="19">
        <v>741.00099999999998</v>
      </c>
      <c r="M2" s="20">
        <v>185.25024999999999</v>
      </c>
      <c r="N2" s="21">
        <v>3</v>
      </c>
      <c r="O2" s="22">
        <v>188.25024999999999</v>
      </c>
    </row>
    <row r="3" spans="1:17" x14ac:dyDescent="0.25">
      <c r="A3" s="12" t="s">
        <v>25</v>
      </c>
      <c r="B3" s="13" t="s">
        <v>32</v>
      </c>
      <c r="C3" s="14">
        <v>45346</v>
      </c>
      <c r="D3" s="15" t="s">
        <v>23</v>
      </c>
      <c r="E3" s="16">
        <v>174</v>
      </c>
      <c r="F3" s="16">
        <v>160</v>
      </c>
      <c r="G3" s="16">
        <v>179</v>
      </c>
      <c r="H3" s="16">
        <v>188</v>
      </c>
      <c r="I3" s="16"/>
      <c r="J3" s="16"/>
      <c r="K3" s="19">
        <v>4</v>
      </c>
      <c r="L3" s="19">
        <v>701</v>
      </c>
      <c r="M3" s="20">
        <v>175.25</v>
      </c>
      <c r="N3" s="21">
        <v>6</v>
      </c>
      <c r="O3" s="22">
        <v>181.25</v>
      </c>
    </row>
    <row r="4" spans="1:17" x14ac:dyDescent="0.25">
      <c r="A4" s="12" t="s">
        <v>25</v>
      </c>
      <c r="B4" s="13" t="s">
        <v>32</v>
      </c>
      <c r="C4" s="14">
        <v>45374</v>
      </c>
      <c r="D4" s="15" t="s">
        <v>23</v>
      </c>
      <c r="E4" s="16">
        <v>187</v>
      </c>
      <c r="F4" s="16">
        <v>186</v>
      </c>
      <c r="G4" s="16">
        <v>181</v>
      </c>
      <c r="H4" s="16">
        <v>184</v>
      </c>
      <c r="I4" s="16"/>
      <c r="J4" s="16"/>
      <c r="K4" s="19">
        <v>4</v>
      </c>
      <c r="L4" s="19">
        <v>738</v>
      </c>
      <c r="M4" s="20">
        <v>184.5</v>
      </c>
      <c r="N4" s="21">
        <v>2</v>
      </c>
      <c r="O4" s="22">
        <v>186.5</v>
      </c>
    </row>
    <row r="5" spans="1:17" x14ac:dyDescent="0.25">
      <c r="A5" s="12" t="s">
        <v>25</v>
      </c>
      <c r="B5" s="13" t="s">
        <v>32</v>
      </c>
      <c r="C5" s="14">
        <v>45395</v>
      </c>
      <c r="D5" s="15" t="s">
        <v>23</v>
      </c>
      <c r="E5" s="16">
        <v>184</v>
      </c>
      <c r="F5" s="16">
        <v>183</v>
      </c>
      <c r="G5" s="16">
        <v>179</v>
      </c>
      <c r="H5" s="16">
        <v>185</v>
      </c>
      <c r="I5" s="16"/>
      <c r="J5" s="16"/>
      <c r="K5" s="19">
        <v>4</v>
      </c>
      <c r="L5" s="19">
        <v>731</v>
      </c>
      <c r="M5" s="20">
        <v>182.75</v>
      </c>
      <c r="N5" s="21">
        <v>11</v>
      </c>
      <c r="O5" s="22">
        <v>193.75</v>
      </c>
    </row>
    <row r="6" spans="1:17" x14ac:dyDescent="0.25">
      <c r="A6" s="12" t="s">
        <v>25</v>
      </c>
      <c r="B6" s="13" t="s">
        <v>32</v>
      </c>
      <c r="C6" s="14">
        <v>45409</v>
      </c>
      <c r="D6" s="15" t="s">
        <v>23</v>
      </c>
      <c r="E6" s="16">
        <v>180.001</v>
      </c>
      <c r="F6" s="16">
        <v>178</v>
      </c>
      <c r="G6" s="16">
        <v>176</v>
      </c>
      <c r="H6" s="16">
        <v>164</v>
      </c>
      <c r="I6" s="16"/>
      <c r="J6" s="16"/>
      <c r="K6" s="19">
        <v>4</v>
      </c>
      <c r="L6" s="19">
        <v>698.00099999999998</v>
      </c>
      <c r="M6" s="20">
        <v>174.50024999999999</v>
      </c>
      <c r="N6" s="21">
        <v>6</v>
      </c>
      <c r="O6" s="22">
        <v>180.50024999999999</v>
      </c>
    </row>
    <row r="7" spans="1:17" x14ac:dyDescent="0.25">
      <c r="A7" s="12" t="s">
        <v>22</v>
      </c>
      <c r="B7" s="13" t="s">
        <v>32</v>
      </c>
      <c r="C7" s="14">
        <v>45423</v>
      </c>
      <c r="D7" s="15" t="s">
        <v>23</v>
      </c>
      <c r="E7" s="16">
        <v>185</v>
      </c>
      <c r="F7" s="16">
        <v>187</v>
      </c>
      <c r="G7" s="16">
        <v>195</v>
      </c>
      <c r="H7" s="16">
        <v>187</v>
      </c>
      <c r="I7" s="16"/>
      <c r="J7" s="16"/>
      <c r="K7" s="19">
        <v>4</v>
      </c>
      <c r="L7" s="19">
        <v>754</v>
      </c>
      <c r="M7" s="20">
        <v>188.5</v>
      </c>
      <c r="N7" s="21">
        <v>6</v>
      </c>
      <c r="O7" s="22">
        <v>194.5</v>
      </c>
    </row>
    <row r="8" spans="1:17" x14ac:dyDescent="0.25">
      <c r="A8" s="12" t="s">
        <v>25</v>
      </c>
      <c r="B8" s="13" t="s">
        <v>32</v>
      </c>
      <c r="C8" s="14">
        <v>45514</v>
      </c>
      <c r="D8" s="15" t="s">
        <v>23</v>
      </c>
      <c r="E8" s="16">
        <v>186</v>
      </c>
      <c r="F8" s="16">
        <v>189</v>
      </c>
      <c r="G8" s="16">
        <v>186</v>
      </c>
      <c r="H8" s="16">
        <v>186</v>
      </c>
      <c r="I8" s="16"/>
      <c r="J8" s="16"/>
      <c r="K8" s="19">
        <v>4</v>
      </c>
      <c r="L8" s="19">
        <v>747</v>
      </c>
      <c r="M8" s="20">
        <v>186.75</v>
      </c>
      <c r="N8" s="21">
        <v>3</v>
      </c>
      <c r="O8" s="22">
        <v>189.75</v>
      </c>
    </row>
    <row r="10" spans="1:17" x14ac:dyDescent="0.25">
      <c r="K10" s="8">
        <f>SUM(K2:K9)</f>
        <v>28</v>
      </c>
      <c r="L10" s="8">
        <f>SUM(L2:L9)</f>
        <v>5110.0020000000004</v>
      </c>
      <c r="M10" s="7">
        <f>SUM(L10/K10)</f>
        <v>182.50007142857143</v>
      </c>
      <c r="N10" s="8">
        <f>SUM(N2:N9)</f>
        <v>37</v>
      </c>
      <c r="O10" s="11">
        <f>SUM(M10+N10)</f>
        <v>219.50007142857143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3"/>
    <protectedRange sqref="D2" name="Range1_1_1"/>
    <protectedRange sqref="E2:J2" name="Range1_3_1_3"/>
    <protectedRange algorithmName="SHA-512" hashValue="ON39YdpmFHfN9f47KpiRvqrKx0V9+erV1CNkpWzYhW/Qyc6aT8rEyCrvauWSYGZK2ia3o7vd3akF07acHAFpOA==" saltValue="yVW9XmDwTqEnmpSGai0KYg==" spinCount="100000" sqref="B6:C6" name="Range1_2_1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E6:J6" name="Range1_3_1"/>
  </protectedRanges>
  <hyperlinks>
    <hyperlink ref="Q1" location="'National Rankings'!A1" display="Back to Ranking" xr:uid="{43197658-3A2F-4CB0-BE4B-1C68ACC5A6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AE259A-1A0C-4893-8BB5-43A8FD4D3BF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45B18-53E2-4C3B-A337-6C9A54A9A6D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169</v>
      </c>
      <c r="C2" s="14">
        <v>45433</v>
      </c>
      <c r="D2" s="15" t="s">
        <v>121</v>
      </c>
      <c r="E2" s="16">
        <v>196</v>
      </c>
      <c r="F2" s="16">
        <v>196</v>
      </c>
      <c r="G2" s="16">
        <v>199</v>
      </c>
      <c r="H2" s="16"/>
      <c r="I2" s="16"/>
      <c r="J2" s="16"/>
      <c r="K2" s="19">
        <v>3</v>
      </c>
      <c r="L2" s="19">
        <v>591</v>
      </c>
      <c r="M2" s="20">
        <v>197</v>
      </c>
      <c r="N2" s="21">
        <v>2</v>
      </c>
      <c r="O2" s="22">
        <v>199</v>
      </c>
    </row>
    <row r="4" spans="1:17" x14ac:dyDescent="0.25">
      <c r="K4" s="8">
        <f>SUM(K2:K3)</f>
        <v>3</v>
      </c>
      <c r="L4" s="8">
        <f>SUM(L2:L3)</f>
        <v>591</v>
      </c>
      <c r="M4" s="7">
        <f>SUM(L4/K4)</f>
        <v>197</v>
      </c>
      <c r="N4" s="8">
        <f>SUM(N2:N3)</f>
        <v>2</v>
      </c>
      <c r="O4" s="11">
        <f>SUM(M4+N4)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621D7DA5-AD55-4249-8E14-4E3F71D2572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7DFAAB-896C-4C35-AC40-B20291C2220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FE2A-93D9-4417-AC3A-B22864BC4725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196</v>
      </c>
      <c r="C2" s="14">
        <v>45452</v>
      </c>
      <c r="D2" s="15" t="s">
        <v>148</v>
      </c>
      <c r="E2" s="16">
        <v>192</v>
      </c>
      <c r="F2" s="16">
        <v>190</v>
      </c>
      <c r="G2" s="16">
        <v>187</v>
      </c>
      <c r="H2" s="16">
        <v>189</v>
      </c>
      <c r="I2" s="16">
        <v>185</v>
      </c>
      <c r="J2" s="16">
        <v>186</v>
      </c>
      <c r="K2" s="19">
        <v>6</v>
      </c>
      <c r="L2" s="19">
        <v>1129</v>
      </c>
      <c r="M2" s="20">
        <v>188.16666666666666</v>
      </c>
      <c r="N2" s="21">
        <v>8</v>
      </c>
      <c r="O2" s="22">
        <v>196.16666666666666</v>
      </c>
    </row>
    <row r="3" spans="1:17" x14ac:dyDescent="0.25">
      <c r="A3" s="12" t="s">
        <v>25</v>
      </c>
      <c r="B3" s="13" t="s">
        <v>196</v>
      </c>
      <c r="C3" s="14">
        <v>45564</v>
      </c>
      <c r="D3" s="15" t="s">
        <v>148</v>
      </c>
      <c r="E3" s="16">
        <v>187</v>
      </c>
      <c r="F3" s="16">
        <v>187</v>
      </c>
      <c r="G3" s="16">
        <v>188</v>
      </c>
      <c r="H3" s="16">
        <v>188</v>
      </c>
      <c r="I3" s="16"/>
      <c r="J3" s="16"/>
      <c r="K3" s="19">
        <v>4</v>
      </c>
      <c r="L3" s="19">
        <v>750</v>
      </c>
      <c r="M3" s="20">
        <v>187.5</v>
      </c>
      <c r="N3" s="21">
        <v>3</v>
      </c>
      <c r="O3" s="22">
        <v>190.5</v>
      </c>
    </row>
    <row r="5" spans="1:17" x14ac:dyDescent="0.25">
      <c r="K5" s="8">
        <f>SUM(K2:K4)</f>
        <v>10</v>
      </c>
      <c r="L5" s="8">
        <f>SUM(L2:L4)</f>
        <v>1879</v>
      </c>
      <c r="M5" s="7">
        <f>SUM(L5/K5)</f>
        <v>187.9</v>
      </c>
      <c r="N5" s="8">
        <f>SUM(N2:N4)</f>
        <v>11</v>
      </c>
      <c r="O5" s="11">
        <f>SUM(M5+N5)</f>
        <v>198.9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5_1"/>
    <protectedRange algorithmName="SHA-512" hashValue="ON39YdpmFHfN9f47KpiRvqrKx0V9+erV1CNkpWzYhW/Qyc6aT8rEyCrvauWSYGZK2ia3o7vd3akF07acHAFpOA==" saltValue="yVW9XmDwTqEnmpSGai0KYg==" spinCount="100000" sqref="D2" name="Range1_1_13_1"/>
    <protectedRange algorithmName="SHA-512" hashValue="ON39YdpmFHfN9f47KpiRvqrKx0V9+erV1CNkpWzYhW/Qyc6aT8rEyCrvauWSYGZK2ia3o7vd3akF07acHAFpOA==" saltValue="yVW9XmDwTqEnmpSGai0KYg==" spinCount="100000" sqref="E2:J2" name="Range1_3_4"/>
  </protectedRanges>
  <hyperlinks>
    <hyperlink ref="Q1" location="'National Rankings'!A1" display="Back to Ranking" xr:uid="{E5B2FB4E-3AAD-477D-9F23-C1C01DF712E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D01E6A-A19A-40D2-A0EE-2ED5C8FAF38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951F-4023-488F-90F9-290613CFE09E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137</v>
      </c>
      <c r="C2" s="14">
        <v>45409</v>
      </c>
      <c r="D2" s="15" t="s">
        <v>136</v>
      </c>
      <c r="E2" s="16">
        <v>188</v>
      </c>
      <c r="F2" s="16">
        <v>187</v>
      </c>
      <c r="G2" s="16">
        <v>191</v>
      </c>
      <c r="H2" s="16">
        <v>194</v>
      </c>
      <c r="I2" s="16"/>
      <c r="J2" s="16"/>
      <c r="K2" s="19">
        <v>4</v>
      </c>
      <c r="L2" s="19">
        <v>760</v>
      </c>
      <c r="M2" s="20">
        <v>190</v>
      </c>
      <c r="N2" s="21">
        <v>2</v>
      </c>
      <c r="O2" s="22">
        <v>192</v>
      </c>
    </row>
    <row r="3" spans="1:17" x14ac:dyDescent="0.25">
      <c r="A3" s="12" t="s">
        <v>25</v>
      </c>
      <c r="B3" s="13" t="s">
        <v>137</v>
      </c>
      <c r="C3" s="14">
        <v>45437</v>
      </c>
      <c r="D3" s="15" t="s">
        <v>136</v>
      </c>
      <c r="E3" s="16">
        <v>195</v>
      </c>
      <c r="F3" s="16">
        <v>189</v>
      </c>
      <c r="G3" s="16">
        <v>196.001</v>
      </c>
      <c r="H3" s="16">
        <v>195</v>
      </c>
      <c r="I3" s="16"/>
      <c r="J3" s="16"/>
      <c r="K3" s="19">
        <v>4</v>
      </c>
      <c r="L3" s="19">
        <v>775.00099999999998</v>
      </c>
      <c r="M3" s="20">
        <v>193.75024999999999</v>
      </c>
      <c r="N3" s="21">
        <v>4</v>
      </c>
      <c r="O3" s="22">
        <v>197.75024999999999</v>
      </c>
    </row>
    <row r="4" spans="1:17" x14ac:dyDescent="0.25">
      <c r="A4" s="12" t="s">
        <v>25</v>
      </c>
      <c r="B4" s="13" t="s">
        <v>137</v>
      </c>
      <c r="C4" s="14">
        <v>45465</v>
      </c>
      <c r="D4" s="15" t="s">
        <v>136</v>
      </c>
      <c r="E4" s="16">
        <v>196</v>
      </c>
      <c r="F4" s="16">
        <v>196</v>
      </c>
      <c r="G4" s="16">
        <v>192</v>
      </c>
      <c r="H4" s="16">
        <v>193</v>
      </c>
      <c r="I4" s="16"/>
      <c r="J4" s="16"/>
      <c r="K4" s="19">
        <v>4</v>
      </c>
      <c r="L4" s="19">
        <v>777</v>
      </c>
      <c r="M4" s="20">
        <v>194.25</v>
      </c>
      <c r="N4" s="21">
        <v>6</v>
      </c>
      <c r="O4" s="22">
        <v>200.25</v>
      </c>
    </row>
    <row r="5" spans="1:17" x14ac:dyDescent="0.25">
      <c r="A5" s="12" t="s">
        <v>25</v>
      </c>
      <c r="B5" s="13" t="s">
        <v>137</v>
      </c>
      <c r="C5" s="14">
        <v>45500</v>
      </c>
      <c r="D5" s="15" t="s">
        <v>136</v>
      </c>
      <c r="E5" s="16">
        <v>192</v>
      </c>
      <c r="F5" s="16">
        <v>190</v>
      </c>
      <c r="G5" s="16">
        <v>198</v>
      </c>
      <c r="H5" s="39">
        <v>200</v>
      </c>
      <c r="I5" s="16"/>
      <c r="J5" s="16"/>
      <c r="K5" s="19">
        <v>4</v>
      </c>
      <c r="L5" s="19">
        <v>780</v>
      </c>
      <c r="M5" s="20">
        <v>195</v>
      </c>
      <c r="N5" s="21">
        <v>4</v>
      </c>
      <c r="O5" s="22">
        <v>199</v>
      </c>
    </row>
    <row r="6" spans="1:17" x14ac:dyDescent="0.25">
      <c r="A6" s="12" t="s">
        <v>25</v>
      </c>
      <c r="B6" s="13" t="s">
        <v>137</v>
      </c>
      <c r="C6" s="14">
        <v>45528</v>
      </c>
      <c r="D6" s="15" t="s">
        <v>136</v>
      </c>
      <c r="E6" s="16">
        <v>196</v>
      </c>
      <c r="F6" s="16">
        <v>197</v>
      </c>
      <c r="G6" s="16">
        <v>196</v>
      </c>
      <c r="H6" s="16">
        <v>196</v>
      </c>
      <c r="I6" s="16"/>
      <c r="J6" s="16"/>
      <c r="K6" s="19">
        <v>4</v>
      </c>
      <c r="L6" s="19">
        <v>785</v>
      </c>
      <c r="M6" s="20">
        <v>196.25</v>
      </c>
      <c r="N6" s="21">
        <v>3</v>
      </c>
      <c r="O6" s="22">
        <v>199.25</v>
      </c>
    </row>
    <row r="7" spans="1:17" x14ac:dyDescent="0.25">
      <c r="A7" s="12" t="s">
        <v>25</v>
      </c>
      <c r="B7" s="13" t="s">
        <v>137</v>
      </c>
      <c r="C7" s="14">
        <v>45578</v>
      </c>
      <c r="D7" s="15" t="s">
        <v>136</v>
      </c>
      <c r="E7" s="16">
        <v>193</v>
      </c>
      <c r="F7" s="16">
        <v>192</v>
      </c>
      <c r="G7" s="16">
        <v>191</v>
      </c>
      <c r="H7" s="16">
        <v>186</v>
      </c>
      <c r="I7" s="16"/>
      <c r="J7" s="16"/>
      <c r="K7" s="19">
        <v>4</v>
      </c>
      <c r="L7" s="19">
        <v>762</v>
      </c>
      <c r="M7" s="20">
        <v>190.5</v>
      </c>
      <c r="N7" s="21">
        <v>4</v>
      </c>
      <c r="O7" s="22">
        <v>194.5</v>
      </c>
    </row>
    <row r="8" spans="1:17" x14ac:dyDescent="0.25">
      <c r="A8" s="12" t="s">
        <v>22</v>
      </c>
      <c r="B8" s="13" t="s">
        <v>137</v>
      </c>
      <c r="C8" s="14">
        <v>45591</v>
      </c>
      <c r="D8" s="15" t="s">
        <v>136</v>
      </c>
      <c r="E8" s="16">
        <v>191</v>
      </c>
      <c r="F8" s="16">
        <v>195</v>
      </c>
      <c r="G8" s="16">
        <v>191</v>
      </c>
      <c r="H8" s="16">
        <v>190</v>
      </c>
      <c r="I8" s="16">
        <v>195</v>
      </c>
      <c r="J8" s="16">
        <v>181</v>
      </c>
      <c r="K8" s="19">
        <v>6</v>
      </c>
      <c r="L8" s="19">
        <v>1143</v>
      </c>
      <c r="M8" s="20">
        <v>190.5</v>
      </c>
      <c r="N8" s="21">
        <v>10</v>
      </c>
      <c r="O8" s="22">
        <v>200.5</v>
      </c>
    </row>
    <row r="10" spans="1:17" x14ac:dyDescent="0.25">
      <c r="K10" s="8">
        <f>SUM(K2:K9)</f>
        <v>30</v>
      </c>
      <c r="L10" s="8">
        <f>SUM(L2:L9)</f>
        <v>5782.0010000000002</v>
      </c>
      <c r="M10" s="7">
        <f>SUM(L10/K10)</f>
        <v>192.73336666666668</v>
      </c>
      <c r="N10" s="8">
        <f>SUM(N2:N9)</f>
        <v>33</v>
      </c>
      <c r="O10" s="11">
        <f>SUM(M10+N10)</f>
        <v>225.73336666666668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1_9_3"/>
    <protectedRange algorithmName="SHA-512" hashValue="ON39YdpmFHfN9f47KpiRvqrKx0V9+erV1CNkpWzYhW/Qyc6aT8rEyCrvauWSYGZK2ia3o7vd3akF07acHAFpOA==" saltValue="yVW9XmDwTqEnmpSGai0KYg==" spinCount="100000" sqref="B3:C3" name="Range1_12_2"/>
    <protectedRange algorithmName="SHA-512" hashValue="ON39YdpmFHfN9f47KpiRvqrKx0V9+erV1CNkpWzYhW/Qyc6aT8rEyCrvauWSYGZK2ia3o7vd3akF07acHAFpOA==" saltValue="yVW9XmDwTqEnmpSGai0KYg==" spinCount="100000" sqref="H3:J3" name="Range1_3_5_1"/>
    <protectedRange algorithmName="SHA-512" hashValue="ON39YdpmFHfN9f47KpiRvqrKx0V9+erV1CNkpWzYhW/Qyc6aT8rEyCrvauWSYGZK2ia3o7vd3akF07acHAFpOA==" saltValue="yVW9XmDwTqEnmpSGai0KYg==" spinCount="100000" sqref="E3:G3" name="Range1_3_1_2_1"/>
    <protectedRange algorithmName="SHA-512" hashValue="ON39YdpmFHfN9f47KpiRvqrKx0V9+erV1CNkpWzYhW/Qyc6aT8rEyCrvauWSYGZK2ia3o7vd3akF07acHAFpOA==" saltValue="yVW9XmDwTqEnmpSGai0KYg==" spinCount="100000" sqref="B4:C4" name="Range1_19"/>
    <protectedRange algorithmName="SHA-512" hashValue="ON39YdpmFHfN9f47KpiRvqrKx0V9+erV1CNkpWzYhW/Qyc6aT8rEyCrvauWSYGZK2ia3o7vd3akF07acHAFpOA==" saltValue="yVW9XmDwTqEnmpSGai0KYg==" spinCount="100000" sqref="D4" name="Range1_1_14"/>
    <protectedRange algorithmName="SHA-512" hashValue="ON39YdpmFHfN9f47KpiRvqrKx0V9+erV1CNkpWzYhW/Qyc6aT8rEyCrvauWSYGZK2ia3o7vd3akF07acHAFpOA==" saltValue="yVW9XmDwTqEnmpSGai0KYg==" spinCount="100000" sqref="E4:J4" name="Range1_3_5"/>
    <protectedRange algorithmName="SHA-512" hashValue="ON39YdpmFHfN9f47KpiRvqrKx0V9+erV1CNkpWzYhW/Qyc6aT8rEyCrvauWSYGZK2ia3o7vd3akF07acHAFpOA==" saltValue="yVW9XmDwTqEnmpSGai0KYg==" spinCount="100000" sqref="I7:J7 B7:C7 B8:C8 I8:J8" name="Range1_33_1"/>
    <protectedRange algorithmName="SHA-512" hashValue="ON39YdpmFHfN9f47KpiRvqrKx0V9+erV1CNkpWzYhW/Qyc6aT8rEyCrvauWSYGZK2ia3o7vd3akF07acHAFpOA==" saltValue="yVW9XmDwTqEnmpSGai0KYg==" spinCount="100000" sqref="D7 D8" name="Range1_1_19_1"/>
    <protectedRange algorithmName="SHA-512" hashValue="ON39YdpmFHfN9f47KpiRvqrKx0V9+erV1CNkpWzYhW/Qyc6aT8rEyCrvauWSYGZK2ia3o7vd3akF07acHAFpOA==" saltValue="yVW9XmDwTqEnmpSGai0KYg==" spinCount="100000" sqref="E7:H7 E8:H8" name="Range1_3_9_1"/>
  </protectedRanges>
  <hyperlinks>
    <hyperlink ref="Q1" location="'National Rankings'!A1" display="Back to Ranking" xr:uid="{D59BCD70-5ED3-4A2D-8795-5B2ECB383A1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BC6162-DDAB-4059-8C94-DCF2B5D2FFA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9C8A-C19F-410B-9814-E5F101E196EE}">
  <sheetPr codeName="Sheet9"/>
  <dimension ref="A1:Q23"/>
  <sheetViews>
    <sheetView workbookViewId="0">
      <selection activeCell="K24" sqref="K2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24</v>
      </c>
      <c r="C2" s="14">
        <v>45332</v>
      </c>
      <c r="D2" s="15" t="s">
        <v>23</v>
      </c>
      <c r="E2" s="16">
        <v>189</v>
      </c>
      <c r="F2" s="16">
        <v>190</v>
      </c>
      <c r="G2" s="16">
        <v>190</v>
      </c>
      <c r="H2" s="16">
        <v>189</v>
      </c>
      <c r="I2" s="16"/>
      <c r="J2" s="16"/>
      <c r="K2" s="19">
        <v>4</v>
      </c>
      <c r="L2" s="19">
        <v>758</v>
      </c>
      <c r="M2" s="20">
        <v>189.5</v>
      </c>
      <c r="N2" s="21">
        <v>8</v>
      </c>
      <c r="O2" s="22">
        <v>197.5</v>
      </c>
    </row>
    <row r="3" spans="1:17" x14ac:dyDescent="0.25">
      <c r="A3" s="12" t="s">
        <v>25</v>
      </c>
      <c r="B3" s="13" t="s">
        <v>24</v>
      </c>
      <c r="C3" s="14">
        <v>45374</v>
      </c>
      <c r="D3" s="15" t="s">
        <v>23</v>
      </c>
      <c r="E3" s="16">
        <v>191</v>
      </c>
      <c r="F3" s="16">
        <v>193</v>
      </c>
      <c r="G3" s="16">
        <v>193</v>
      </c>
      <c r="H3" s="16">
        <v>191</v>
      </c>
      <c r="I3" s="16"/>
      <c r="J3" s="16"/>
      <c r="K3" s="19">
        <v>4</v>
      </c>
      <c r="L3" s="19">
        <v>768</v>
      </c>
      <c r="M3" s="20">
        <v>192</v>
      </c>
      <c r="N3" s="21">
        <v>4</v>
      </c>
      <c r="O3" s="22">
        <v>196</v>
      </c>
    </row>
    <row r="4" spans="1:17" x14ac:dyDescent="0.25">
      <c r="A4" s="12" t="s">
        <v>25</v>
      </c>
      <c r="B4" s="13" t="s">
        <v>24</v>
      </c>
      <c r="C4" s="14">
        <v>45410</v>
      </c>
      <c r="D4" s="15" t="s">
        <v>70</v>
      </c>
      <c r="E4" s="16">
        <v>193</v>
      </c>
      <c r="F4" s="16">
        <v>197</v>
      </c>
      <c r="G4" s="16">
        <v>194.001</v>
      </c>
      <c r="H4" s="16">
        <v>190</v>
      </c>
      <c r="I4" s="16">
        <v>187</v>
      </c>
      <c r="J4" s="16">
        <v>191</v>
      </c>
      <c r="K4" s="19">
        <v>6</v>
      </c>
      <c r="L4" s="19">
        <v>1152.001</v>
      </c>
      <c r="M4" s="20">
        <v>192.00016666666667</v>
      </c>
      <c r="N4" s="21">
        <v>4</v>
      </c>
      <c r="O4" s="22">
        <v>196.00016666666667</v>
      </c>
    </row>
    <row r="5" spans="1:17" x14ac:dyDescent="0.25">
      <c r="A5" s="12" t="s">
        <v>22</v>
      </c>
      <c r="B5" s="13" t="s">
        <v>24</v>
      </c>
      <c r="C5" s="14">
        <v>45419</v>
      </c>
      <c r="D5" s="15" t="s">
        <v>23</v>
      </c>
      <c r="E5" s="16">
        <v>188</v>
      </c>
      <c r="F5" s="16">
        <v>190</v>
      </c>
      <c r="G5" s="16">
        <v>192</v>
      </c>
      <c r="H5" s="16">
        <v>193</v>
      </c>
      <c r="I5" s="16"/>
      <c r="J5" s="16"/>
      <c r="K5" s="19">
        <v>4</v>
      </c>
      <c r="L5" s="19">
        <v>763</v>
      </c>
      <c r="M5" s="20">
        <v>190.75</v>
      </c>
      <c r="N5" s="21">
        <v>5</v>
      </c>
      <c r="O5" s="22">
        <v>195.75</v>
      </c>
    </row>
    <row r="6" spans="1:17" x14ac:dyDescent="0.25">
      <c r="A6" s="12" t="s">
        <v>22</v>
      </c>
      <c r="B6" s="13" t="s">
        <v>24</v>
      </c>
      <c r="C6" s="14">
        <v>45423</v>
      </c>
      <c r="D6" s="15" t="s">
        <v>23</v>
      </c>
      <c r="E6" s="16">
        <v>190</v>
      </c>
      <c r="F6" s="16">
        <v>191</v>
      </c>
      <c r="G6" s="16">
        <v>188</v>
      </c>
      <c r="H6" s="16">
        <v>192</v>
      </c>
      <c r="I6" s="16"/>
      <c r="J6" s="16"/>
      <c r="K6" s="19">
        <v>4</v>
      </c>
      <c r="L6" s="19">
        <v>761</v>
      </c>
      <c r="M6" s="20">
        <v>190.25</v>
      </c>
      <c r="N6" s="21">
        <v>7</v>
      </c>
      <c r="O6" s="22">
        <v>197.25</v>
      </c>
    </row>
    <row r="7" spans="1:17" x14ac:dyDescent="0.25">
      <c r="A7" s="12" t="s">
        <v>25</v>
      </c>
      <c r="B7" s="13" t="s">
        <v>24</v>
      </c>
      <c r="C7" s="14">
        <v>45437</v>
      </c>
      <c r="D7" s="15" t="s">
        <v>23</v>
      </c>
      <c r="E7" s="16">
        <v>191</v>
      </c>
      <c r="F7" s="16">
        <v>196</v>
      </c>
      <c r="G7" s="16">
        <v>185</v>
      </c>
      <c r="H7" s="16">
        <v>192</v>
      </c>
      <c r="I7" s="16"/>
      <c r="J7" s="16"/>
      <c r="K7" s="19">
        <v>4</v>
      </c>
      <c r="L7" s="19">
        <v>764</v>
      </c>
      <c r="M7" s="20">
        <v>191</v>
      </c>
      <c r="N7" s="21">
        <v>9</v>
      </c>
      <c r="O7" s="22">
        <v>200</v>
      </c>
    </row>
    <row r="8" spans="1:17" x14ac:dyDescent="0.25">
      <c r="A8" s="12" t="s">
        <v>25</v>
      </c>
      <c r="B8" s="13" t="s">
        <v>24</v>
      </c>
      <c r="C8" s="14">
        <v>45447</v>
      </c>
      <c r="D8" s="15" t="s">
        <v>23</v>
      </c>
      <c r="E8" s="16">
        <v>191</v>
      </c>
      <c r="F8" s="16">
        <v>184</v>
      </c>
      <c r="G8" s="16">
        <v>191</v>
      </c>
      <c r="H8" s="16">
        <v>189</v>
      </c>
      <c r="I8" s="16"/>
      <c r="J8" s="16"/>
      <c r="K8" s="19">
        <v>4</v>
      </c>
      <c r="L8" s="19">
        <v>755</v>
      </c>
      <c r="M8" s="20">
        <v>188.75</v>
      </c>
      <c r="N8" s="21">
        <v>11</v>
      </c>
      <c r="O8" s="22">
        <v>199.75</v>
      </c>
    </row>
    <row r="9" spans="1:17" x14ac:dyDescent="0.25">
      <c r="A9" s="12" t="s">
        <v>25</v>
      </c>
      <c r="B9" s="13" t="s">
        <v>24</v>
      </c>
      <c r="C9" s="14">
        <v>45451</v>
      </c>
      <c r="D9" s="15" t="s">
        <v>23</v>
      </c>
      <c r="E9" s="16">
        <v>181</v>
      </c>
      <c r="F9" s="16">
        <v>185</v>
      </c>
      <c r="G9" s="16">
        <v>189</v>
      </c>
      <c r="H9" s="16">
        <v>184</v>
      </c>
      <c r="I9" s="16"/>
      <c r="J9" s="16"/>
      <c r="K9" s="19">
        <v>4</v>
      </c>
      <c r="L9" s="19">
        <v>739</v>
      </c>
      <c r="M9" s="20">
        <v>184.75</v>
      </c>
      <c r="N9" s="21">
        <v>3</v>
      </c>
      <c r="O9" s="22">
        <v>187.75</v>
      </c>
    </row>
    <row r="10" spans="1:17" x14ac:dyDescent="0.25">
      <c r="A10" s="12" t="s">
        <v>25</v>
      </c>
      <c r="B10" s="13" t="s">
        <v>24</v>
      </c>
      <c r="C10" s="14">
        <v>45465</v>
      </c>
      <c r="D10" s="15" t="s">
        <v>23</v>
      </c>
      <c r="E10" s="16">
        <v>191</v>
      </c>
      <c r="F10" s="16">
        <v>196</v>
      </c>
      <c r="G10" s="16">
        <v>194</v>
      </c>
      <c r="H10" s="16">
        <v>190</v>
      </c>
      <c r="I10" s="16"/>
      <c r="J10" s="16"/>
      <c r="K10" s="19">
        <v>4</v>
      </c>
      <c r="L10" s="19">
        <v>771</v>
      </c>
      <c r="M10" s="20">
        <v>192.75</v>
      </c>
      <c r="N10" s="21">
        <v>9</v>
      </c>
      <c r="O10" s="22">
        <v>201.75</v>
      </c>
    </row>
    <row r="11" spans="1:17" x14ac:dyDescent="0.25">
      <c r="A11" s="12" t="s">
        <v>25</v>
      </c>
      <c r="B11" s="13" t="s">
        <v>24</v>
      </c>
      <c r="C11" s="14">
        <v>45472</v>
      </c>
      <c r="D11" s="15" t="s">
        <v>23</v>
      </c>
      <c r="E11" s="16">
        <v>183</v>
      </c>
      <c r="F11" s="16">
        <v>186</v>
      </c>
      <c r="G11" s="16">
        <v>191.001</v>
      </c>
      <c r="H11" s="16">
        <v>192</v>
      </c>
      <c r="I11" s="16">
        <v>192</v>
      </c>
      <c r="J11" s="16">
        <v>192</v>
      </c>
      <c r="K11" s="19">
        <v>6</v>
      </c>
      <c r="L11" s="19">
        <v>1136.001</v>
      </c>
      <c r="M11" s="20">
        <v>189.33349999999999</v>
      </c>
      <c r="N11" s="21">
        <v>16</v>
      </c>
      <c r="O11" s="22">
        <v>205.33349999999999</v>
      </c>
    </row>
    <row r="12" spans="1:17" x14ac:dyDescent="0.25">
      <c r="A12" s="12" t="s">
        <v>22</v>
      </c>
      <c r="B12" s="13" t="s">
        <v>24</v>
      </c>
      <c r="C12" s="14">
        <v>45475</v>
      </c>
      <c r="D12" s="15" t="s">
        <v>23</v>
      </c>
      <c r="E12" s="16">
        <v>182</v>
      </c>
      <c r="F12" s="16">
        <v>176</v>
      </c>
      <c r="G12" s="16">
        <v>191</v>
      </c>
      <c r="H12" s="16">
        <v>185</v>
      </c>
      <c r="I12" s="16"/>
      <c r="J12" s="16"/>
      <c r="K12" s="19">
        <v>4</v>
      </c>
      <c r="L12" s="19">
        <v>734</v>
      </c>
      <c r="M12" s="20">
        <v>183.5</v>
      </c>
      <c r="N12" s="21">
        <v>8</v>
      </c>
      <c r="O12" s="22">
        <v>191.5</v>
      </c>
    </row>
    <row r="13" spans="1:17" x14ac:dyDescent="0.25">
      <c r="A13" s="12" t="s">
        <v>25</v>
      </c>
      <c r="B13" s="13" t="s">
        <v>24</v>
      </c>
      <c r="C13" s="14">
        <v>45486</v>
      </c>
      <c r="D13" s="15" t="s">
        <v>23</v>
      </c>
      <c r="E13" s="16">
        <v>185</v>
      </c>
      <c r="F13" s="16">
        <v>189</v>
      </c>
      <c r="G13" s="16">
        <v>194</v>
      </c>
      <c r="H13" s="16">
        <v>193</v>
      </c>
      <c r="I13" s="16"/>
      <c r="J13" s="16"/>
      <c r="K13" s="19">
        <v>4</v>
      </c>
      <c r="L13" s="19">
        <v>761</v>
      </c>
      <c r="M13" s="20">
        <v>190.25</v>
      </c>
      <c r="N13" s="21">
        <v>8</v>
      </c>
      <c r="O13" s="22">
        <v>198.25</v>
      </c>
    </row>
    <row r="14" spans="1:17" x14ac:dyDescent="0.25">
      <c r="A14" s="12" t="s">
        <v>25</v>
      </c>
      <c r="B14" s="13" t="s">
        <v>24</v>
      </c>
      <c r="C14" s="14">
        <v>45510</v>
      </c>
      <c r="D14" s="15" t="s">
        <v>23</v>
      </c>
      <c r="E14" s="16">
        <v>191</v>
      </c>
      <c r="F14" s="16">
        <v>189</v>
      </c>
      <c r="G14" s="16">
        <v>198</v>
      </c>
      <c r="H14" s="16">
        <v>192</v>
      </c>
      <c r="I14" s="16"/>
      <c r="J14" s="16"/>
      <c r="K14" s="19">
        <v>4</v>
      </c>
      <c r="L14" s="19">
        <v>770</v>
      </c>
      <c r="M14" s="20">
        <v>192.5</v>
      </c>
      <c r="N14" s="21">
        <v>5</v>
      </c>
      <c r="O14" s="22">
        <v>197.5</v>
      </c>
    </row>
    <row r="15" spans="1:17" x14ac:dyDescent="0.25">
      <c r="A15" s="36" t="s">
        <v>25</v>
      </c>
      <c r="B15" s="25" t="s">
        <v>24</v>
      </c>
      <c r="C15" s="44">
        <v>45512</v>
      </c>
      <c r="D15" s="45" t="s">
        <v>23</v>
      </c>
      <c r="E15" s="46">
        <v>190</v>
      </c>
      <c r="F15" s="46">
        <v>189</v>
      </c>
      <c r="G15" s="46">
        <v>189</v>
      </c>
      <c r="H15" s="46"/>
      <c r="I15" s="46"/>
      <c r="J15" s="46"/>
      <c r="K15" s="47">
        <v>3</v>
      </c>
      <c r="L15" s="47">
        <v>568</v>
      </c>
      <c r="M15" s="48">
        <v>189.33333333333334</v>
      </c>
      <c r="N15" s="49">
        <v>5</v>
      </c>
      <c r="O15" s="50">
        <v>194.33333333333334</v>
      </c>
    </row>
    <row r="16" spans="1:17" x14ac:dyDescent="0.25">
      <c r="A16" s="12" t="s">
        <v>25</v>
      </c>
      <c r="B16" s="13" t="s">
        <v>24</v>
      </c>
      <c r="C16" s="14">
        <v>45514</v>
      </c>
      <c r="D16" s="15" t="s">
        <v>23</v>
      </c>
      <c r="E16" s="16">
        <v>194</v>
      </c>
      <c r="F16" s="16">
        <v>192</v>
      </c>
      <c r="G16" s="16">
        <v>193</v>
      </c>
      <c r="H16" s="16">
        <v>195</v>
      </c>
      <c r="I16" s="16"/>
      <c r="J16" s="16"/>
      <c r="K16" s="19">
        <v>4</v>
      </c>
      <c r="L16" s="19">
        <v>774</v>
      </c>
      <c r="M16" s="20">
        <v>193.5</v>
      </c>
      <c r="N16" s="21">
        <v>8</v>
      </c>
      <c r="O16" s="22">
        <v>201.5</v>
      </c>
    </row>
    <row r="17" spans="1:15" x14ac:dyDescent="0.25">
      <c r="A17" s="12" t="s">
        <v>25</v>
      </c>
      <c r="B17" s="13" t="s">
        <v>24</v>
      </c>
      <c r="C17" s="14">
        <v>45515</v>
      </c>
      <c r="D17" s="15" t="s">
        <v>70</v>
      </c>
      <c r="E17" s="16">
        <v>198</v>
      </c>
      <c r="F17" s="16">
        <v>195</v>
      </c>
      <c r="G17" s="16">
        <v>196</v>
      </c>
      <c r="H17" s="16">
        <v>191</v>
      </c>
      <c r="I17" s="16"/>
      <c r="J17" s="16"/>
      <c r="K17" s="19">
        <v>4</v>
      </c>
      <c r="L17" s="19">
        <v>780</v>
      </c>
      <c r="M17" s="20">
        <v>195</v>
      </c>
      <c r="N17" s="21">
        <v>5</v>
      </c>
      <c r="O17" s="22">
        <v>200</v>
      </c>
    </row>
    <row r="18" spans="1:15" x14ac:dyDescent="0.25">
      <c r="A18" s="12" t="s">
        <v>22</v>
      </c>
      <c r="B18" s="13" t="s">
        <v>24</v>
      </c>
      <c r="C18" s="14">
        <v>45528</v>
      </c>
      <c r="D18" s="15" t="s">
        <v>23</v>
      </c>
      <c r="E18" s="16">
        <v>191</v>
      </c>
      <c r="F18" s="16">
        <v>189</v>
      </c>
      <c r="G18" s="16">
        <v>193</v>
      </c>
      <c r="H18" s="16">
        <v>193</v>
      </c>
      <c r="I18" s="16"/>
      <c r="J18" s="16"/>
      <c r="K18" s="19">
        <v>4</v>
      </c>
      <c r="L18" s="19">
        <v>766</v>
      </c>
      <c r="M18" s="20">
        <v>191.5</v>
      </c>
      <c r="N18" s="21">
        <v>4</v>
      </c>
      <c r="O18" s="22">
        <v>195.5</v>
      </c>
    </row>
    <row r="19" spans="1:15" x14ac:dyDescent="0.25">
      <c r="A19" s="12" t="s">
        <v>22</v>
      </c>
      <c r="B19" s="13" t="s">
        <v>24</v>
      </c>
      <c r="C19" s="14">
        <v>45529</v>
      </c>
      <c r="D19" s="15" t="s">
        <v>70</v>
      </c>
      <c r="E19" s="16">
        <v>193</v>
      </c>
      <c r="F19" s="16">
        <v>195</v>
      </c>
      <c r="G19" s="16">
        <v>193.001</v>
      </c>
      <c r="H19" s="16">
        <v>195</v>
      </c>
      <c r="I19" s="16"/>
      <c r="J19" s="16"/>
      <c r="K19" s="19">
        <v>4</v>
      </c>
      <c r="L19" s="19">
        <v>776.00099999999998</v>
      </c>
      <c r="M19" s="20">
        <v>194.00024999999999</v>
      </c>
      <c r="N19" s="21">
        <v>2</v>
      </c>
      <c r="O19" s="22">
        <v>196.00024999999999</v>
      </c>
    </row>
    <row r="20" spans="1:15" x14ac:dyDescent="0.25">
      <c r="A20" s="12" t="s">
        <v>25</v>
      </c>
      <c r="B20" s="13" t="s">
        <v>24</v>
      </c>
      <c r="C20" s="14">
        <v>45547</v>
      </c>
      <c r="D20" s="15" t="s">
        <v>23</v>
      </c>
      <c r="E20" s="16">
        <v>191</v>
      </c>
      <c r="F20" s="16">
        <v>194</v>
      </c>
      <c r="G20" s="16">
        <v>194</v>
      </c>
      <c r="H20" s="16"/>
      <c r="I20" s="16"/>
      <c r="J20" s="16"/>
      <c r="K20" s="19">
        <v>3</v>
      </c>
      <c r="L20" s="19">
        <v>579</v>
      </c>
      <c r="M20" s="20">
        <v>193</v>
      </c>
      <c r="N20" s="21">
        <v>5</v>
      </c>
      <c r="O20" s="22">
        <v>198</v>
      </c>
    </row>
    <row r="21" spans="1:15" x14ac:dyDescent="0.25">
      <c r="A21" s="12" t="s">
        <v>25</v>
      </c>
      <c r="B21" s="13" t="s">
        <v>24</v>
      </c>
      <c r="C21" s="14">
        <v>45549</v>
      </c>
      <c r="D21" s="15" t="s">
        <v>23</v>
      </c>
      <c r="E21" s="16">
        <v>189</v>
      </c>
      <c r="F21" s="16">
        <v>184</v>
      </c>
      <c r="G21" s="16">
        <v>188</v>
      </c>
      <c r="H21" s="16">
        <v>188</v>
      </c>
      <c r="I21" s="16"/>
      <c r="J21" s="16"/>
      <c r="K21" s="19">
        <v>4</v>
      </c>
      <c r="L21" s="19">
        <v>749</v>
      </c>
      <c r="M21" s="20">
        <v>187.25</v>
      </c>
      <c r="N21" s="21">
        <v>2</v>
      </c>
      <c r="O21" s="22">
        <v>189.25</v>
      </c>
    </row>
    <row r="23" spans="1:15" x14ac:dyDescent="0.25">
      <c r="K23" s="8">
        <f>SUM(K2:K22)</f>
        <v>82</v>
      </c>
      <c r="L23" s="8">
        <f>SUM(L2:L22)</f>
        <v>15624.003000000001</v>
      </c>
      <c r="M23" s="7">
        <f>SUM(L23/K23)</f>
        <v>190.53662195121953</v>
      </c>
      <c r="N23" s="8">
        <f>SUM(N2:N22)</f>
        <v>128</v>
      </c>
      <c r="O23" s="11">
        <f>SUM(M23+N23)</f>
        <v>318.53662195121956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3_1"/>
    <protectedRange sqref="D2" name="Range1_1_1"/>
    <protectedRange sqref="E2:J2" name="Range1_3_1_3"/>
    <protectedRange algorithmName="SHA-512" hashValue="ON39YdpmFHfN9f47KpiRvqrKx0V9+erV1CNkpWzYhW/Qyc6aT8rEyCrvauWSYGZK2ia3o7vd3akF07acHAFpOA==" saltValue="yVW9XmDwTqEnmpSGai0KYg==" spinCount="100000" sqref="B4:C4" name="Range1_2_1"/>
    <protectedRange algorithmName="SHA-512" hashValue="ON39YdpmFHfN9f47KpiRvqrKx0V9+erV1CNkpWzYhW/Qyc6aT8rEyCrvauWSYGZK2ia3o7vd3akF07acHAFpOA==" saltValue="yVW9XmDwTqEnmpSGai0KYg==" spinCount="100000" sqref="D4" name="Range1_1_1_1"/>
    <protectedRange algorithmName="SHA-512" hashValue="ON39YdpmFHfN9f47KpiRvqrKx0V9+erV1CNkpWzYhW/Qyc6aT8rEyCrvauWSYGZK2ia3o7vd3akF07acHAFpOA==" saltValue="yVW9XmDwTqEnmpSGai0KYg==" spinCount="100000" sqref="E4:J4" name="Range1_3_1"/>
    <protectedRange algorithmName="SHA-512" hashValue="ON39YdpmFHfN9f47KpiRvqrKx0V9+erV1CNkpWzYhW/Qyc6aT8rEyCrvauWSYGZK2ia3o7vd3akF07acHAFpOA==" saltValue="yVW9XmDwTqEnmpSGai0KYg==" spinCount="100000" sqref="D7" name="Range1_1_9_3"/>
    <protectedRange algorithmName="SHA-512" hashValue="ON39YdpmFHfN9f47KpiRvqrKx0V9+erV1CNkpWzYhW/Qyc6aT8rEyCrvauWSYGZK2ia3o7vd3akF07acHAFpOA==" saltValue="yVW9XmDwTqEnmpSGai0KYg==" spinCount="100000" sqref="B7:C7" name="Range1_12_2"/>
    <protectedRange algorithmName="SHA-512" hashValue="ON39YdpmFHfN9f47KpiRvqrKx0V9+erV1CNkpWzYhW/Qyc6aT8rEyCrvauWSYGZK2ia3o7vd3akF07acHAFpOA==" saltValue="yVW9XmDwTqEnmpSGai0KYg==" spinCount="100000" sqref="H7:J7" name="Range1_3_5_1"/>
    <protectedRange algorithmName="SHA-512" hashValue="ON39YdpmFHfN9f47KpiRvqrKx0V9+erV1CNkpWzYhW/Qyc6aT8rEyCrvauWSYGZK2ia3o7vd3akF07acHAFpOA==" saltValue="yVW9XmDwTqEnmpSGai0KYg==" spinCount="100000" sqref="E7:G7" name="Range1_3_1_2_1"/>
    <protectedRange algorithmName="SHA-512" hashValue="ON39YdpmFHfN9f47KpiRvqrKx0V9+erV1CNkpWzYhW/Qyc6aT8rEyCrvauWSYGZK2ia3o7vd3akF07acHAFpOA==" saltValue="yVW9XmDwTqEnmpSGai0KYg==" spinCount="100000" sqref="I18:J19 B18:C19 B20:C21 I20:J21" name="Range1_25"/>
    <protectedRange algorithmName="SHA-512" hashValue="ON39YdpmFHfN9f47KpiRvqrKx0V9+erV1CNkpWzYhW/Qyc6aT8rEyCrvauWSYGZK2ia3o7vd3akF07acHAFpOA==" saltValue="yVW9XmDwTqEnmpSGai0KYg==" spinCount="100000" sqref="D18:D19 D20:D21" name="Range1_1_17"/>
    <protectedRange algorithmName="SHA-512" hashValue="ON39YdpmFHfN9f47KpiRvqrKx0V9+erV1CNkpWzYhW/Qyc6aT8rEyCrvauWSYGZK2ia3o7vd3akF07acHAFpOA==" saltValue="yVW9XmDwTqEnmpSGai0KYg==" spinCount="100000" sqref="E18:H19 E20:H21" name="Range1_3_8"/>
  </protectedRanges>
  <sortState xmlns:xlrd2="http://schemas.microsoft.com/office/spreadsheetml/2017/richdata2" ref="A2:O2">
    <sortCondition ref="C2"/>
  </sortState>
  <hyperlinks>
    <hyperlink ref="Q1" location="'National Rankings'!A1" display="Back to Ranking" xr:uid="{1F34C38D-6589-4B23-A2CC-D16EBCBD611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F7AB3-5C4D-42D4-AFB6-A24A9443287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4169-4F19-4A37-9178-D5CDC34358C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242</v>
      </c>
      <c r="C2" s="14">
        <v>45528</v>
      </c>
      <c r="D2" s="15" t="s">
        <v>103</v>
      </c>
      <c r="E2" s="16">
        <v>185</v>
      </c>
      <c r="F2" s="16">
        <v>189</v>
      </c>
      <c r="G2" s="16">
        <v>198</v>
      </c>
      <c r="H2" s="16">
        <v>198</v>
      </c>
      <c r="I2" s="16"/>
      <c r="J2" s="16"/>
      <c r="K2" s="19">
        <v>4</v>
      </c>
      <c r="L2" s="19">
        <v>770</v>
      </c>
      <c r="M2" s="20">
        <v>192.5</v>
      </c>
      <c r="N2" s="21">
        <v>2</v>
      </c>
      <c r="O2" s="22">
        <v>194.5</v>
      </c>
    </row>
    <row r="4" spans="1:17" x14ac:dyDescent="0.25">
      <c r="K4" s="8">
        <f>SUM(K2:K3)</f>
        <v>4</v>
      </c>
      <c r="L4" s="8">
        <f>SUM(L2:L3)</f>
        <v>770</v>
      </c>
      <c r="M4" s="7">
        <f>SUM(L4/K4)</f>
        <v>192.5</v>
      </c>
      <c r="N4" s="8">
        <f>SUM(N2:N3)</f>
        <v>2</v>
      </c>
      <c r="O4" s="11">
        <f>SUM(M4+N4)</f>
        <v>194.5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25"/>
    <protectedRange algorithmName="SHA-512" hashValue="ON39YdpmFHfN9f47KpiRvqrKx0V9+erV1CNkpWzYhW/Qyc6aT8rEyCrvauWSYGZK2ia3o7vd3akF07acHAFpOA==" saltValue="yVW9XmDwTqEnmpSGai0KYg==" spinCount="100000" sqref="D2" name="Range1_1_17"/>
    <protectedRange algorithmName="SHA-512" hashValue="ON39YdpmFHfN9f47KpiRvqrKx0V9+erV1CNkpWzYhW/Qyc6aT8rEyCrvauWSYGZK2ia3o7vd3akF07acHAFpOA==" saltValue="yVW9XmDwTqEnmpSGai0KYg==" spinCount="100000" sqref="E2:H2" name="Range1_3_8"/>
  </protectedRanges>
  <hyperlinks>
    <hyperlink ref="Q1" location="'National Rankings'!A1" display="Back to Ranking" xr:uid="{84122263-FFD2-4537-A648-6EBB0D7E06F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B0ABB5-CF5E-4045-B4F7-438036916A2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AAC9F-ACFE-480D-A132-20F9048DA7C1}">
  <dimension ref="A1:Q18"/>
  <sheetViews>
    <sheetView workbookViewId="0">
      <selection activeCell="K19" sqref="K1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89</v>
      </c>
      <c r="C2" s="14">
        <v>45375</v>
      </c>
      <c r="D2" s="15" t="s">
        <v>103</v>
      </c>
      <c r="E2" s="16">
        <v>191.001</v>
      </c>
      <c r="F2" s="16">
        <v>191</v>
      </c>
      <c r="G2" s="16">
        <v>194</v>
      </c>
      <c r="H2" s="16">
        <v>195</v>
      </c>
      <c r="I2" s="16"/>
      <c r="J2" s="16"/>
      <c r="K2" s="19">
        <v>4</v>
      </c>
      <c r="L2" s="19">
        <v>771.00099999999998</v>
      </c>
      <c r="M2" s="20">
        <v>192.75024999999999</v>
      </c>
      <c r="N2" s="21">
        <v>6</v>
      </c>
      <c r="O2" s="22">
        <v>198.75024999999999</v>
      </c>
    </row>
    <row r="3" spans="1:17" x14ac:dyDescent="0.25">
      <c r="A3" s="12" t="s">
        <v>25</v>
      </c>
      <c r="B3" s="13" t="s">
        <v>89</v>
      </c>
      <c r="C3" s="14">
        <v>45409</v>
      </c>
      <c r="D3" s="15" t="s">
        <v>103</v>
      </c>
      <c r="E3" s="16">
        <v>192</v>
      </c>
      <c r="F3" s="16">
        <v>193</v>
      </c>
      <c r="G3" s="16">
        <v>196</v>
      </c>
      <c r="H3" s="16">
        <v>198</v>
      </c>
      <c r="I3" s="16"/>
      <c r="J3" s="16"/>
      <c r="K3" s="19">
        <v>4</v>
      </c>
      <c r="L3" s="19">
        <v>779</v>
      </c>
      <c r="M3" s="20">
        <v>194.75</v>
      </c>
      <c r="N3" s="21">
        <v>3</v>
      </c>
      <c r="O3" s="22">
        <v>197.75</v>
      </c>
    </row>
    <row r="4" spans="1:17" x14ac:dyDescent="0.25">
      <c r="A4" s="12" t="s">
        <v>25</v>
      </c>
      <c r="B4" s="13" t="s">
        <v>89</v>
      </c>
      <c r="C4" s="14">
        <v>45410</v>
      </c>
      <c r="D4" s="15" t="s">
        <v>103</v>
      </c>
      <c r="E4" s="16">
        <v>188</v>
      </c>
      <c r="F4" s="16">
        <v>192</v>
      </c>
      <c r="G4" s="16">
        <v>194</v>
      </c>
      <c r="H4" s="16">
        <v>180</v>
      </c>
      <c r="I4" s="16"/>
      <c r="J4" s="16"/>
      <c r="K4" s="19">
        <v>4</v>
      </c>
      <c r="L4" s="19">
        <v>754</v>
      </c>
      <c r="M4" s="20">
        <v>188.5</v>
      </c>
      <c r="N4" s="21">
        <v>8</v>
      </c>
      <c r="O4" s="22">
        <v>196.5</v>
      </c>
    </row>
    <row r="5" spans="1:17" x14ac:dyDescent="0.25">
      <c r="A5" s="12" t="s">
        <v>22</v>
      </c>
      <c r="B5" s="13" t="s">
        <v>89</v>
      </c>
      <c r="C5" s="14">
        <v>45430</v>
      </c>
      <c r="D5" s="15" t="s">
        <v>103</v>
      </c>
      <c r="E5" s="16">
        <v>194</v>
      </c>
      <c r="F5" s="16">
        <v>192</v>
      </c>
      <c r="G5" s="16">
        <v>191</v>
      </c>
      <c r="H5" s="16">
        <v>197</v>
      </c>
      <c r="I5" s="16"/>
      <c r="J5" s="16"/>
      <c r="K5" s="19">
        <v>4</v>
      </c>
      <c r="L5" s="19">
        <v>774</v>
      </c>
      <c r="M5" s="20">
        <v>193.5</v>
      </c>
      <c r="N5" s="21">
        <v>5</v>
      </c>
      <c r="O5" s="22">
        <v>198.5</v>
      </c>
    </row>
    <row r="6" spans="1:17" x14ac:dyDescent="0.25">
      <c r="A6" s="12" t="s">
        <v>22</v>
      </c>
      <c r="B6" s="13" t="s">
        <v>89</v>
      </c>
      <c r="C6" s="14">
        <v>45431</v>
      </c>
      <c r="D6" s="15" t="s">
        <v>103</v>
      </c>
      <c r="E6" s="16">
        <v>190</v>
      </c>
      <c r="F6" s="16">
        <v>197</v>
      </c>
      <c r="G6" s="16">
        <v>194</v>
      </c>
      <c r="H6" s="16">
        <v>192</v>
      </c>
      <c r="I6" s="16"/>
      <c r="J6" s="16"/>
      <c r="K6" s="19">
        <v>4</v>
      </c>
      <c r="L6" s="19">
        <v>773</v>
      </c>
      <c r="M6" s="20">
        <v>193.25</v>
      </c>
      <c r="N6" s="21">
        <v>9</v>
      </c>
      <c r="O6" s="22">
        <v>202.25</v>
      </c>
    </row>
    <row r="7" spans="1:17" x14ac:dyDescent="0.25">
      <c r="A7" s="12" t="s">
        <v>25</v>
      </c>
      <c r="B7" s="13" t="s">
        <v>89</v>
      </c>
      <c r="C7" s="14">
        <v>45465</v>
      </c>
      <c r="D7" s="15" t="s">
        <v>103</v>
      </c>
      <c r="E7" s="16">
        <v>196</v>
      </c>
      <c r="F7" s="16">
        <v>199.001</v>
      </c>
      <c r="G7" s="16">
        <v>198</v>
      </c>
      <c r="H7" s="16">
        <v>197</v>
      </c>
      <c r="I7" s="16">
        <v>197</v>
      </c>
      <c r="J7" s="16">
        <v>196</v>
      </c>
      <c r="K7" s="19">
        <v>6</v>
      </c>
      <c r="L7" s="19">
        <v>1183.001</v>
      </c>
      <c r="M7" s="20">
        <v>197.16683333333333</v>
      </c>
      <c r="N7" s="21">
        <v>8</v>
      </c>
      <c r="O7" s="22">
        <v>205.16683333333333</v>
      </c>
    </row>
    <row r="8" spans="1:17" x14ac:dyDescent="0.25">
      <c r="A8" s="12" t="s">
        <v>25</v>
      </c>
      <c r="B8" s="13" t="s">
        <v>89</v>
      </c>
      <c r="C8" s="14">
        <v>45466</v>
      </c>
      <c r="D8" s="15" t="s">
        <v>103</v>
      </c>
      <c r="E8" s="16">
        <v>195</v>
      </c>
      <c r="F8" s="16">
        <v>193</v>
      </c>
      <c r="G8" s="16">
        <v>194</v>
      </c>
      <c r="H8" s="16">
        <v>194</v>
      </c>
      <c r="I8" s="16"/>
      <c r="J8" s="16"/>
      <c r="K8" s="19">
        <v>4</v>
      </c>
      <c r="L8" s="19">
        <v>776</v>
      </c>
      <c r="M8" s="20">
        <v>194</v>
      </c>
      <c r="N8" s="21">
        <v>2</v>
      </c>
      <c r="O8" s="22">
        <v>196</v>
      </c>
    </row>
    <row r="9" spans="1:17" x14ac:dyDescent="0.25">
      <c r="A9" s="12" t="s">
        <v>25</v>
      </c>
      <c r="B9" s="13" t="s">
        <v>89</v>
      </c>
      <c r="C9" s="14">
        <v>45500</v>
      </c>
      <c r="D9" s="15" t="s">
        <v>103</v>
      </c>
      <c r="E9" s="16">
        <v>194</v>
      </c>
      <c r="F9" s="16">
        <v>196</v>
      </c>
      <c r="G9" s="16">
        <v>195</v>
      </c>
      <c r="H9" s="16">
        <v>198</v>
      </c>
      <c r="I9" s="16">
        <v>198</v>
      </c>
      <c r="J9" s="16">
        <v>199</v>
      </c>
      <c r="K9" s="19">
        <v>6</v>
      </c>
      <c r="L9" s="19">
        <v>1180</v>
      </c>
      <c r="M9" s="20">
        <v>196.66666666666666</v>
      </c>
      <c r="N9" s="21">
        <v>4</v>
      </c>
      <c r="O9" s="22">
        <v>200.66666666666666</v>
      </c>
    </row>
    <row r="10" spans="1:17" x14ac:dyDescent="0.25">
      <c r="A10" s="12" t="s">
        <v>25</v>
      </c>
      <c r="B10" s="13" t="s">
        <v>89</v>
      </c>
      <c r="C10" s="14">
        <v>45501</v>
      </c>
      <c r="D10" s="15" t="s">
        <v>103</v>
      </c>
      <c r="E10" s="16">
        <v>195</v>
      </c>
      <c r="F10" s="16">
        <v>191</v>
      </c>
      <c r="G10" s="16">
        <v>192</v>
      </c>
      <c r="H10" s="16">
        <v>192</v>
      </c>
      <c r="I10" s="16"/>
      <c r="J10" s="16"/>
      <c r="K10" s="19">
        <v>4</v>
      </c>
      <c r="L10" s="19">
        <v>770</v>
      </c>
      <c r="M10" s="20">
        <v>192.5</v>
      </c>
      <c r="N10" s="21">
        <v>2</v>
      </c>
      <c r="O10" s="22">
        <v>194.5</v>
      </c>
    </row>
    <row r="11" spans="1:17" x14ac:dyDescent="0.25">
      <c r="A11" s="12" t="s">
        <v>22</v>
      </c>
      <c r="B11" s="13" t="s">
        <v>89</v>
      </c>
      <c r="C11" s="14">
        <v>45528</v>
      </c>
      <c r="D11" s="15" t="s">
        <v>103</v>
      </c>
      <c r="E11" s="39">
        <v>200</v>
      </c>
      <c r="F11" s="16">
        <v>193</v>
      </c>
      <c r="G11" s="16">
        <v>194</v>
      </c>
      <c r="H11" s="16">
        <v>198</v>
      </c>
      <c r="I11" s="16"/>
      <c r="J11" s="16"/>
      <c r="K11" s="19">
        <v>4</v>
      </c>
      <c r="L11" s="19">
        <v>785</v>
      </c>
      <c r="M11" s="20">
        <v>196.25</v>
      </c>
      <c r="N11" s="21">
        <v>4</v>
      </c>
      <c r="O11" s="22">
        <v>200.25</v>
      </c>
    </row>
    <row r="12" spans="1:17" x14ac:dyDescent="0.25">
      <c r="A12" s="12" t="s">
        <v>22</v>
      </c>
      <c r="B12" s="13" t="s">
        <v>89</v>
      </c>
      <c r="C12" s="14">
        <v>45529</v>
      </c>
      <c r="D12" s="15" t="s">
        <v>103</v>
      </c>
      <c r="E12" s="16">
        <v>188</v>
      </c>
      <c r="F12" s="16">
        <v>196</v>
      </c>
      <c r="G12" s="16">
        <v>195</v>
      </c>
      <c r="H12" s="16">
        <v>195</v>
      </c>
      <c r="I12" s="16"/>
      <c r="J12" s="16"/>
      <c r="K12" s="19">
        <v>4</v>
      </c>
      <c r="L12" s="19">
        <v>774</v>
      </c>
      <c r="M12" s="20">
        <v>193.5</v>
      </c>
      <c r="N12" s="21">
        <v>2</v>
      </c>
      <c r="O12" s="22">
        <v>195.5</v>
      </c>
    </row>
    <row r="13" spans="1:17" x14ac:dyDescent="0.25">
      <c r="A13" s="12" t="s">
        <v>25</v>
      </c>
      <c r="B13" s="13" t="s">
        <v>89</v>
      </c>
      <c r="C13" s="14">
        <v>45535</v>
      </c>
      <c r="D13" s="15" t="s">
        <v>121</v>
      </c>
      <c r="E13" s="16">
        <v>193</v>
      </c>
      <c r="F13" s="16">
        <v>192</v>
      </c>
      <c r="G13" s="16">
        <v>195</v>
      </c>
      <c r="H13" s="16">
        <v>197</v>
      </c>
      <c r="I13" s="16">
        <v>196</v>
      </c>
      <c r="J13" s="16">
        <v>192</v>
      </c>
      <c r="K13" s="19">
        <v>6</v>
      </c>
      <c r="L13" s="19">
        <v>1165</v>
      </c>
      <c r="M13" s="20">
        <v>194.16666666666666</v>
      </c>
      <c r="N13" s="21">
        <v>8</v>
      </c>
      <c r="O13" s="22">
        <v>202.16666666666666</v>
      </c>
    </row>
    <row r="14" spans="1:17" x14ac:dyDescent="0.25">
      <c r="A14" s="12" t="s">
        <v>25</v>
      </c>
      <c r="B14" s="13" t="s">
        <v>89</v>
      </c>
      <c r="C14" s="14">
        <v>45573</v>
      </c>
      <c r="D14" s="15" t="s">
        <v>121</v>
      </c>
      <c r="E14" s="16">
        <v>189</v>
      </c>
      <c r="F14" s="16">
        <v>195</v>
      </c>
      <c r="G14" s="16">
        <v>194</v>
      </c>
      <c r="H14" s="16"/>
      <c r="I14" s="16"/>
      <c r="J14" s="16"/>
      <c r="K14" s="19">
        <v>3</v>
      </c>
      <c r="L14" s="19">
        <v>578</v>
      </c>
      <c r="M14" s="20">
        <v>192.66666666666666</v>
      </c>
      <c r="N14" s="21">
        <v>2</v>
      </c>
      <c r="O14" s="22">
        <v>194.66666666666666</v>
      </c>
    </row>
    <row r="15" spans="1:17" x14ac:dyDescent="0.25">
      <c r="A15" s="12" t="s">
        <v>25</v>
      </c>
      <c r="B15" s="13" t="s">
        <v>89</v>
      </c>
      <c r="C15" s="14">
        <v>45577</v>
      </c>
      <c r="D15" s="15" t="s">
        <v>103</v>
      </c>
      <c r="E15" s="16">
        <v>197</v>
      </c>
      <c r="F15" s="16">
        <v>197.001</v>
      </c>
      <c r="G15" s="16">
        <v>199</v>
      </c>
      <c r="H15" s="16">
        <v>194</v>
      </c>
      <c r="I15" s="16"/>
      <c r="J15" s="16"/>
      <c r="K15" s="19">
        <v>4</v>
      </c>
      <c r="L15" s="19">
        <v>787.00099999999998</v>
      </c>
      <c r="M15" s="20">
        <v>196.75024999999999</v>
      </c>
      <c r="N15" s="21">
        <v>11</v>
      </c>
      <c r="O15" s="22">
        <v>207.75024999999999</v>
      </c>
    </row>
    <row r="16" spans="1:17" x14ac:dyDescent="0.25">
      <c r="A16" s="12" t="s">
        <v>25</v>
      </c>
      <c r="B16" s="13" t="s">
        <v>89</v>
      </c>
      <c r="C16" s="14">
        <v>45578</v>
      </c>
      <c r="D16" s="15" t="s">
        <v>103</v>
      </c>
      <c r="E16" s="16">
        <v>179</v>
      </c>
      <c r="F16" s="16">
        <v>186</v>
      </c>
      <c r="G16" s="16">
        <v>190</v>
      </c>
      <c r="H16" s="16">
        <v>186</v>
      </c>
      <c r="I16" s="16"/>
      <c r="J16" s="16"/>
      <c r="K16" s="19">
        <v>4</v>
      </c>
      <c r="L16" s="19">
        <v>741</v>
      </c>
      <c r="M16" s="20">
        <v>185.25</v>
      </c>
      <c r="N16" s="21">
        <v>4</v>
      </c>
      <c r="O16" s="22">
        <v>189.25</v>
      </c>
    </row>
    <row r="18" spans="11:15" x14ac:dyDescent="0.25">
      <c r="K18" s="8">
        <f>SUM(K2:K17)</f>
        <v>65</v>
      </c>
      <c r="L18" s="8">
        <f>SUM(L2:L17)</f>
        <v>12590.003000000001</v>
      </c>
      <c r="M18" s="7">
        <f>SUM(L18/K18)</f>
        <v>193.69235384615385</v>
      </c>
      <c r="N18" s="8">
        <f>SUM(N2:N17)</f>
        <v>78</v>
      </c>
      <c r="O18" s="11">
        <f>SUM(M18+N18)</f>
        <v>271.69235384615388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11:J12 B11:C12" name="Range1_25"/>
    <protectedRange algorithmName="SHA-512" hashValue="ON39YdpmFHfN9f47KpiRvqrKx0V9+erV1CNkpWzYhW/Qyc6aT8rEyCrvauWSYGZK2ia3o7vd3akF07acHAFpOA==" saltValue="yVW9XmDwTqEnmpSGai0KYg==" spinCount="100000" sqref="D11:D12" name="Range1_1_17"/>
    <protectedRange algorithmName="SHA-512" hashValue="ON39YdpmFHfN9f47KpiRvqrKx0V9+erV1CNkpWzYhW/Qyc6aT8rEyCrvauWSYGZK2ia3o7vd3akF07acHAFpOA==" saltValue="yVW9XmDwTqEnmpSGai0KYg==" spinCount="100000" sqref="E11:H12" name="Range1_3_8"/>
    <protectedRange algorithmName="SHA-512" hashValue="ON39YdpmFHfN9f47KpiRvqrKx0V9+erV1CNkpWzYhW/Qyc6aT8rEyCrvauWSYGZK2ia3o7vd3akF07acHAFpOA==" saltValue="yVW9XmDwTqEnmpSGai0KYg==" spinCount="100000" sqref="B13:C13" name="Range1_2_3"/>
    <protectedRange algorithmName="SHA-512" hashValue="ON39YdpmFHfN9f47KpiRvqrKx0V9+erV1CNkpWzYhW/Qyc6aT8rEyCrvauWSYGZK2ia3o7vd3akF07acHAFpOA==" saltValue="yVW9XmDwTqEnmpSGai0KYg==" spinCount="100000" sqref="D13" name="Range1_1_1_2"/>
    <protectedRange algorithmName="SHA-512" hashValue="ON39YdpmFHfN9f47KpiRvqrKx0V9+erV1CNkpWzYhW/Qyc6aT8rEyCrvauWSYGZK2ia3o7vd3akF07acHAFpOA==" saltValue="yVW9XmDwTqEnmpSGai0KYg==" spinCount="100000" sqref="E13:J13" name="Range1_3_5_1_1"/>
  </protectedRanges>
  <hyperlinks>
    <hyperlink ref="Q1" location="'National Rankings'!A1" display="Back to Ranking" xr:uid="{09B6A9D7-0E10-4B4D-9248-6AB3B6C3492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7FF6AD-7EE9-4964-9269-D9300D95933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C4F46-9193-410C-B2CF-AC40CCFC55F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191</v>
      </c>
      <c r="C2" s="14">
        <v>45429</v>
      </c>
      <c r="D2" s="15" t="s">
        <v>129</v>
      </c>
      <c r="E2" s="16">
        <v>196</v>
      </c>
      <c r="F2" s="16">
        <v>192</v>
      </c>
      <c r="G2" s="16">
        <v>188</v>
      </c>
      <c r="H2" s="16">
        <v>190</v>
      </c>
      <c r="I2" s="16"/>
      <c r="J2" s="16"/>
      <c r="K2" s="19">
        <v>4</v>
      </c>
      <c r="L2" s="19">
        <v>766</v>
      </c>
      <c r="M2" s="20">
        <v>191.5</v>
      </c>
      <c r="N2" s="21">
        <v>6</v>
      </c>
      <c r="O2" s="22">
        <v>197.5</v>
      </c>
    </row>
    <row r="4" spans="1:17" x14ac:dyDescent="0.25">
      <c r="K4" s="8">
        <f>SUM(K2:K3)</f>
        <v>4</v>
      </c>
      <c r="L4" s="8">
        <f>SUM(L2:L3)</f>
        <v>766</v>
      </c>
      <c r="M4" s="7">
        <f>SUM(L4/K4)</f>
        <v>191.5</v>
      </c>
      <c r="N4" s="8">
        <f>SUM(N2:N3)</f>
        <v>6</v>
      </c>
      <c r="O4" s="11">
        <f>SUM(M4+N4)</f>
        <v>197.5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90ABD6F-9531-473B-A75D-06B733C74B2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A300E5-F7BF-4F5C-A28A-CC3A54DA9C1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9B23-9F8F-45F2-8226-F4BEC089B83A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170</v>
      </c>
      <c r="C2" s="14">
        <v>45437</v>
      </c>
      <c r="D2" s="15" t="s">
        <v>136</v>
      </c>
      <c r="E2" s="16">
        <v>191</v>
      </c>
      <c r="F2" s="16">
        <v>194</v>
      </c>
      <c r="G2" s="16">
        <v>195</v>
      </c>
      <c r="H2" s="16">
        <v>194</v>
      </c>
      <c r="I2" s="16"/>
      <c r="J2" s="16"/>
      <c r="K2" s="19">
        <v>4</v>
      </c>
      <c r="L2" s="19">
        <v>774</v>
      </c>
      <c r="M2" s="20">
        <v>193.5</v>
      </c>
      <c r="N2" s="21">
        <v>2</v>
      </c>
      <c r="O2" s="22">
        <v>195.5</v>
      </c>
    </row>
    <row r="3" spans="1:17" x14ac:dyDescent="0.25">
      <c r="A3" s="12" t="s">
        <v>22</v>
      </c>
      <c r="B3" s="13" t="s">
        <v>170</v>
      </c>
      <c r="C3" s="14">
        <v>45465</v>
      </c>
      <c r="D3" s="15" t="s">
        <v>136</v>
      </c>
      <c r="E3" s="16">
        <v>194</v>
      </c>
      <c r="F3" s="16">
        <v>199</v>
      </c>
      <c r="G3" s="16">
        <v>196</v>
      </c>
      <c r="H3" s="16">
        <v>199</v>
      </c>
      <c r="I3" s="16"/>
      <c r="J3" s="16"/>
      <c r="K3" s="19">
        <v>4</v>
      </c>
      <c r="L3" s="19">
        <v>788</v>
      </c>
      <c r="M3" s="20">
        <v>197</v>
      </c>
      <c r="N3" s="21">
        <v>11</v>
      </c>
      <c r="O3" s="22">
        <v>208</v>
      </c>
    </row>
    <row r="4" spans="1:17" x14ac:dyDescent="0.25">
      <c r="A4" s="12" t="s">
        <v>25</v>
      </c>
      <c r="B4" s="13" t="s">
        <v>230</v>
      </c>
      <c r="C4" s="14">
        <v>45578</v>
      </c>
      <c r="D4" s="15" t="s">
        <v>136</v>
      </c>
      <c r="E4" s="16">
        <v>194</v>
      </c>
      <c r="F4" s="16">
        <v>194</v>
      </c>
      <c r="G4" s="16">
        <v>194</v>
      </c>
      <c r="H4" s="16">
        <v>193</v>
      </c>
      <c r="I4" s="16"/>
      <c r="J4" s="16"/>
      <c r="K4" s="19">
        <v>4</v>
      </c>
      <c r="L4" s="19">
        <v>775</v>
      </c>
      <c r="M4" s="20">
        <v>193.75</v>
      </c>
      <c r="N4" s="21">
        <v>13</v>
      </c>
      <c r="O4" s="22">
        <v>206.75</v>
      </c>
    </row>
    <row r="6" spans="1:17" x14ac:dyDescent="0.25">
      <c r="K6" s="8">
        <f>SUM(K2:K5)</f>
        <v>12</v>
      </c>
      <c r="L6" s="8">
        <f>SUM(L2:L5)</f>
        <v>2337</v>
      </c>
      <c r="M6" s="7">
        <f>SUM(L6/K6)</f>
        <v>194.75</v>
      </c>
      <c r="N6" s="8">
        <f>SUM(N2:N5)</f>
        <v>26</v>
      </c>
      <c r="O6" s="11">
        <f>SUM(M6+N6)</f>
        <v>220.75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_1"/>
    <protectedRange algorithmName="SHA-512" hashValue="ON39YdpmFHfN9f47KpiRvqrKx0V9+erV1CNkpWzYhW/Qyc6aT8rEyCrvauWSYGZK2ia3o7vd3akF07acHAFpOA==" saltValue="yVW9XmDwTqEnmpSGai0KYg==" spinCount="100000" sqref="B2:C2" name="Range1_12_2_1"/>
    <protectedRange algorithmName="SHA-512" hashValue="ON39YdpmFHfN9f47KpiRvqrKx0V9+erV1CNkpWzYhW/Qyc6aT8rEyCrvauWSYGZK2ia3o7vd3akF07acHAFpOA==" saltValue="yVW9XmDwTqEnmpSGai0KYg==" spinCount="100000" sqref="H2:J2" name="Range1_3_5_1_1"/>
    <protectedRange algorithmName="SHA-512" hashValue="ON39YdpmFHfN9f47KpiRvqrKx0V9+erV1CNkpWzYhW/Qyc6aT8rEyCrvauWSYGZK2ia3o7vd3akF07acHAFpOA==" saltValue="yVW9XmDwTqEnmpSGai0KYg==" spinCount="100000" sqref="E2:G2" name="Range1_3_1_2_1_1"/>
  </protectedRanges>
  <hyperlinks>
    <hyperlink ref="Q1" location="'National Rankings'!A1" display="Back to Ranking" xr:uid="{90424B22-976D-424E-8984-DB3B3B0E11B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FBBB81-1004-46F5-B3FB-962DC9181EA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97CF6-89D1-40A8-8754-93B58849DA58}">
  <dimension ref="A1:Q6"/>
  <sheetViews>
    <sheetView workbookViewId="0">
      <selection activeCell="A4" sqref="A4:O4"/>
    </sheetView>
  </sheetViews>
  <sheetFormatPr defaultRowHeight="15" x14ac:dyDescent="0.25"/>
  <cols>
    <col min="1" max="1" width="27.28515625" customWidth="1"/>
    <col min="2" max="2" width="2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54</v>
      </c>
      <c r="C2" s="14">
        <v>45353</v>
      </c>
      <c r="D2" s="15" t="s">
        <v>59</v>
      </c>
      <c r="E2" s="16">
        <v>197</v>
      </c>
      <c r="F2" s="16">
        <v>196</v>
      </c>
      <c r="G2" s="16">
        <v>198</v>
      </c>
      <c r="H2" s="16">
        <v>197</v>
      </c>
      <c r="I2" s="16"/>
      <c r="J2" s="16"/>
      <c r="K2" s="19">
        <v>4</v>
      </c>
      <c r="L2" s="19">
        <v>788</v>
      </c>
      <c r="M2" s="20">
        <v>197</v>
      </c>
      <c r="N2" s="21">
        <v>5</v>
      </c>
      <c r="O2" s="22">
        <v>202</v>
      </c>
    </row>
    <row r="3" spans="1:17" x14ac:dyDescent="0.25">
      <c r="A3" s="12" t="s">
        <v>22</v>
      </c>
      <c r="B3" s="13" t="s">
        <v>54</v>
      </c>
      <c r="C3" s="14">
        <v>45388</v>
      </c>
      <c r="D3" s="15" t="s">
        <v>59</v>
      </c>
      <c r="E3" s="16">
        <v>195</v>
      </c>
      <c r="F3" s="16">
        <v>192</v>
      </c>
      <c r="G3" s="16">
        <v>196</v>
      </c>
      <c r="H3" s="16">
        <v>195</v>
      </c>
      <c r="I3" s="16"/>
      <c r="J3" s="16"/>
      <c r="K3" s="19">
        <v>4</v>
      </c>
      <c r="L3" s="19">
        <v>778</v>
      </c>
      <c r="M3" s="20">
        <v>194.5</v>
      </c>
      <c r="N3" s="21">
        <v>5</v>
      </c>
      <c r="O3" s="22">
        <v>199.5</v>
      </c>
    </row>
    <row r="4" spans="1:17" x14ac:dyDescent="0.25">
      <c r="A4" s="12" t="s">
        <v>25</v>
      </c>
      <c r="B4" s="13" t="s">
        <v>54</v>
      </c>
      <c r="C4" s="14">
        <v>45417</v>
      </c>
      <c r="D4" s="15" t="s">
        <v>59</v>
      </c>
      <c r="E4" s="16">
        <v>195</v>
      </c>
      <c r="F4" s="16">
        <v>195</v>
      </c>
      <c r="G4" s="16">
        <v>193</v>
      </c>
      <c r="H4" s="16">
        <v>194</v>
      </c>
      <c r="I4" s="16"/>
      <c r="J4" s="16"/>
      <c r="K4" s="19">
        <v>4</v>
      </c>
      <c r="L4" s="19">
        <v>777</v>
      </c>
      <c r="M4" s="20">
        <v>194.25</v>
      </c>
      <c r="N4" s="21">
        <v>2</v>
      </c>
      <c r="O4" s="22">
        <v>196.25</v>
      </c>
    </row>
    <row r="6" spans="1:17" x14ac:dyDescent="0.25">
      <c r="K6" s="8">
        <f>SUM(K2:K5)</f>
        <v>12</v>
      </c>
      <c r="L6" s="8">
        <f>SUM(L2:L5)</f>
        <v>2343</v>
      </c>
      <c r="M6" s="7">
        <f>SUM(L6/K6)</f>
        <v>195.25</v>
      </c>
      <c r="N6" s="8">
        <f>SUM(N2:N5)</f>
        <v>12</v>
      </c>
      <c r="O6" s="11">
        <f>SUM(M6+N6)</f>
        <v>207.25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24_1"/>
    <protectedRange algorithmName="SHA-512" hashValue="ON39YdpmFHfN9f47KpiRvqrKx0V9+erV1CNkpWzYhW/Qyc6aT8rEyCrvauWSYGZK2ia3o7vd3akF07acHAFpOA==" saltValue="yVW9XmDwTqEnmpSGai0KYg==" spinCount="100000" sqref="I2:J2 B2:C2" name="Range1"/>
    <protectedRange algorithmName="SHA-512" hashValue="ON39YdpmFHfN9f47KpiRvqrKx0V9+erV1CNkpWzYhW/Qyc6aT8rEyCrvauWSYGZK2ia3o7vd3akF07acHAFpOA==" saltValue="yVW9XmDwTqEnmpSGai0KYg==" spinCount="100000" sqref="E2:H2" name="Range1_3"/>
  </protectedRanges>
  <hyperlinks>
    <hyperlink ref="Q1" location="'National Rankings'!A1" display="Back to Ranking" xr:uid="{910A23F4-D420-4E1D-A1E6-9510CBC30A0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8D2C5F-217E-42C8-B841-464FECBA36C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EF44-CB28-419D-81C0-66A9987FCA1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257</v>
      </c>
      <c r="C2" s="14">
        <v>45535</v>
      </c>
      <c r="D2" s="15" t="s">
        <v>121</v>
      </c>
      <c r="E2" s="16">
        <v>198</v>
      </c>
      <c r="F2" s="39">
        <v>200</v>
      </c>
      <c r="G2" s="16">
        <v>198</v>
      </c>
      <c r="H2" s="16">
        <v>197</v>
      </c>
      <c r="I2" s="16">
        <v>194</v>
      </c>
      <c r="J2" s="16">
        <v>195</v>
      </c>
      <c r="K2" s="19">
        <v>6</v>
      </c>
      <c r="L2" s="19">
        <v>1182</v>
      </c>
      <c r="M2" s="20">
        <v>197</v>
      </c>
      <c r="N2" s="21">
        <v>16</v>
      </c>
      <c r="O2" s="22">
        <v>213</v>
      </c>
    </row>
    <row r="4" spans="1:17" x14ac:dyDescent="0.25">
      <c r="K4" s="8">
        <f>SUM(K2:K3)</f>
        <v>6</v>
      </c>
      <c r="L4" s="8">
        <f>SUM(L2:L3)</f>
        <v>1182</v>
      </c>
      <c r="M4" s="7">
        <f>SUM(L4/K4)</f>
        <v>197</v>
      </c>
      <c r="N4" s="8">
        <f>SUM(N2:N3)</f>
        <v>16</v>
      </c>
      <c r="O4" s="11">
        <f>SUM(M4+N4)</f>
        <v>213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A11DB64B-B79E-4E07-92A3-A36AD0DA1D7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A4D1C2-2232-49AE-A333-63065985784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3D59D-FA53-47CA-BF7A-C6D7B28EED80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132</v>
      </c>
      <c r="C2" s="14">
        <v>45406</v>
      </c>
      <c r="D2" s="15" t="s">
        <v>106</v>
      </c>
      <c r="E2" s="16">
        <v>189</v>
      </c>
      <c r="F2" s="16">
        <v>192</v>
      </c>
      <c r="G2" s="16">
        <v>192</v>
      </c>
      <c r="H2" s="16">
        <v>195</v>
      </c>
      <c r="I2" s="16"/>
      <c r="J2" s="16"/>
      <c r="K2" s="19">
        <v>4</v>
      </c>
      <c r="L2" s="19">
        <v>768</v>
      </c>
      <c r="M2" s="20">
        <v>192</v>
      </c>
      <c r="N2" s="21">
        <v>2</v>
      </c>
      <c r="O2" s="22">
        <v>194</v>
      </c>
    </row>
    <row r="3" spans="1:17" x14ac:dyDescent="0.25">
      <c r="A3" s="12" t="s">
        <v>25</v>
      </c>
      <c r="B3" s="13" t="s">
        <v>132</v>
      </c>
      <c r="C3" s="14">
        <v>45486</v>
      </c>
      <c r="D3" s="15" t="s">
        <v>107</v>
      </c>
      <c r="E3" s="16">
        <v>192</v>
      </c>
      <c r="F3" s="16">
        <v>196</v>
      </c>
      <c r="G3" s="16">
        <v>198</v>
      </c>
      <c r="H3" s="16">
        <v>196</v>
      </c>
      <c r="I3" s="16"/>
      <c r="J3" s="16"/>
      <c r="K3" s="19">
        <v>4</v>
      </c>
      <c r="L3" s="19">
        <v>782</v>
      </c>
      <c r="M3" s="20">
        <v>195.5</v>
      </c>
      <c r="N3" s="21">
        <v>2</v>
      </c>
      <c r="O3" s="22">
        <v>197.5</v>
      </c>
    </row>
    <row r="4" spans="1:17" x14ac:dyDescent="0.25">
      <c r="A4" s="12" t="s">
        <v>25</v>
      </c>
      <c r="B4" s="13" t="s">
        <v>132</v>
      </c>
      <c r="C4" s="14">
        <v>45497</v>
      </c>
      <c r="D4" s="15" t="s">
        <v>106</v>
      </c>
      <c r="E4" s="16">
        <v>199</v>
      </c>
      <c r="F4" s="16">
        <v>199</v>
      </c>
      <c r="G4" s="16">
        <v>194</v>
      </c>
      <c r="H4" s="16">
        <v>199</v>
      </c>
      <c r="I4" s="16"/>
      <c r="J4" s="16"/>
      <c r="K4" s="19">
        <v>4</v>
      </c>
      <c r="L4" s="19">
        <v>791</v>
      </c>
      <c r="M4" s="20">
        <v>197.75</v>
      </c>
      <c r="N4" s="21">
        <v>11</v>
      </c>
      <c r="O4" s="22">
        <v>208.75</v>
      </c>
    </row>
    <row r="5" spans="1:17" x14ac:dyDescent="0.25">
      <c r="A5" s="12" t="s">
        <v>25</v>
      </c>
      <c r="B5" s="13" t="s">
        <v>132</v>
      </c>
      <c r="C5" s="14">
        <v>45507</v>
      </c>
      <c r="D5" s="15" t="s">
        <v>107</v>
      </c>
      <c r="E5" s="16">
        <v>195</v>
      </c>
      <c r="F5" s="16">
        <v>197</v>
      </c>
      <c r="G5" s="16">
        <v>199</v>
      </c>
      <c r="H5" s="16">
        <v>197</v>
      </c>
      <c r="I5" s="16"/>
      <c r="J5" s="16"/>
      <c r="K5" s="19">
        <v>4</v>
      </c>
      <c r="L5" s="19">
        <v>788</v>
      </c>
      <c r="M5" s="20">
        <v>197</v>
      </c>
      <c r="N5" s="21">
        <v>2</v>
      </c>
      <c r="O5" s="22">
        <v>199</v>
      </c>
    </row>
    <row r="6" spans="1:17" x14ac:dyDescent="0.25">
      <c r="A6" s="12" t="s">
        <v>25</v>
      </c>
      <c r="B6" s="13" t="s">
        <v>132</v>
      </c>
      <c r="C6" s="14">
        <v>45508</v>
      </c>
      <c r="D6" s="15" t="s">
        <v>106</v>
      </c>
      <c r="E6" s="16">
        <v>197</v>
      </c>
      <c r="F6" s="16">
        <v>194</v>
      </c>
      <c r="G6" s="16">
        <v>192</v>
      </c>
      <c r="H6" s="16">
        <v>195</v>
      </c>
      <c r="I6" s="16"/>
      <c r="J6" s="16"/>
      <c r="K6" s="19">
        <v>4</v>
      </c>
      <c r="L6" s="19">
        <v>778</v>
      </c>
      <c r="M6" s="20">
        <v>194.5</v>
      </c>
      <c r="N6" s="21">
        <v>3</v>
      </c>
      <c r="O6" s="22">
        <v>197.5</v>
      </c>
    </row>
    <row r="7" spans="1:17" x14ac:dyDescent="0.25">
      <c r="A7" s="12" t="s">
        <v>25</v>
      </c>
      <c r="B7" s="13" t="s">
        <v>132</v>
      </c>
      <c r="C7" s="14">
        <v>45514</v>
      </c>
      <c r="D7" s="15" t="s">
        <v>26</v>
      </c>
      <c r="E7" s="16">
        <v>195</v>
      </c>
      <c r="F7" s="16">
        <v>195</v>
      </c>
      <c r="G7" s="16">
        <v>199</v>
      </c>
      <c r="H7" s="16">
        <v>199</v>
      </c>
      <c r="I7" s="16">
        <v>196</v>
      </c>
      <c r="J7" s="16">
        <v>196</v>
      </c>
      <c r="K7" s="19">
        <v>6</v>
      </c>
      <c r="L7" s="19">
        <v>1180</v>
      </c>
      <c r="M7" s="20">
        <v>196.66666666666666</v>
      </c>
      <c r="N7" s="21">
        <v>4</v>
      </c>
      <c r="O7" s="22">
        <v>200.66666666666666</v>
      </c>
    </row>
    <row r="8" spans="1:17" x14ac:dyDescent="0.25">
      <c r="A8" s="12" t="s">
        <v>25</v>
      </c>
      <c r="B8" s="13" t="s">
        <v>132</v>
      </c>
      <c r="C8" s="14">
        <v>45556</v>
      </c>
      <c r="D8" s="15" t="s">
        <v>107</v>
      </c>
      <c r="E8" s="16">
        <v>195</v>
      </c>
      <c r="F8" s="16">
        <v>196</v>
      </c>
      <c r="G8" s="16">
        <v>199</v>
      </c>
      <c r="H8" s="16">
        <v>198</v>
      </c>
      <c r="I8" s="16"/>
      <c r="J8" s="16"/>
      <c r="K8" s="19">
        <v>4</v>
      </c>
      <c r="L8" s="19">
        <v>788</v>
      </c>
      <c r="M8" s="20">
        <v>197</v>
      </c>
      <c r="N8" s="21">
        <v>3</v>
      </c>
      <c r="O8" s="22">
        <v>200</v>
      </c>
    </row>
    <row r="10" spans="1:17" x14ac:dyDescent="0.25">
      <c r="K10" s="8">
        <f>SUM(K2:K9)</f>
        <v>30</v>
      </c>
      <c r="L10" s="8">
        <f>SUM(L2:L9)</f>
        <v>5875</v>
      </c>
      <c r="M10" s="7">
        <f>SUM(L10/K10)</f>
        <v>195.83333333333334</v>
      </c>
      <c r="N10" s="8">
        <f>SUM(N2:N9)</f>
        <v>27</v>
      </c>
      <c r="O10" s="11">
        <f>SUM(M10+N10)</f>
        <v>222.83333333333334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8:C8" name="Range1_23"/>
    <protectedRange algorithmName="SHA-512" hashValue="ON39YdpmFHfN9f47KpiRvqrKx0V9+erV1CNkpWzYhW/Qyc6aT8rEyCrvauWSYGZK2ia3o7vd3akF07acHAFpOA==" saltValue="yVW9XmDwTqEnmpSGai0KYg==" spinCount="100000" sqref="D8" name="Range1_1_21"/>
    <protectedRange algorithmName="SHA-512" hashValue="ON39YdpmFHfN9f47KpiRvqrKx0V9+erV1CNkpWzYhW/Qyc6aT8rEyCrvauWSYGZK2ia3o7vd3akF07acHAFpOA==" saltValue="yVW9XmDwTqEnmpSGai0KYg==" spinCount="100000" sqref="E8:J8" name="Range1_3_9"/>
  </protectedRanges>
  <hyperlinks>
    <hyperlink ref="Q1" location="'National Rankings'!A1" display="Back to Ranking" xr:uid="{B8636821-19BF-4D26-8BA9-4B380912B2A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7C6767-1F0D-49FF-B74C-0FFFCCA5E7B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EAAC-53C1-45FD-9942-EAFF95EA8A8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230</v>
      </c>
      <c r="C2" s="14">
        <v>45500</v>
      </c>
      <c r="D2" s="15" t="s">
        <v>136</v>
      </c>
      <c r="E2" s="16">
        <v>191</v>
      </c>
      <c r="F2" s="16">
        <v>197</v>
      </c>
      <c r="G2" s="16">
        <v>195</v>
      </c>
      <c r="H2" s="16">
        <v>196</v>
      </c>
      <c r="I2" s="16"/>
      <c r="J2" s="16"/>
      <c r="K2" s="19">
        <v>4</v>
      </c>
      <c r="L2" s="19">
        <v>779</v>
      </c>
      <c r="M2" s="20">
        <v>194.75</v>
      </c>
      <c r="N2" s="21">
        <v>5</v>
      </c>
      <c r="O2" s="22">
        <v>199.75</v>
      </c>
    </row>
    <row r="3" spans="1:17" x14ac:dyDescent="0.25">
      <c r="A3" s="12" t="s">
        <v>25</v>
      </c>
      <c r="B3" s="13" t="s">
        <v>230</v>
      </c>
      <c r="C3" s="14">
        <v>45591</v>
      </c>
      <c r="D3" s="15" t="s">
        <v>136</v>
      </c>
      <c r="E3" s="16">
        <v>189</v>
      </c>
      <c r="F3" s="16">
        <v>189</v>
      </c>
      <c r="G3" s="16">
        <v>187.001</v>
      </c>
      <c r="H3" s="16">
        <v>191</v>
      </c>
      <c r="I3" s="16">
        <v>191</v>
      </c>
      <c r="J3" s="16">
        <v>196</v>
      </c>
      <c r="K3" s="19">
        <v>6</v>
      </c>
      <c r="L3" s="19">
        <v>1143.001</v>
      </c>
      <c r="M3" s="20">
        <v>190.50016666666667</v>
      </c>
      <c r="N3" s="21">
        <v>8</v>
      </c>
      <c r="O3" s="22">
        <v>198.50016666666667</v>
      </c>
    </row>
    <row r="5" spans="1:17" x14ac:dyDescent="0.25">
      <c r="K5" s="8">
        <f>SUM(K2:K4)</f>
        <v>10</v>
      </c>
      <c r="L5" s="8">
        <f>SUM(L2:L4)</f>
        <v>1922.001</v>
      </c>
      <c r="M5" s="7">
        <f>SUM(L5/K5)</f>
        <v>192.20009999999999</v>
      </c>
      <c r="N5" s="8">
        <f>SUM(N2:N4)</f>
        <v>13</v>
      </c>
      <c r="O5" s="11">
        <f>SUM(M5+N5)</f>
        <v>205.20009999999999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5BF53F9-9573-4EA2-9AE5-8A6736F4F7B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2E67E2-A7A7-47D6-AFF0-EC2908D23F8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A2F0C-A699-440E-A95B-4C704E878706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62</v>
      </c>
      <c r="C2" s="14">
        <v>45361</v>
      </c>
      <c r="D2" s="15" t="s">
        <v>70</v>
      </c>
      <c r="E2" s="16">
        <v>175</v>
      </c>
      <c r="F2" s="16">
        <v>186</v>
      </c>
      <c r="G2" s="16">
        <v>181</v>
      </c>
      <c r="H2" s="16">
        <v>178</v>
      </c>
      <c r="I2" s="16"/>
      <c r="J2" s="16"/>
      <c r="K2" s="19">
        <v>4</v>
      </c>
      <c r="L2" s="19">
        <v>720</v>
      </c>
      <c r="M2" s="20">
        <v>180</v>
      </c>
      <c r="N2" s="21">
        <v>2</v>
      </c>
      <c r="O2" s="22">
        <v>182</v>
      </c>
    </row>
    <row r="3" spans="1:17" x14ac:dyDescent="0.25">
      <c r="A3" s="12" t="s">
        <v>25</v>
      </c>
      <c r="B3" s="13" t="s">
        <v>62</v>
      </c>
      <c r="C3" s="14">
        <v>45375</v>
      </c>
      <c r="D3" s="15" t="s">
        <v>70</v>
      </c>
      <c r="E3" s="16">
        <v>186</v>
      </c>
      <c r="F3" s="16">
        <v>186</v>
      </c>
      <c r="G3" s="16">
        <v>187</v>
      </c>
      <c r="H3" s="16">
        <v>172</v>
      </c>
      <c r="I3" s="16"/>
      <c r="J3" s="16"/>
      <c r="K3" s="19">
        <v>4</v>
      </c>
      <c r="L3" s="19">
        <v>731</v>
      </c>
      <c r="M3" s="20">
        <v>182.75</v>
      </c>
      <c r="N3" s="21">
        <v>2</v>
      </c>
      <c r="O3" s="22">
        <v>184.75</v>
      </c>
    </row>
    <row r="4" spans="1:17" x14ac:dyDescent="0.25">
      <c r="A4" s="12" t="s">
        <v>25</v>
      </c>
      <c r="B4" s="13" t="s">
        <v>62</v>
      </c>
      <c r="C4" s="14">
        <v>45410</v>
      </c>
      <c r="D4" s="15" t="s">
        <v>70</v>
      </c>
      <c r="E4" s="16">
        <v>186</v>
      </c>
      <c r="F4" s="16">
        <v>190</v>
      </c>
      <c r="G4" s="16">
        <v>188</v>
      </c>
      <c r="H4" s="16">
        <v>186</v>
      </c>
      <c r="I4" s="16">
        <v>186.001</v>
      </c>
      <c r="J4" s="16">
        <v>189</v>
      </c>
      <c r="K4" s="19">
        <v>6</v>
      </c>
      <c r="L4" s="19">
        <v>1125.001</v>
      </c>
      <c r="M4" s="20">
        <v>187.50016666666667</v>
      </c>
      <c r="N4" s="21">
        <v>4</v>
      </c>
      <c r="O4" s="22">
        <v>191.50016666666667</v>
      </c>
    </row>
    <row r="5" spans="1:17" x14ac:dyDescent="0.25">
      <c r="A5" s="12" t="s">
        <v>25</v>
      </c>
      <c r="B5" s="13" t="s">
        <v>62</v>
      </c>
      <c r="C5" s="14">
        <v>45466</v>
      </c>
      <c r="D5" s="15" t="s">
        <v>70</v>
      </c>
      <c r="E5" s="16">
        <v>186</v>
      </c>
      <c r="F5" s="16">
        <v>183</v>
      </c>
      <c r="G5" s="16">
        <v>185</v>
      </c>
      <c r="H5" s="16">
        <v>185</v>
      </c>
      <c r="I5" s="16"/>
      <c r="J5" s="16"/>
      <c r="K5" s="19">
        <v>4</v>
      </c>
      <c r="L5" s="19">
        <v>739</v>
      </c>
      <c r="M5" s="20">
        <v>184.75</v>
      </c>
      <c r="N5" s="21">
        <v>2</v>
      </c>
      <c r="O5" s="22">
        <v>186.75</v>
      </c>
    </row>
    <row r="6" spans="1:17" x14ac:dyDescent="0.25">
      <c r="A6" s="12" t="s">
        <v>25</v>
      </c>
      <c r="B6" s="13" t="s">
        <v>62</v>
      </c>
      <c r="C6" s="14">
        <v>45487</v>
      </c>
      <c r="D6" s="15" t="s">
        <v>70</v>
      </c>
      <c r="E6" s="16">
        <v>189</v>
      </c>
      <c r="F6" s="16">
        <v>183</v>
      </c>
      <c r="G6" s="16">
        <v>178</v>
      </c>
      <c r="H6" s="16">
        <v>187</v>
      </c>
      <c r="I6" s="16"/>
      <c r="J6" s="16"/>
      <c r="K6" s="19">
        <v>4</v>
      </c>
      <c r="L6" s="19">
        <v>737</v>
      </c>
      <c r="M6" s="20">
        <v>184.25</v>
      </c>
      <c r="N6" s="21">
        <v>2</v>
      </c>
      <c r="O6" s="22">
        <v>186.25</v>
      </c>
    </row>
    <row r="7" spans="1:17" x14ac:dyDescent="0.25">
      <c r="A7" s="12" t="s">
        <v>25</v>
      </c>
      <c r="B7" s="13" t="s">
        <v>62</v>
      </c>
      <c r="C7" s="14">
        <v>45501</v>
      </c>
      <c r="D7" s="15" t="s">
        <v>70</v>
      </c>
      <c r="E7" s="16">
        <v>192</v>
      </c>
      <c r="F7" s="16">
        <v>193</v>
      </c>
      <c r="G7" s="16">
        <v>190</v>
      </c>
      <c r="H7" s="16">
        <v>185</v>
      </c>
      <c r="I7" s="16"/>
      <c r="J7" s="16"/>
      <c r="K7" s="19">
        <v>4</v>
      </c>
      <c r="L7" s="19">
        <v>760</v>
      </c>
      <c r="M7" s="20">
        <v>190</v>
      </c>
      <c r="N7" s="21">
        <v>2</v>
      </c>
      <c r="O7" s="22">
        <v>192</v>
      </c>
    </row>
    <row r="8" spans="1:17" x14ac:dyDescent="0.25">
      <c r="A8" s="12" t="s">
        <v>25</v>
      </c>
      <c r="B8" s="13" t="s">
        <v>62</v>
      </c>
      <c r="C8" s="14">
        <v>45515</v>
      </c>
      <c r="D8" s="15" t="s">
        <v>70</v>
      </c>
      <c r="E8" s="16">
        <v>186</v>
      </c>
      <c r="F8" s="16">
        <v>188</v>
      </c>
      <c r="G8" s="16">
        <v>192</v>
      </c>
      <c r="H8" s="16">
        <v>188</v>
      </c>
      <c r="I8" s="16"/>
      <c r="J8" s="16"/>
      <c r="K8" s="19">
        <v>4</v>
      </c>
      <c r="L8" s="19">
        <v>754</v>
      </c>
      <c r="M8" s="20">
        <v>188.5</v>
      </c>
      <c r="N8" s="21">
        <v>2</v>
      </c>
      <c r="O8" s="22">
        <v>190.5</v>
      </c>
    </row>
    <row r="9" spans="1:17" x14ac:dyDescent="0.25">
      <c r="A9" s="12" t="s">
        <v>25</v>
      </c>
      <c r="B9" s="13" t="s">
        <v>62</v>
      </c>
      <c r="C9" s="14">
        <v>45529</v>
      </c>
      <c r="D9" s="15" t="s">
        <v>70</v>
      </c>
      <c r="E9" s="16">
        <v>184</v>
      </c>
      <c r="F9" s="16">
        <v>182</v>
      </c>
      <c r="G9" s="16">
        <v>176</v>
      </c>
      <c r="H9" s="16">
        <v>184</v>
      </c>
      <c r="I9" s="16"/>
      <c r="J9" s="16"/>
      <c r="K9" s="19">
        <v>4</v>
      </c>
      <c r="L9" s="19">
        <v>726</v>
      </c>
      <c r="M9" s="20">
        <v>181.5</v>
      </c>
      <c r="N9" s="21">
        <v>2</v>
      </c>
      <c r="O9" s="22">
        <v>183.5</v>
      </c>
    </row>
    <row r="10" spans="1:17" x14ac:dyDescent="0.25">
      <c r="A10" s="12" t="s">
        <v>25</v>
      </c>
      <c r="B10" s="13" t="s">
        <v>62</v>
      </c>
      <c r="C10" s="14">
        <v>45550</v>
      </c>
      <c r="D10" s="15" t="s">
        <v>70</v>
      </c>
      <c r="E10" s="16">
        <v>189</v>
      </c>
      <c r="F10" s="16">
        <v>190</v>
      </c>
      <c r="G10" s="16">
        <v>188</v>
      </c>
      <c r="H10" s="16">
        <v>191</v>
      </c>
      <c r="I10" s="16"/>
      <c r="J10" s="16"/>
      <c r="K10" s="19">
        <v>4</v>
      </c>
      <c r="L10" s="19">
        <v>758</v>
      </c>
      <c r="M10" s="20">
        <v>189.5</v>
      </c>
      <c r="N10" s="21">
        <v>2</v>
      </c>
      <c r="O10" s="22">
        <v>191.5</v>
      </c>
    </row>
    <row r="11" spans="1:17" x14ac:dyDescent="0.25">
      <c r="A11" s="12" t="s">
        <v>25</v>
      </c>
      <c r="B11" s="13" t="s">
        <v>62</v>
      </c>
      <c r="C11" s="14">
        <v>45564</v>
      </c>
      <c r="D11" s="15" t="s">
        <v>70</v>
      </c>
      <c r="E11" s="16">
        <v>189</v>
      </c>
      <c r="F11" s="16">
        <v>185</v>
      </c>
      <c r="G11" s="16">
        <v>189.001</v>
      </c>
      <c r="H11" s="16">
        <v>182</v>
      </c>
      <c r="I11" s="16"/>
      <c r="J11" s="16"/>
      <c r="K11" s="19">
        <v>4</v>
      </c>
      <c r="L11" s="19">
        <v>745.00099999999998</v>
      </c>
      <c r="M11" s="20">
        <v>186.25024999999999</v>
      </c>
      <c r="N11" s="21">
        <v>2</v>
      </c>
      <c r="O11" s="22">
        <v>188.25024999999999</v>
      </c>
    </row>
    <row r="12" spans="1:17" x14ac:dyDescent="0.25">
      <c r="A12" s="12" t="s">
        <v>25</v>
      </c>
      <c r="B12" s="13" t="s">
        <v>62</v>
      </c>
      <c r="C12" s="14">
        <v>45592</v>
      </c>
      <c r="D12" s="15" t="s">
        <v>70</v>
      </c>
      <c r="E12" s="16">
        <v>188</v>
      </c>
      <c r="F12" s="16">
        <v>195.001</v>
      </c>
      <c r="G12" s="16">
        <v>191</v>
      </c>
      <c r="H12" s="16">
        <v>190</v>
      </c>
      <c r="I12" s="16"/>
      <c r="J12" s="16"/>
      <c r="K12" s="19">
        <v>4</v>
      </c>
      <c r="L12" s="19">
        <v>764.00099999999998</v>
      </c>
      <c r="M12" s="20">
        <v>191.00024999999999</v>
      </c>
      <c r="N12" s="21">
        <v>2</v>
      </c>
      <c r="O12" s="22">
        <v>193.00024999999999</v>
      </c>
    </row>
    <row r="14" spans="1:17" x14ac:dyDescent="0.25">
      <c r="K14" s="8">
        <f>SUM(K2:K13)</f>
        <v>46</v>
      </c>
      <c r="L14" s="8">
        <f>SUM(L2:L13)</f>
        <v>8559.0030000000006</v>
      </c>
      <c r="M14" s="7">
        <f>SUM(L14/K14)</f>
        <v>186.06528260869567</v>
      </c>
      <c r="N14" s="8">
        <f>SUM(N2:N13)</f>
        <v>24</v>
      </c>
      <c r="O14" s="11">
        <f>SUM(M14+N14)</f>
        <v>210.06528260869567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873EBCA-109A-4E30-AD03-7AB068C694C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4E7FC2-8F04-4BCE-9C36-DC797DB6222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DD6A-1D2A-4883-8202-8C13A8C74983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138</v>
      </c>
      <c r="C2" s="14">
        <v>45409</v>
      </c>
      <c r="D2" s="15" t="s">
        <v>103</v>
      </c>
      <c r="E2" s="16">
        <v>193</v>
      </c>
      <c r="F2" s="16">
        <v>196</v>
      </c>
      <c r="G2" s="16">
        <v>197.01</v>
      </c>
      <c r="H2" s="16">
        <v>199</v>
      </c>
      <c r="I2" s="16"/>
      <c r="J2" s="16"/>
      <c r="K2" s="19">
        <v>4</v>
      </c>
      <c r="L2" s="19">
        <v>785.01</v>
      </c>
      <c r="M2" s="20">
        <v>196.2525</v>
      </c>
      <c r="N2" s="21">
        <v>6</v>
      </c>
      <c r="O2" s="22">
        <v>202.2525</v>
      </c>
    </row>
    <row r="3" spans="1:17" x14ac:dyDescent="0.25">
      <c r="A3" s="12" t="s">
        <v>25</v>
      </c>
      <c r="B3" s="13" t="s">
        <v>138</v>
      </c>
      <c r="C3" s="14">
        <v>45535</v>
      </c>
      <c r="D3" s="15" t="s">
        <v>121</v>
      </c>
      <c r="E3" s="16">
        <v>195</v>
      </c>
      <c r="F3" s="16">
        <v>190</v>
      </c>
      <c r="G3" s="16">
        <v>191</v>
      </c>
      <c r="H3" s="16">
        <v>199</v>
      </c>
      <c r="I3" s="16">
        <v>197</v>
      </c>
      <c r="J3" s="16">
        <v>198</v>
      </c>
      <c r="K3" s="19">
        <v>6</v>
      </c>
      <c r="L3" s="19">
        <v>1170</v>
      </c>
      <c r="M3" s="20">
        <v>195</v>
      </c>
      <c r="N3" s="21">
        <v>8</v>
      </c>
      <c r="O3" s="22">
        <v>203</v>
      </c>
    </row>
    <row r="5" spans="1:17" x14ac:dyDescent="0.25">
      <c r="K5" s="8">
        <f>SUM(K2:K4)</f>
        <v>10</v>
      </c>
      <c r="L5" s="8">
        <f>SUM(L2:L4)</f>
        <v>1955.01</v>
      </c>
      <c r="M5" s="7">
        <f>SUM(L5/K5)</f>
        <v>195.501</v>
      </c>
      <c r="N5" s="8">
        <f>SUM(N2:N4)</f>
        <v>14</v>
      </c>
      <c r="O5" s="11">
        <f>SUM(M5+N5)</f>
        <v>209.501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" name="Range1_2_1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E3:J3" name="Range1_3_1"/>
  </protectedRanges>
  <hyperlinks>
    <hyperlink ref="Q1" location="'National Rankings'!A1" display="Back to Ranking" xr:uid="{A75B5A3B-8F90-4CE9-A0BD-8F6C002B54B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42F0CE-30D2-411B-A96E-35A5C85DB50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5BA49-4CBF-4F84-BA82-F606182159C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221</v>
      </c>
      <c r="C2" s="14" t="s">
        <v>219</v>
      </c>
      <c r="D2" s="15" t="s">
        <v>163</v>
      </c>
      <c r="E2" s="16">
        <v>189</v>
      </c>
      <c r="F2" s="16">
        <v>194</v>
      </c>
      <c r="G2" s="16"/>
      <c r="H2" s="16"/>
      <c r="I2" s="16"/>
      <c r="J2" s="16"/>
      <c r="K2" s="19">
        <v>2</v>
      </c>
      <c r="L2" s="19">
        <v>383</v>
      </c>
      <c r="M2" s="20">
        <v>191.5</v>
      </c>
      <c r="N2" s="21">
        <v>3</v>
      </c>
      <c r="O2" s="22">
        <v>194.5</v>
      </c>
    </row>
    <row r="4" spans="1:17" x14ac:dyDescent="0.25">
      <c r="K4" s="8">
        <f>SUM(K2:K3)</f>
        <v>2</v>
      </c>
      <c r="L4" s="8">
        <f>SUM(L2:L3)</f>
        <v>383</v>
      </c>
      <c r="M4" s="7">
        <f>SUM(L4/K4)</f>
        <v>191.5</v>
      </c>
      <c r="N4" s="8">
        <f>SUM(N2:N3)</f>
        <v>3</v>
      </c>
      <c r="O4" s="11">
        <f>SUM(M4+N4)</f>
        <v>194.5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2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E2:J2" name="Range1_3_1_3"/>
  </protectedRanges>
  <hyperlinks>
    <hyperlink ref="Q1" location="'National Rankings'!A1" display="Back to Ranking" xr:uid="{48492E62-235E-40E9-93E5-5579231FAEA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BFF726-7D1E-4E7D-831C-356EFC48431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9F345-9071-464D-99AE-10DABAEB602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171</v>
      </c>
      <c r="C2" s="14">
        <v>45433</v>
      </c>
      <c r="D2" s="15" t="s">
        <v>121</v>
      </c>
      <c r="E2" s="16">
        <v>191</v>
      </c>
      <c r="F2" s="16">
        <v>196</v>
      </c>
      <c r="G2" s="16">
        <v>187</v>
      </c>
      <c r="H2" s="16"/>
      <c r="I2" s="16"/>
      <c r="J2" s="16"/>
      <c r="K2" s="19">
        <v>3</v>
      </c>
      <c r="L2" s="19">
        <v>574</v>
      </c>
      <c r="M2" s="20">
        <v>191.33333333333334</v>
      </c>
      <c r="N2" s="21">
        <v>2</v>
      </c>
      <c r="O2" s="22">
        <v>193.33333333333334</v>
      </c>
    </row>
    <row r="4" spans="1:17" x14ac:dyDescent="0.25">
      <c r="K4" s="8">
        <f>SUM(K2:K3)</f>
        <v>3</v>
      </c>
      <c r="L4" s="8">
        <f>SUM(L2:L3)</f>
        <v>574</v>
      </c>
      <c r="M4" s="7">
        <f>SUM(L4/K4)</f>
        <v>191.33333333333334</v>
      </c>
      <c r="N4" s="8">
        <f>SUM(N2:N3)</f>
        <v>2</v>
      </c>
      <c r="O4" s="11">
        <f>SUM(M4+N4)</f>
        <v>193.33333333333334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B5A67ADB-C5BC-4B01-AB30-C5488CDB699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6AAD23-F674-483F-841F-4A3643EDCF4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749F-40ED-48F0-BDA1-9A0DF6CF0E18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123</v>
      </c>
      <c r="C2" s="14">
        <v>45388</v>
      </c>
      <c r="D2" s="15" t="s">
        <v>52</v>
      </c>
      <c r="E2" s="16">
        <v>198</v>
      </c>
      <c r="F2" s="16">
        <v>196</v>
      </c>
      <c r="G2" s="39">
        <v>200</v>
      </c>
      <c r="H2" s="16">
        <v>197</v>
      </c>
      <c r="I2" s="16">
        <v>196</v>
      </c>
      <c r="J2" s="39">
        <v>200</v>
      </c>
      <c r="K2" s="19">
        <v>6</v>
      </c>
      <c r="L2" s="19">
        <v>1187</v>
      </c>
      <c r="M2" s="20">
        <v>197.83333333333334</v>
      </c>
      <c r="N2" s="21">
        <v>16</v>
      </c>
      <c r="O2" s="22">
        <v>213.83333333333334</v>
      </c>
    </row>
    <row r="3" spans="1:17" x14ac:dyDescent="0.25">
      <c r="A3" s="12" t="s">
        <v>25</v>
      </c>
      <c r="B3" s="13" t="s">
        <v>123</v>
      </c>
      <c r="C3" s="14">
        <v>45050</v>
      </c>
      <c r="D3" s="15" t="s">
        <v>52</v>
      </c>
      <c r="E3" s="16">
        <v>199</v>
      </c>
      <c r="F3" s="16">
        <v>196</v>
      </c>
      <c r="G3" s="16">
        <v>199</v>
      </c>
      <c r="H3" s="16">
        <v>198</v>
      </c>
      <c r="I3" s="16"/>
      <c r="J3" s="16"/>
      <c r="K3" s="19">
        <v>4</v>
      </c>
      <c r="L3" s="19">
        <v>792</v>
      </c>
      <c r="M3" s="20">
        <v>198</v>
      </c>
      <c r="N3" s="21">
        <v>7</v>
      </c>
      <c r="O3" s="22">
        <v>205</v>
      </c>
    </row>
    <row r="4" spans="1:17" x14ac:dyDescent="0.25">
      <c r="A4" s="12" t="s">
        <v>25</v>
      </c>
      <c r="B4" s="13" t="s">
        <v>123</v>
      </c>
      <c r="C4" s="14">
        <v>45433</v>
      </c>
      <c r="D4" s="15" t="s">
        <v>121</v>
      </c>
      <c r="E4" s="16">
        <v>194</v>
      </c>
      <c r="F4" s="16">
        <v>197</v>
      </c>
      <c r="G4" s="16">
        <v>198</v>
      </c>
      <c r="H4" s="16"/>
      <c r="I4" s="16"/>
      <c r="J4" s="16"/>
      <c r="K4" s="19">
        <v>3</v>
      </c>
      <c r="L4" s="19">
        <v>589</v>
      </c>
      <c r="M4" s="20">
        <v>196.33333333333334</v>
      </c>
      <c r="N4" s="21">
        <v>2</v>
      </c>
      <c r="O4" s="22">
        <v>198.33333333333334</v>
      </c>
    </row>
    <row r="5" spans="1:17" x14ac:dyDescent="0.25">
      <c r="A5" s="12" t="s">
        <v>25</v>
      </c>
      <c r="B5" s="13" t="s">
        <v>123</v>
      </c>
      <c r="C5" s="14">
        <v>45470</v>
      </c>
      <c r="D5" s="15" t="s">
        <v>47</v>
      </c>
      <c r="E5" s="16">
        <v>198</v>
      </c>
      <c r="F5" s="16">
        <v>196</v>
      </c>
      <c r="G5" s="16"/>
      <c r="H5" s="16"/>
      <c r="I5" s="16"/>
      <c r="J5" s="16"/>
      <c r="K5" s="19">
        <v>2</v>
      </c>
      <c r="L5" s="19">
        <v>394</v>
      </c>
      <c r="M5" s="20">
        <v>197</v>
      </c>
      <c r="N5" s="21">
        <v>6</v>
      </c>
      <c r="O5" s="22">
        <v>203</v>
      </c>
    </row>
    <row r="6" spans="1:17" x14ac:dyDescent="0.25">
      <c r="A6" s="12" t="s">
        <v>25</v>
      </c>
      <c r="B6" s="13" t="s">
        <v>245</v>
      </c>
      <c r="C6" s="14">
        <v>45535</v>
      </c>
      <c r="D6" s="15" t="s">
        <v>121</v>
      </c>
      <c r="E6" s="39">
        <v>200</v>
      </c>
      <c r="F6" s="16">
        <v>197</v>
      </c>
      <c r="G6" s="16">
        <v>196</v>
      </c>
      <c r="H6" s="16">
        <v>196</v>
      </c>
      <c r="I6" s="16">
        <v>192</v>
      </c>
      <c r="J6" s="16">
        <v>194</v>
      </c>
      <c r="K6" s="19">
        <v>6</v>
      </c>
      <c r="L6" s="19">
        <v>1175</v>
      </c>
      <c r="M6" s="20">
        <v>195.83333333333334</v>
      </c>
      <c r="N6" s="21">
        <v>8</v>
      </c>
      <c r="O6" s="22">
        <v>203.83333333333334</v>
      </c>
    </row>
    <row r="8" spans="1:17" x14ac:dyDescent="0.25">
      <c r="K8" s="8">
        <f>SUM(K2:K7)</f>
        <v>21</v>
      </c>
      <c r="L8" s="8">
        <f>SUM(L2:L7)</f>
        <v>4137</v>
      </c>
      <c r="M8" s="7">
        <f>SUM(L8/K8)</f>
        <v>197</v>
      </c>
      <c r="N8" s="8">
        <f>SUM(N2:N7)</f>
        <v>39</v>
      </c>
      <c r="O8" s="11">
        <f>SUM(M8+N8)</f>
        <v>236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D4" name="Range1_1_9_3"/>
    <protectedRange algorithmName="SHA-512" hashValue="ON39YdpmFHfN9f47KpiRvqrKx0V9+erV1CNkpWzYhW/Qyc6aT8rEyCrvauWSYGZK2ia3o7vd3akF07acHAFpOA==" saltValue="yVW9XmDwTqEnmpSGai0KYg==" spinCount="100000" sqref="B4:C4" name="Range1_12_2"/>
    <protectedRange algorithmName="SHA-512" hashValue="ON39YdpmFHfN9f47KpiRvqrKx0V9+erV1CNkpWzYhW/Qyc6aT8rEyCrvauWSYGZK2ia3o7vd3akF07acHAFpOA==" saltValue="yVW9XmDwTqEnmpSGai0KYg==" spinCount="100000" sqref="H4:J4" name="Range1_3_5_1"/>
    <protectedRange algorithmName="SHA-512" hashValue="ON39YdpmFHfN9f47KpiRvqrKx0V9+erV1CNkpWzYhW/Qyc6aT8rEyCrvauWSYGZK2ia3o7vd3akF07acHAFpOA==" saltValue="yVW9XmDwTqEnmpSGai0KYg==" spinCount="100000" sqref="E4:G4" name="Range1_3_1_2_1"/>
    <protectedRange algorithmName="SHA-512" hashValue="ON39YdpmFHfN9f47KpiRvqrKx0V9+erV1CNkpWzYhW/Qyc6aT8rEyCrvauWSYGZK2ia3o7vd3akF07acHAFpOA==" saltValue="yVW9XmDwTqEnmpSGai0KYg==" spinCount="100000" sqref="B6:C6" name="Range1_2_3"/>
    <protectedRange algorithmName="SHA-512" hashValue="ON39YdpmFHfN9f47KpiRvqrKx0V9+erV1CNkpWzYhW/Qyc6aT8rEyCrvauWSYGZK2ia3o7vd3akF07acHAFpOA==" saltValue="yVW9XmDwTqEnmpSGai0KYg==" spinCount="100000" sqref="D6" name="Range1_1_1_2"/>
    <protectedRange algorithmName="SHA-512" hashValue="ON39YdpmFHfN9f47KpiRvqrKx0V9+erV1CNkpWzYhW/Qyc6aT8rEyCrvauWSYGZK2ia3o7vd3akF07acHAFpOA==" saltValue="yVW9XmDwTqEnmpSGai0KYg==" spinCount="100000" sqref="E6:J6" name="Range1_3_5_1_1"/>
  </protectedRanges>
  <hyperlinks>
    <hyperlink ref="Q1" location="'National Rankings'!A1" display="Back to Ranking" xr:uid="{4ACF2DB5-0FCD-4DAD-B073-212D470064C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CEE06A-7B7E-48F4-97FA-688E65E594B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3A07E-325F-4D92-8534-AB29192C0352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172</v>
      </c>
      <c r="C2" s="14">
        <v>45437</v>
      </c>
      <c r="D2" s="15" t="s">
        <v>163</v>
      </c>
      <c r="E2" s="16">
        <v>188</v>
      </c>
      <c r="F2" s="16">
        <v>194</v>
      </c>
      <c r="G2" s="16">
        <v>195</v>
      </c>
      <c r="H2" s="16">
        <v>185</v>
      </c>
      <c r="I2" s="16"/>
      <c r="J2" s="16"/>
      <c r="K2" s="19">
        <v>4</v>
      </c>
      <c r="L2" s="19">
        <v>762</v>
      </c>
      <c r="M2" s="20">
        <v>190.5</v>
      </c>
      <c r="N2" s="21">
        <v>2</v>
      </c>
      <c r="O2" s="22">
        <v>192.5</v>
      </c>
    </row>
    <row r="3" spans="1:17" x14ac:dyDescent="0.25">
      <c r="A3" s="12" t="s">
        <v>25</v>
      </c>
      <c r="B3" s="13" t="s">
        <v>172</v>
      </c>
      <c r="C3" s="14">
        <v>45451</v>
      </c>
      <c r="D3" s="15" t="s">
        <v>163</v>
      </c>
      <c r="E3" s="16">
        <v>185</v>
      </c>
      <c r="F3" s="16">
        <v>188</v>
      </c>
      <c r="G3" s="16">
        <v>194</v>
      </c>
      <c r="H3" s="16">
        <v>194</v>
      </c>
      <c r="I3" s="16"/>
      <c r="J3" s="16"/>
      <c r="K3" s="19">
        <v>4</v>
      </c>
      <c r="L3" s="19">
        <v>761</v>
      </c>
      <c r="M3" s="20">
        <v>190.25</v>
      </c>
      <c r="N3" s="21">
        <v>2</v>
      </c>
      <c r="O3" s="22">
        <v>192.25</v>
      </c>
    </row>
    <row r="4" spans="1:17" x14ac:dyDescent="0.25">
      <c r="A4" s="12" t="s">
        <v>25</v>
      </c>
      <c r="B4" s="13" t="s">
        <v>172</v>
      </c>
      <c r="C4" s="14">
        <v>45575</v>
      </c>
      <c r="D4" s="15" t="s">
        <v>23</v>
      </c>
      <c r="E4" s="16">
        <v>186</v>
      </c>
      <c r="F4" s="16">
        <v>188</v>
      </c>
      <c r="G4" s="16">
        <v>184</v>
      </c>
      <c r="H4" s="16"/>
      <c r="I4" s="16"/>
      <c r="J4" s="16"/>
      <c r="K4" s="19">
        <v>3</v>
      </c>
      <c r="L4" s="19">
        <v>558</v>
      </c>
      <c r="M4" s="20">
        <v>186</v>
      </c>
      <c r="N4" s="21">
        <v>4</v>
      </c>
      <c r="O4" s="22">
        <v>190</v>
      </c>
    </row>
    <row r="6" spans="1:17" x14ac:dyDescent="0.25">
      <c r="K6" s="8">
        <f>SUM(K2:K5)</f>
        <v>11</v>
      </c>
      <c r="L6" s="8">
        <f>SUM(L2:L5)</f>
        <v>2081</v>
      </c>
      <c r="M6" s="7">
        <f>SUM(L6/K6)</f>
        <v>189.18181818181819</v>
      </c>
      <c r="N6" s="8">
        <f>SUM(N2:N5)</f>
        <v>8</v>
      </c>
      <c r="O6" s="11">
        <f>SUM(M6+N6)</f>
        <v>197.18181818181819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BB09F46B-890C-4A1E-AFEC-3F9D5B4209F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F47056-DEB3-45F3-B70E-DC2C2CD8095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A15B7-DF2C-40CA-830C-19BE521B92C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173</v>
      </c>
      <c r="C2" s="14">
        <v>45433</v>
      </c>
      <c r="D2" s="15" t="s">
        <v>121</v>
      </c>
      <c r="E2" s="16">
        <v>192</v>
      </c>
      <c r="F2" s="16">
        <v>197</v>
      </c>
      <c r="G2" s="16">
        <v>192</v>
      </c>
      <c r="H2" s="16"/>
      <c r="I2" s="16"/>
      <c r="J2" s="16"/>
      <c r="K2" s="19">
        <v>3</v>
      </c>
      <c r="L2" s="19">
        <v>581</v>
      </c>
      <c r="M2" s="20">
        <v>193.66666666666666</v>
      </c>
      <c r="N2" s="21">
        <v>2</v>
      </c>
      <c r="O2" s="22">
        <v>195.66666666666666</v>
      </c>
    </row>
    <row r="4" spans="1:17" x14ac:dyDescent="0.25">
      <c r="K4" s="8">
        <f>SUM(K2:K3)</f>
        <v>3</v>
      </c>
      <c r="L4" s="8">
        <f>SUM(L2:L3)</f>
        <v>581</v>
      </c>
      <c r="M4" s="7">
        <f>SUM(L4/K4)</f>
        <v>193.66666666666666</v>
      </c>
      <c r="N4" s="8">
        <f>SUM(N2:N3)</f>
        <v>2</v>
      </c>
      <c r="O4" s="11">
        <f>SUM(M4+N4)</f>
        <v>195.66666666666666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CEC245AA-FAEB-4D1E-8565-F00B919E444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0DE1F9-36BF-4E23-AF86-5C2394B8F1F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AE95-2158-4F01-B983-DA9030D13AB5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63</v>
      </c>
      <c r="C2" s="14">
        <v>45361</v>
      </c>
      <c r="D2" s="15" t="s">
        <v>70</v>
      </c>
      <c r="E2" s="16">
        <v>190</v>
      </c>
      <c r="F2" s="16">
        <v>186</v>
      </c>
      <c r="G2" s="16">
        <v>173</v>
      </c>
      <c r="H2" s="16">
        <v>187</v>
      </c>
      <c r="I2" s="16"/>
      <c r="J2" s="16"/>
      <c r="K2" s="19">
        <v>4</v>
      </c>
      <c r="L2" s="19">
        <v>736</v>
      </c>
      <c r="M2" s="20">
        <v>184</v>
      </c>
      <c r="N2" s="21">
        <v>2</v>
      </c>
      <c r="O2" s="22">
        <v>186</v>
      </c>
    </row>
    <row r="3" spans="1:17" x14ac:dyDescent="0.25">
      <c r="A3" s="12" t="s">
        <v>25</v>
      </c>
      <c r="B3" s="13" t="s">
        <v>63</v>
      </c>
      <c r="C3" s="14">
        <v>45375</v>
      </c>
      <c r="D3" s="15" t="s">
        <v>70</v>
      </c>
      <c r="E3" s="16">
        <v>188</v>
      </c>
      <c r="F3" s="16">
        <v>180</v>
      </c>
      <c r="G3" s="16">
        <v>181</v>
      </c>
      <c r="H3" s="16">
        <v>187</v>
      </c>
      <c r="I3" s="16"/>
      <c r="J3" s="16"/>
      <c r="K3" s="19">
        <v>4</v>
      </c>
      <c r="L3" s="19">
        <v>736</v>
      </c>
      <c r="M3" s="20">
        <v>184</v>
      </c>
      <c r="N3" s="21">
        <v>2</v>
      </c>
      <c r="O3" s="22">
        <v>186</v>
      </c>
    </row>
    <row r="4" spans="1:17" x14ac:dyDescent="0.25">
      <c r="A4" s="12" t="s">
        <v>25</v>
      </c>
      <c r="B4" s="13" t="s">
        <v>63</v>
      </c>
      <c r="C4" s="14">
        <v>45410</v>
      </c>
      <c r="D4" s="15" t="s">
        <v>70</v>
      </c>
      <c r="E4" s="16">
        <v>187</v>
      </c>
      <c r="F4" s="16">
        <v>186</v>
      </c>
      <c r="G4" s="16">
        <v>188</v>
      </c>
      <c r="H4" s="16">
        <v>189</v>
      </c>
      <c r="I4" s="16">
        <v>186</v>
      </c>
      <c r="J4" s="16">
        <v>186</v>
      </c>
      <c r="K4" s="19">
        <v>6</v>
      </c>
      <c r="L4" s="19">
        <v>1122</v>
      </c>
      <c r="M4" s="20">
        <v>187</v>
      </c>
      <c r="N4" s="21">
        <v>4</v>
      </c>
      <c r="O4" s="22">
        <v>191</v>
      </c>
    </row>
    <row r="5" spans="1:17" x14ac:dyDescent="0.25">
      <c r="A5" s="12" t="s">
        <v>25</v>
      </c>
      <c r="B5" s="13" t="s">
        <v>63</v>
      </c>
      <c r="C5" s="14">
        <v>45452</v>
      </c>
      <c r="D5" s="15" t="s">
        <v>70</v>
      </c>
      <c r="E5" s="16">
        <v>184</v>
      </c>
      <c r="F5" s="16">
        <v>186</v>
      </c>
      <c r="G5" s="16">
        <v>180</v>
      </c>
      <c r="H5" s="16">
        <v>189</v>
      </c>
      <c r="I5" s="16"/>
      <c r="J5" s="16"/>
      <c r="K5" s="19">
        <v>4</v>
      </c>
      <c r="L5" s="19">
        <v>739</v>
      </c>
      <c r="M5" s="20">
        <v>184.75</v>
      </c>
      <c r="N5" s="21">
        <v>2</v>
      </c>
      <c r="O5" s="22">
        <v>186.75</v>
      </c>
    </row>
    <row r="6" spans="1:17" x14ac:dyDescent="0.25">
      <c r="A6" s="12" t="s">
        <v>25</v>
      </c>
      <c r="B6" s="13" t="s">
        <v>63</v>
      </c>
      <c r="C6" s="14">
        <v>45466</v>
      </c>
      <c r="D6" s="15" t="s">
        <v>70</v>
      </c>
      <c r="E6" s="16">
        <v>180</v>
      </c>
      <c r="F6" s="16">
        <v>186</v>
      </c>
      <c r="G6" s="16">
        <v>184</v>
      </c>
      <c r="H6" s="16">
        <v>181</v>
      </c>
      <c r="I6" s="16"/>
      <c r="J6" s="16"/>
      <c r="K6" s="19">
        <v>4</v>
      </c>
      <c r="L6" s="19">
        <v>731</v>
      </c>
      <c r="M6" s="20">
        <v>182.75</v>
      </c>
      <c r="N6" s="21">
        <v>2</v>
      </c>
      <c r="O6" s="22">
        <v>184.75</v>
      </c>
    </row>
    <row r="7" spans="1:17" x14ac:dyDescent="0.25">
      <c r="A7" s="12" t="s">
        <v>22</v>
      </c>
      <c r="B7" s="13" t="s">
        <v>63</v>
      </c>
      <c r="C7" s="14">
        <v>45487</v>
      </c>
      <c r="D7" s="15" t="s">
        <v>70</v>
      </c>
      <c r="E7" s="16">
        <v>188</v>
      </c>
      <c r="F7" s="16">
        <v>185</v>
      </c>
      <c r="G7" s="16">
        <v>184</v>
      </c>
      <c r="H7" s="16">
        <v>185</v>
      </c>
      <c r="I7" s="16"/>
      <c r="J7" s="16"/>
      <c r="K7" s="19">
        <v>4</v>
      </c>
      <c r="L7" s="19">
        <v>742</v>
      </c>
      <c r="M7" s="20">
        <v>185.5</v>
      </c>
      <c r="N7" s="21">
        <v>2</v>
      </c>
      <c r="O7" s="22">
        <v>187.5</v>
      </c>
    </row>
    <row r="8" spans="1:17" x14ac:dyDescent="0.25">
      <c r="A8" s="12" t="s">
        <v>25</v>
      </c>
      <c r="B8" s="13" t="s">
        <v>63</v>
      </c>
      <c r="C8" s="14">
        <v>45515</v>
      </c>
      <c r="D8" s="15" t="s">
        <v>70</v>
      </c>
      <c r="E8" s="16">
        <v>190</v>
      </c>
      <c r="F8" s="16">
        <v>190</v>
      </c>
      <c r="G8" s="16">
        <v>191</v>
      </c>
      <c r="H8" s="16">
        <v>189</v>
      </c>
      <c r="I8" s="16"/>
      <c r="J8" s="16"/>
      <c r="K8" s="19">
        <v>4</v>
      </c>
      <c r="L8" s="19">
        <v>760</v>
      </c>
      <c r="M8" s="20">
        <v>190</v>
      </c>
      <c r="N8" s="21">
        <v>2</v>
      </c>
      <c r="O8" s="22">
        <v>192</v>
      </c>
    </row>
    <row r="10" spans="1:17" x14ac:dyDescent="0.25">
      <c r="K10" s="8">
        <f>SUM(K2:K9)</f>
        <v>30</v>
      </c>
      <c r="L10" s="8">
        <f>SUM(L2:L9)</f>
        <v>5566</v>
      </c>
      <c r="M10" s="7">
        <f>SUM(L10/K10)</f>
        <v>185.53333333333333</v>
      </c>
      <c r="N10" s="8">
        <f>SUM(N2:N9)</f>
        <v>16</v>
      </c>
      <c r="O10" s="11">
        <f>SUM(M10+N10)</f>
        <v>201.53333333333333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3645343-382B-40D7-83A8-6F10EE4A94A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AF3ABC-1E54-44D3-A2A7-6F93382ED7D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8412-70E6-49D9-A38B-BC78A4C5ADF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249</v>
      </c>
      <c r="C2" s="14">
        <v>45535</v>
      </c>
      <c r="D2" s="15" t="s">
        <v>121</v>
      </c>
      <c r="E2" s="16">
        <v>198</v>
      </c>
      <c r="F2" s="16">
        <v>197</v>
      </c>
      <c r="G2" s="16">
        <v>191</v>
      </c>
      <c r="H2" s="16">
        <v>193</v>
      </c>
      <c r="I2" s="16">
        <v>191</v>
      </c>
      <c r="J2" s="16">
        <v>196</v>
      </c>
      <c r="K2" s="19">
        <v>6</v>
      </c>
      <c r="L2" s="19">
        <v>1166</v>
      </c>
      <c r="M2" s="20">
        <v>194.33333333333334</v>
      </c>
      <c r="N2" s="21">
        <v>8</v>
      </c>
      <c r="O2" s="22">
        <v>202.33333333333334</v>
      </c>
    </row>
    <row r="4" spans="1:17" x14ac:dyDescent="0.25">
      <c r="K4" s="8">
        <f>SUM(K2:K3)</f>
        <v>6</v>
      </c>
      <c r="L4" s="8">
        <f>SUM(L2:L3)</f>
        <v>1166</v>
      </c>
      <c r="M4" s="7">
        <f>SUM(L4/K4)</f>
        <v>194.33333333333334</v>
      </c>
      <c r="N4" s="8">
        <f>SUM(N2:N3)</f>
        <v>8</v>
      </c>
      <c r="O4" s="11">
        <f>SUM(M4+N4)</f>
        <v>202.33333333333334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35E8AF2C-9289-43CE-817B-70443745E8B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9817AD-8861-4FE0-A815-CB32A226859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A04F-E7A3-48E6-B86C-7F234185166C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77</v>
      </c>
      <c r="C2" s="14">
        <v>45367</v>
      </c>
      <c r="D2" s="15" t="s">
        <v>85</v>
      </c>
      <c r="E2" s="16">
        <v>196</v>
      </c>
      <c r="F2" s="16">
        <v>195</v>
      </c>
      <c r="G2" s="16">
        <v>194</v>
      </c>
      <c r="H2" s="16">
        <v>199.001</v>
      </c>
      <c r="I2" s="16"/>
      <c r="J2" s="16"/>
      <c r="K2" s="19">
        <v>4</v>
      </c>
      <c r="L2" s="19">
        <v>784.00099999999998</v>
      </c>
      <c r="M2" s="20">
        <v>196.00024999999999</v>
      </c>
      <c r="N2" s="21">
        <v>5</v>
      </c>
      <c r="O2" s="22">
        <v>201.00024999999999</v>
      </c>
    </row>
    <row r="3" spans="1:17" x14ac:dyDescent="0.25">
      <c r="A3" s="12" t="s">
        <v>22</v>
      </c>
      <c r="B3" s="13" t="s">
        <v>77</v>
      </c>
      <c r="C3" s="14">
        <v>45402</v>
      </c>
      <c r="D3" s="15" t="s">
        <v>85</v>
      </c>
      <c r="E3" s="16">
        <v>193</v>
      </c>
      <c r="F3" s="16">
        <v>197</v>
      </c>
      <c r="G3" s="16">
        <v>192</v>
      </c>
      <c r="H3" s="16">
        <v>192</v>
      </c>
      <c r="I3" s="16"/>
      <c r="J3" s="16"/>
      <c r="K3" s="19">
        <v>4</v>
      </c>
      <c r="L3" s="19">
        <v>774</v>
      </c>
      <c r="M3" s="20">
        <v>193.5</v>
      </c>
      <c r="N3" s="21">
        <v>5</v>
      </c>
      <c r="O3" s="22">
        <v>198.5</v>
      </c>
    </row>
    <row r="4" spans="1:17" x14ac:dyDescent="0.25">
      <c r="A4" s="12" t="s">
        <v>22</v>
      </c>
      <c r="B4" s="13" t="s">
        <v>77</v>
      </c>
      <c r="C4" s="14">
        <v>45430</v>
      </c>
      <c r="D4" s="15" t="s">
        <v>85</v>
      </c>
      <c r="E4" s="16">
        <v>197.00200000000001</v>
      </c>
      <c r="F4" s="16">
        <v>193</v>
      </c>
      <c r="G4" s="16">
        <v>196</v>
      </c>
      <c r="H4" s="16">
        <v>195</v>
      </c>
      <c r="I4" s="16"/>
      <c r="J4" s="16"/>
      <c r="K4" s="19">
        <v>4</v>
      </c>
      <c r="L4" s="19">
        <v>781.00199999999995</v>
      </c>
      <c r="M4" s="20">
        <v>195.25049999999999</v>
      </c>
      <c r="N4" s="21">
        <v>4</v>
      </c>
      <c r="O4" s="22">
        <v>199.25049999999999</v>
      </c>
    </row>
    <row r="5" spans="1:17" x14ac:dyDescent="0.25">
      <c r="A5" s="12" t="s">
        <v>25</v>
      </c>
      <c r="B5" s="13" t="s">
        <v>77</v>
      </c>
      <c r="C5" s="14">
        <v>45458</v>
      </c>
      <c r="D5" s="15" t="s">
        <v>85</v>
      </c>
      <c r="E5" s="16">
        <v>193</v>
      </c>
      <c r="F5" s="16">
        <v>194</v>
      </c>
      <c r="G5" s="16">
        <v>199</v>
      </c>
      <c r="H5" s="16">
        <v>195</v>
      </c>
      <c r="I5" s="16">
        <v>194</v>
      </c>
      <c r="J5" s="16">
        <v>195</v>
      </c>
      <c r="K5" s="19">
        <v>6</v>
      </c>
      <c r="L5" s="19">
        <v>1170</v>
      </c>
      <c r="M5" s="20">
        <v>195</v>
      </c>
      <c r="N5" s="21">
        <v>8</v>
      </c>
      <c r="O5" s="22">
        <v>203</v>
      </c>
    </row>
    <row r="6" spans="1:17" x14ac:dyDescent="0.25">
      <c r="A6" s="12" t="s">
        <v>25</v>
      </c>
      <c r="B6" s="13" t="s">
        <v>77</v>
      </c>
      <c r="C6" s="14">
        <v>45493</v>
      </c>
      <c r="D6" s="15" t="s">
        <v>85</v>
      </c>
      <c r="E6" s="39">
        <v>200</v>
      </c>
      <c r="F6" s="39">
        <v>200</v>
      </c>
      <c r="G6" s="16">
        <v>196</v>
      </c>
      <c r="H6" s="16">
        <v>198</v>
      </c>
      <c r="I6" s="16"/>
      <c r="J6" s="16"/>
      <c r="K6" s="19">
        <v>4</v>
      </c>
      <c r="L6" s="19">
        <v>794</v>
      </c>
      <c r="M6" s="20">
        <v>198.5</v>
      </c>
      <c r="N6" s="21">
        <v>11</v>
      </c>
      <c r="O6" s="22">
        <v>209.5</v>
      </c>
    </row>
    <row r="7" spans="1:17" x14ac:dyDescent="0.25">
      <c r="A7" s="12" t="s">
        <v>25</v>
      </c>
      <c r="B7" s="13" t="s">
        <v>77</v>
      </c>
      <c r="C7" s="14">
        <v>45521</v>
      </c>
      <c r="D7" s="15" t="s">
        <v>85</v>
      </c>
      <c r="E7" s="16">
        <v>198</v>
      </c>
      <c r="F7" s="16">
        <v>195</v>
      </c>
      <c r="G7" s="16">
        <v>196.001</v>
      </c>
      <c r="H7" s="16">
        <v>198</v>
      </c>
      <c r="I7" s="16"/>
      <c r="J7" s="16"/>
      <c r="K7" s="19">
        <v>4</v>
      </c>
      <c r="L7" s="19">
        <v>787.00099999999998</v>
      </c>
      <c r="M7" s="20">
        <v>196.75024999999999</v>
      </c>
      <c r="N7" s="21">
        <v>7</v>
      </c>
      <c r="O7" s="22">
        <v>203.75024999999999</v>
      </c>
    </row>
    <row r="8" spans="1:17" x14ac:dyDescent="0.25">
      <c r="A8" s="12" t="s">
        <v>25</v>
      </c>
      <c r="B8" s="13" t="s">
        <v>77</v>
      </c>
      <c r="C8" s="14">
        <v>45541</v>
      </c>
      <c r="D8" s="15" t="s">
        <v>85</v>
      </c>
      <c r="E8" s="16">
        <v>199</v>
      </c>
      <c r="F8" s="16">
        <v>196</v>
      </c>
      <c r="G8" s="16">
        <v>197</v>
      </c>
      <c r="H8" s="16">
        <v>198</v>
      </c>
      <c r="I8" s="16"/>
      <c r="J8" s="16"/>
      <c r="K8" s="19">
        <v>4</v>
      </c>
      <c r="L8" s="19">
        <v>790</v>
      </c>
      <c r="M8" s="20">
        <v>197.5</v>
      </c>
      <c r="N8" s="21">
        <v>7</v>
      </c>
      <c r="O8" s="22">
        <v>204.5</v>
      </c>
    </row>
    <row r="9" spans="1:17" x14ac:dyDescent="0.25">
      <c r="A9" s="12" t="s">
        <v>25</v>
      </c>
      <c r="B9" s="13" t="s">
        <v>77</v>
      </c>
      <c r="C9" s="14">
        <v>45556</v>
      </c>
      <c r="D9" s="15" t="s">
        <v>85</v>
      </c>
      <c r="E9" s="16">
        <v>198</v>
      </c>
      <c r="F9" s="16">
        <v>196</v>
      </c>
      <c r="G9" s="16">
        <v>196</v>
      </c>
      <c r="H9" s="16">
        <v>193</v>
      </c>
      <c r="I9" s="16"/>
      <c r="J9" s="16"/>
      <c r="K9" s="19">
        <v>4</v>
      </c>
      <c r="L9" s="19">
        <v>783</v>
      </c>
      <c r="M9" s="20">
        <v>195.75</v>
      </c>
      <c r="N9" s="21">
        <v>2</v>
      </c>
      <c r="O9" s="22">
        <v>197.75</v>
      </c>
    </row>
    <row r="10" spans="1:17" x14ac:dyDescent="0.25">
      <c r="A10" s="12" t="s">
        <v>22</v>
      </c>
      <c r="B10" s="13" t="s">
        <v>77</v>
      </c>
      <c r="C10" s="14">
        <v>45584</v>
      </c>
      <c r="D10" s="15" t="s">
        <v>85</v>
      </c>
      <c r="E10" s="16">
        <v>193</v>
      </c>
      <c r="F10" s="16">
        <v>197.001</v>
      </c>
      <c r="G10" s="16">
        <v>192</v>
      </c>
      <c r="H10" s="16">
        <v>191</v>
      </c>
      <c r="I10" s="16">
        <v>196</v>
      </c>
      <c r="J10" s="16">
        <v>192</v>
      </c>
      <c r="K10" s="19">
        <v>6</v>
      </c>
      <c r="L10" s="19">
        <v>1161.001</v>
      </c>
      <c r="M10" s="20">
        <v>193.50016666666667</v>
      </c>
      <c r="N10" s="21">
        <v>4</v>
      </c>
      <c r="O10" s="22">
        <v>197.50016666666667</v>
      </c>
    </row>
    <row r="12" spans="1:17" x14ac:dyDescent="0.25">
      <c r="K12" s="8">
        <f>SUM(K2:K11)</f>
        <v>40</v>
      </c>
      <c r="L12" s="8">
        <f>SUM(L2:L11)</f>
        <v>7824.0050000000001</v>
      </c>
      <c r="M12" s="7">
        <f>SUM(L12/K12)</f>
        <v>195.60012499999999</v>
      </c>
      <c r="N12" s="8">
        <f>SUM(N2:N11)</f>
        <v>53</v>
      </c>
      <c r="O12" s="11">
        <f>SUM(M12+N12)</f>
        <v>248.60012499999999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5:C5" name="Range1_19"/>
    <protectedRange algorithmName="SHA-512" hashValue="ON39YdpmFHfN9f47KpiRvqrKx0V9+erV1CNkpWzYhW/Qyc6aT8rEyCrvauWSYGZK2ia3o7vd3akF07acHAFpOA==" saltValue="yVW9XmDwTqEnmpSGai0KYg==" spinCount="100000" sqref="D5" name="Range1_1_15"/>
    <protectedRange algorithmName="SHA-512" hashValue="ON39YdpmFHfN9f47KpiRvqrKx0V9+erV1CNkpWzYhW/Qyc6aT8rEyCrvauWSYGZK2ia3o7vd3akF07acHAFpOA==" saltValue="yVW9XmDwTqEnmpSGai0KYg==" spinCount="100000" sqref="E5:J5" name="Range1_3_7"/>
    <protectedRange algorithmName="SHA-512" hashValue="ON39YdpmFHfN9f47KpiRvqrKx0V9+erV1CNkpWzYhW/Qyc6aT8rEyCrvauWSYGZK2ia3o7vd3akF07acHAFpOA==" saltValue="yVW9XmDwTqEnmpSGai0KYg==" spinCount="100000" sqref="B6:C6" name="Range1_22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E6:J6" name="Range1_3_1_3"/>
    <protectedRange algorithmName="SHA-512" hashValue="ON39YdpmFHfN9f47KpiRvqrKx0V9+erV1CNkpWzYhW/Qyc6aT8rEyCrvauWSYGZK2ia3o7vd3akF07acHAFpOA==" saltValue="yVW9XmDwTqEnmpSGai0KYg==" spinCount="100000" sqref="C8" name="Range1_22_1"/>
    <protectedRange algorithmName="SHA-512" hashValue="ON39YdpmFHfN9f47KpiRvqrKx0V9+erV1CNkpWzYhW/Qyc6aT8rEyCrvauWSYGZK2ia3o7vd3akF07acHAFpOA==" saltValue="yVW9XmDwTqEnmpSGai0KYg==" spinCount="100000" sqref="D8" name="Range1_1_19_1"/>
    <protectedRange algorithmName="SHA-512" hashValue="ON39YdpmFHfN9f47KpiRvqrKx0V9+erV1CNkpWzYhW/Qyc6aT8rEyCrvauWSYGZK2ia3o7vd3akF07acHAFpOA==" saltValue="yVW9XmDwTqEnmpSGai0KYg==" spinCount="100000" sqref="E8:J8" name="Range1_3_7_1"/>
    <protectedRange algorithmName="SHA-512" hashValue="ON39YdpmFHfN9f47KpiRvqrKx0V9+erV1CNkpWzYhW/Qyc6aT8rEyCrvauWSYGZK2ia3o7vd3akF07acHAFpOA==" saltValue="yVW9XmDwTqEnmpSGai0KYg==" spinCount="100000" sqref="B9:C9" name="Range1_4"/>
    <protectedRange algorithmName="SHA-512" hashValue="ON39YdpmFHfN9f47KpiRvqrKx0V9+erV1CNkpWzYhW/Qyc6aT8rEyCrvauWSYGZK2ia3o7vd3akF07acHAFpOA==" saltValue="yVW9XmDwTqEnmpSGai0KYg==" spinCount="100000" sqref="D9" name="Range1_1_4"/>
    <protectedRange algorithmName="SHA-512" hashValue="ON39YdpmFHfN9f47KpiRvqrKx0V9+erV1CNkpWzYhW/Qyc6aT8rEyCrvauWSYGZK2ia3o7vd3akF07acHAFpOA==" saltValue="yVW9XmDwTqEnmpSGai0KYg==" spinCount="100000" sqref="E9:J9" name="Range1_3_1"/>
    <protectedRange algorithmName="SHA-512" hashValue="ON39YdpmFHfN9f47KpiRvqrKx0V9+erV1CNkpWzYhW/Qyc6aT8rEyCrvauWSYGZK2ia3o7vd3akF07acHAFpOA==" saltValue="yVW9XmDwTqEnmpSGai0KYg==" spinCount="100000" sqref="I10:J10 B10:C10" name="Range1_32"/>
    <protectedRange algorithmName="SHA-512" hashValue="ON39YdpmFHfN9f47KpiRvqrKx0V9+erV1CNkpWzYhW/Qyc6aT8rEyCrvauWSYGZK2ia3o7vd3akF07acHAFpOA==" saltValue="yVW9XmDwTqEnmpSGai0KYg==" spinCount="100000" sqref="D10" name="Range1_1_26"/>
    <protectedRange algorithmName="SHA-512" hashValue="ON39YdpmFHfN9f47KpiRvqrKx0V9+erV1CNkpWzYhW/Qyc6aT8rEyCrvauWSYGZK2ia3o7vd3akF07acHAFpOA==" saltValue="yVW9XmDwTqEnmpSGai0KYg==" spinCount="100000" sqref="E10:H10" name="Range1_3_11"/>
  </protectedRanges>
  <hyperlinks>
    <hyperlink ref="Q1" location="'National Rankings'!A1" display="Back to Ranking" xr:uid="{5683B93A-87BC-4321-B86C-A808807DCE8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B54C7E-4443-4947-B49A-55A6F8EE8FF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B4B6-4093-474B-9E01-7BC098D69BBE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110</v>
      </c>
      <c r="C2" s="14">
        <v>45388</v>
      </c>
      <c r="D2" s="15" t="s">
        <v>120</v>
      </c>
      <c r="E2" s="16">
        <v>195</v>
      </c>
      <c r="F2" s="16">
        <v>196.005</v>
      </c>
      <c r="G2" s="16">
        <v>197</v>
      </c>
      <c r="H2" s="16">
        <v>194</v>
      </c>
      <c r="I2" s="16"/>
      <c r="J2" s="16"/>
      <c r="K2" s="19">
        <v>4</v>
      </c>
      <c r="L2" s="19">
        <v>782.005</v>
      </c>
      <c r="M2" s="20">
        <v>195.50125</v>
      </c>
      <c r="N2" s="21">
        <v>6</v>
      </c>
      <c r="O2" s="22">
        <v>201.50125</v>
      </c>
    </row>
    <row r="3" spans="1:17" x14ac:dyDescent="0.25">
      <c r="A3" s="12" t="s">
        <v>22</v>
      </c>
      <c r="B3" s="13" t="s">
        <v>110</v>
      </c>
      <c r="C3" s="14">
        <v>45416</v>
      </c>
      <c r="D3" s="15" t="s">
        <v>150</v>
      </c>
      <c r="E3" s="16">
        <v>198</v>
      </c>
      <c r="F3" s="16">
        <v>199</v>
      </c>
      <c r="G3" s="39">
        <v>200</v>
      </c>
      <c r="H3" s="16">
        <v>197</v>
      </c>
      <c r="I3" s="16"/>
      <c r="J3" s="16"/>
      <c r="K3" s="19">
        <v>4</v>
      </c>
      <c r="L3" s="19">
        <v>794</v>
      </c>
      <c r="M3" s="20">
        <v>198.5</v>
      </c>
      <c r="N3" s="21">
        <v>7</v>
      </c>
      <c r="O3" s="22">
        <v>205.5</v>
      </c>
    </row>
    <row r="4" spans="1:17" x14ac:dyDescent="0.25">
      <c r="A4" s="12" t="s">
        <v>25</v>
      </c>
      <c r="B4" s="13" t="s">
        <v>110</v>
      </c>
      <c r="C4" s="14">
        <v>45433</v>
      </c>
      <c r="D4" s="15" t="s">
        <v>121</v>
      </c>
      <c r="E4" s="16">
        <v>197</v>
      </c>
      <c r="F4" s="16">
        <v>198</v>
      </c>
      <c r="G4" s="39">
        <v>200</v>
      </c>
      <c r="H4" s="16"/>
      <c r="I4" s="16"/>
      <c r="J4" s="16"/>
      <c r="K4" s="19">
        <v>3</v>
      </c>
      <c r="L4" s="19">
        <v>595</v>
      </c>
      <c r="M4" s="20">
        <v>198.33333333333334</v>
      </c>
      <c r="N4" s="21">
        <v>2</v>
      </c>
      <c r="O4" s="22">
        <v>200.333333333333</v>
      </c>
    </row>
    <row r="5" spans="1:17" x14ac:dyDescent="0.25">
      <c r="A5" s="12" t="s">
        <v>25</v>
      </c>
      <c r="B5" s="13" t="s">
        <v>110</v>
      </c>
      <c r="C5" s="14">
        <v>45444</v>
      </c>
      <c r="D5" s="15" t="s">
        <v>153</v>
      </c>
      <c r="E5" s="16">
        <v>198</v>
      </c>
      <c r="F5" s="16">
        <v>197</v>
      </c>
      <c r="G5" s="16">
        <v>196</v>
      </c>
      <c r="H5" s="16">
        <v>199</v>
      </c>
      <c r="I5" s="16"/>
      <c r="J5" s="16"/>
      <c r="K5" s="19">
        <v>4</v>
      </c>
      <c r="L5" s="19">
        <v>790</v>
      </c>
      <c r="M5" s="20">
        <v>197.5</v>
      </c>
      <c r="N5" s="21">
        <v>7</v>
      </c>
      <c r="O5" s="22">
        <f>SUM(M5:N5)</f>
        <v>204.5</v>
      </c>
    </row>
    <row r="6" spans="1:17" x14ac:dyDescent="0.25">
      <c r="A6" s="12" t="s">
        <v>22</v>
      </c>
      <c r="B6" s="13" t="s">
        <v>110</v>
      </c>
      <c r="C6" s="14">
        <v>45457</v>
      </c>
      <c r="D6" s="15" t="s">
        <v>153</v>
      </c>
      <c r="E6" s="16">
        <v>196</v>
      </c>
      <c r="F6" s="16">
        <v>197</v>
      </c>
      <c r="G6" s="16">
        <v>199</v>
      </c>
      <c r="H6" s="16">
        <v>194</v>
      </c>
      <c r="I6" s="16"/>
      <c r="J6" s="16"/>
      <c r="K6" s="19">
        <v>4</v>
      </c>
      <c r="L6" s="19">
        <v>786</v>
      </c>
      <c r="M6" s="20">
        <v>196.5</v>
      </c>
      <c r="N6" s="21">
        <v>6</v>
      </c>
      <c r="O6" s="22">
        <f>SUM(M6+N6)</f>
        <v>202.5</v>
      </c>
    </row>
    <row r="7" spans="1:17" x14ac:dyDescent="0.25">
      <c r="A7" s="12" t="s">
        <v>25</v>
      </c>
      <c r="B7" s="13" t="s">
        <v>212</v>
      </c>
      <c r="C7" s="14">
        <v>45479</v>
      </c>
      <c r="D7" s="15" t="s">
        <v>121</v>
      </c>
      <c r="E7" s="16">
        <v>197</v>
      </c>
      <c r="F7" s="16">
        <v>197</v>
      </c>
      <c r="G7" s="16">
        <v>199</v>
      </c>
      <c r="H7" s="16">
        <v>195</v>
      </c>
      <c r="I7" s="16">
        <v>198</v>
      </c>
      <c r="J7" s="16">
        <v>197</v>
      </c>
      <c r="K7" s="19">
        <v>6</v>
      </c>
      <c r="L7" s="19">
        <v>1183</v>
      </c>
      <c r="M7" s="20">
        <v>197.16666666666666</v>
      </c>
      <c r="N7" s="21">
        <v>4</v>
      </c>
      <c r="O7" s="22">
        <v>201.16666666666666</v>
      </c>
    </row>
    <row r="8" spans="1:17" x14ac:dyDescent="0.25">
      <c r="A8" s="12" t="s">
        <v>25</v>
      </c>
      <c r="B8" s="13" t="s">
        <v>110</v>
      </c>
      <c r="C8" s="14">
        <v>45492</v>
      </c>
      <c r="D8" s="15" t="s">
        <v>153</v>
      </c>
      <c r="E8" s="16">
        <v>197</v>
      </c>
      <c r="F8" s="16">
        <v>198</v>
      </c>
      <c r="G8" s="16">
        <v>196</v>
      </c>
      <c r="H8" s="16">
        <v>199</v>
      </c>
      <c r="I8" s="16"/>
      <c r="J8" s="16"/>
      <c r="K8" s="19">
        <v>4</v>
      </c>
      <c r="L8" s="19">
        <v>790</v>
      </c>
      <c r="M8" s="20">
        <v>197.5</v>
      </c>
      <c r="N8" s="21">
        <v>7</v>
      </c>
      <c r="O8" s="22">
        <v>204.5</v>
      </c>
    </row>
    <row r="9" spans="1:17" x14ac:dyDescent="0.25">
      <c r="A9" s="12" t="s">
        <v>25</v>
      </c>
      <c r="B9" s="13" t="s">
        <v>110</v>
      </c>
      <c r="C9" s="14">
        <v>45507</v>
      </c>
      <c r="D9" s="15" t="s">
        <v>121</v>
      </c>
      <c r="E9" s="16">
        <v>198</v>
      </c>
      <c r="F9" s="16">
        <v>199</v>
      </c>
      <c r="G9" s="16">
        <v>197</v>
      </c>
      <c r="H9" s="16">
        <v>196</v>
      </c>
      <c r="I9" s="39">
        <v>200</v>
      </c>
      <c r="J9" s="16">
        <v>198</v>
      </c>
      <c r="K9" s="19">
        <v>6</v>
      </c>
      <c r="L9" s="19">
        <v>1188</v>
      </c>
      <c r="M9" s="20">
        <v>198</v>
      </c>
      <c r="N9" s="21">
        <v>14</v>
      </c>
      <c r="O9" s="22">
        <v>212</v>
      </c>
    </row>
    <row r="10" spans="1:17" x14ac:dyDescent="0.25">
      <c r="A10" s="12" t="s">
        <v>25</v>
      </c>
      <c r="B10" s="13" t="s">
        <v>110</v>
      </c>
      <c r="C10" s="14">
        <v>45520</v>
      </c>
      <c r="D10" s="15" t="s">
        <v>237</v>
      </c>
      <c r="E10" s="16">
        <v>195</v>
      </c>
      <c r="F10" s="16">
        <v>193</v>
      </c>
      <c r="G10" s="16">
        <v>197</v>
      </c>
      <c r="H10" s="16">
        <v>196</v>
      </c>
      <c r="I10" s="16"/>
      <c r="J10" s="16"/>
      <c r="K10" s="19">
        <v>4</v>
      </c>
      <c r="L10" s="19">
        <v>781</v>
      </c>
      <c r="M10" s="20">
        <v>195.25</v>
      </c>
      <c r="N10" s="21">
        <v>2</v>
      </c>
      <c r="O10" s="22">
        <v>197.25</v>
      </c>
    </row>
    <row r="11" spans="1:17" x14ac:dyDescent="0.25">
      <c r="A11" s="12" t="s">
        <v>25</v>
      </c>
      <c r="B11" s="13" t="s">
        <v>110</v>
      </c>
      <c r="C11" s="14">
        <v>45535</v>
      </c>
      <c r="D11" s="15" t="s">
        <v>121</v>
      </c>
      <c r="E11" s="16">
        <v>197</v>
      </c>
      <c r="F11" s="16">
        <v>191</v>
      </c>
      <c r="G11" s="16">
        <v>193</v>
      </c>
      <c r="H11" s="16">
        <v>194</v>
      </c>
      <c r="I11" s="16">
        <v>199</v>
      </c>
      <c r="J11" s="16">
        <v>196</v>
      </c>
      <c r="K11" s="19">
        <v>6</v>
      </c>
      <c r="L11" s="19">
        <v>1170</v>
      </c>
      <c r="M11" s="20">
        <v>195</v>
      </c>
      <c r="N11" s="21">
        <v>8</v>
      </c>
      <c r="O11" s="22">
        <v>203</v>
      </c>
    </row>
    <row r="12" spans="1:17" x14ac:dyDescent="0.25">
      <c r="A12" s="12" t="s">
        <v>25</v>
      </c>
      <c r="B12" s="13" t="s">
        <v>110</v>
      </c>
      <c r="C12" s="14">
        <v>45555</v>
      </c>
      <c r="D12" s="15" t="s">
        <v>264</v>
      </c>
      <c r="E12" s="16">
        <v>198.001</v>
      </c>
      <c r="F12" s="39">
        <v>200</v>
      </c>
      <c r="G12" s="16">
        <v>197</v>
      </c>
      <c r="H12" s="39">
        <v>200</v>
      </c>
      <c r="I12" s="16"/>
      <c r="J12" s="16"/>
      <c r="K12" s="19">
        <v>4</v>
      </c>
      <c r="L12" s="19">
        <v>795.00099999999998</v>
      </c>
      <c r="M12" s="20">
        <v>198.75024999999999</v>
      </c>
      <c r="N12" s="21">
        <v>9</v>
      </c>
      <c r="O12" s="22">
        <v>207.75024999999999</v>
      </c>
    </row>
    <row r="13" spans="1:17" x14ac:dyDescent="0.25">
      <c r="A13" s="12" t="s">
        <v>22</v>
      </c>
      <c r="B13" s="13" t="s">
        <v>110</v>
      </c>
      <c r="C13" s="14">
        <v>45570</v>
      </c>
      <c r="D13" s="15" t="s">
        <v>264</v>
      </c>
      <c r="E13" s="16">
        <v>199</v>
      </c>
      <c r="F13" s="16">
        <v>199</v>
      </c>
      <c r="G13" s="16">
        <v>199</v>
      </c>
      <c r="H13" s="16">
        <v>197</v>
      </c>
      <c r="I13" s="16"/>
      <c r="J13" s="16"/>
      <c r="K13" s="19">
        <v>4</v>
      </c>
      <c r="L13" s="19">
        <v>794</v>
      </c>
      <c r="M13" s="20">
        <v>198.5</v>
      </c>
      <c r="N13" s="21">
        <v>13</v>
      </c>
      <c r="O13" s="22">
        <v>211.5</v>
      </c>
    </row>
    <row r="15" spans="1:17" x14ac:dyDescent="0.25">
      <c r="K15" s="8">
        <f>SUM(K2:K14)</f>
        <v>53</v>
      </c>
      <c r="L15" s="8">
        <f>SUM(L2:L14)</f>
        <v>10448.006000000001</v>
      </c>
      <c r="M15" s="7">
        <f>SUM(L15/K15)</f>
        <v>197.1321886792453</v>
      </c>
      <c r="N15" s="8">
        <f>SUM(N2:N14)</f>
        <v>85</v>
      </c>
      <c r="O15" s="11">
        <f>SUM(M15+N15)</f>
        <v>282.1321886792453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4" name="Range1_1_9_3"/>
    <protectedRange algorithmName="SHA-512" hashValue="ON39YdpmFHfN9f47KpiRvqrKx0V9+erV1CNkpWzYhW/Qyc6aT8rEyCrvauWSYGZK2ia3o7vd3akF07acHAFpOA==" saltValue="yVW9XmDwTqEnmpSGai0KYg==" spinCount="100000" sqref="B4:C4" name="Range1_12_2"/>
    <protectedRange algorithmName="SHA-512" hashValue="ON39YdpmFHfN9f47KpiRvqrKx0V9+erV1CNkpWzYhW/Qyc6aT8rEyCrvauWSYGZK2ia3o7vd3akF07acHAFpOA==" saltValue="yVW9XmDwTqEnmpSGai0KYg==" spinCount="100000" sqref="H4:J4" name="Range1_3_5_1"/>
    <protectedRange algorithmName="SHA-512" hashValue="ON39YdpmFHfN9f47KpiRvqrKx0V9+erV1CNkpWzYhW/Qyc6aT8rEyCrvauWSYGZK2ia3o7vd3akF07acHAFpOA==" saltValue="yVW9XmDwTqEnmpSGai0KYg==" spinCount="100000" sqref="E4:G4" name="Range1_3_1_2_1"/>
    <protectedRange algorithmName="SHA-512" hashValue="ON39YdpmFHfN9f47KpiRvqrKx0V9+erV1CNkpWzYhW/Qyc6aT8rEyCrvauWSYGZK2ia3o7vd3akF07acHAFpOA==" saltValue="yVW9XmDwTqEnmpSGai0KYg==" spinCount="100000" sqref="B7:C7" name="Range1_10"/>
    <protectedRange algorithmName="SHA-512" hashValue="ON39YdpmFHfN9f47KpiRvqrKx0V9+erV1CNkpWzYhW/Qyc6aT8rEyCrvauWSYGZK2ia3o7vd3akF07acHAFpOA==" saltValue="yVW9XmDwTqEnmpSGai0KYg==" spinCount="100000" sqref="D7" name="Range1_1_8"/>
    <protectedRange algorithmName="SHA-512" hashValue="ON39YdpmFHfN9f47KpiRvqrKx0V9+erV1CNkpWzYhW/Qyc6aT8rEyCrvauWSYGZK2ia3o7vd3akF07acHAFpOA==" saltValue="yVW9XmDwTqEnmpSGai0KYg==" spinCount="100000" sqref="E7:J7" name="Range1_3_2"/>
    <protectedRange algorithmName="SHA-512" hashValue="ON39YdpmFHfN9f47KpiRvqrKx0V9+erV1CNkpWzYhW/Qyc6aT8rEyCrvauWSYGZK2ia3o7vd3akF07acHAFpOA==" saltValue="yVW9XmDwTqEnmpSGai0KYg==" spinCount="100000" sqref="B10:C10" name="Range1_31"/>
    <protectedRange algorithmName="SHA-512" hashValue="ON39YdpmFHfN9f47KpiRvqrKx0V9+erV1CNkpWzYhW/Qyc6aT8rEyCrvauWSYGZK2ia3o7vd3akF07acHAFpOA==" saltValue="yVW9XmDwTqEnmpSGai0KYg==" spinCount="100000" sqref="D10" name="Range1_1_24"/>
    <protectedRange algorithmName="SHA-512" hashValue="ON39YdpmFHfN9f47KpiRvqrKx0V9+erV1CNkpWzYhW/Qyc6aT8rEyCrvauWSYGZK2ia3o7vd3akF07acHAFpOA==" saltValue="yVW9XmDwTqEnmpSGai0KYg==" spinCount="100000" sqref="E10:J10" name="Range1_3_10"/>
    <protectedRange algorithmName="SHA-512" hashValue="ON39YdpmFHfN9f47KpiRvqrKx0V9+erV1CNkpWzYhW/Qyc6aT8rEyCrvauWSYGZK2ia3o7vd3akF07acHAFpOA==" saltValue="yVW9XmDwTqEnmpSGai0KYg==" spinCount="100000" sqref="B11:C11" name="Range1_2_3"/>
    <protectedRange algorithmName="SHA-512" hashValue="ON39YdpmFHfN9f47KpiRvqrKx0V9+erV1CNkpWzYhW/Qyc6aT8rEyCrvauWSYGZK2ia3o7vd3akF07acHAFpOA==" saltValue="yVW9XmDwTqEnmpSGai0KYg==" spinCount="100000" sqref="D11" name="Range1_1_1_2"/>
    <protectedRange algorithmName="SHA-512" hashValue="ON39YdpmFHfN9f47KpiRvqrKx0V9+erV1CNkpWzYhW/Qyc6aT8rEyCrvauWSYGZK2ia3o7vd3akF07acHAFpOA==" saltValue="yVW9XmDwTqEnmpSGai0KYg==" spinCount="100000" sqref="E11:J11" name="Range1_3_5_1_1"/>
    <protectedRange algorithmName="SHA-512" hashValue="ON39YdpmFHfN9f47KpiRvqrKx0V9+erV1CNkpWzYhW/Qyc6aT8rEyCrvauWSYGZK2ia3o7vd3akF07acHAFpOA==" saltValue="yVW9XmDwTqEnmpSGai0KYg==" spinCount="100000" sqref="B12:C12" name="Range1_4"/>
    <protectedRange algorithmName="SHA-512" hashValue="ON39YdpmFHfN9f47KpiRvqrKx0V9+erV1CNkpWzYhW/Qyc6aT8rEyCrvauWSYGZK2ia3o7vd3akF07acHAFpOA==" saltValue="yVW9XmDwTqEnmpSGai0KYg==" spinCount="100000" sqref="D12" name="Range1_1_4"/>
    <protectedRange algorithmName="SHA-512" hashValue="ON39YdpmFHfN9f47KpiRvqrKx0V9+erV1CNkpWzYhW/Qyc6aT8rEyCrvauWSYGZK2ia3o7vd3akF07acHAFpOA==" saltValue="yVW9XmDwTqEnmpSGai0KYg==" spinCount="100000" sqref="E12:J12" name="Range1_3_1"/>
    <protectedRange algorithmName="SHA-512" hashValue="ON39YdpmFHfN9f47KpiRvqrKx0V9+erV1CNkpWzYhW/Qyc6aT8rEyCrvauWSYGZK2ia3o7vd3akF07acHAFpOA==" saltValue="yVW9XmDwTqEnmpSGai0KYg==" spinCount="100000" sqref="I13:J13 B13:C13" name="Range1_32"/>
    <protectedRange algorithmName="SHA-512" hashValue="ON39YdpmFHfN9f47KpiRvqrKx0V9+erV1CNkpWzYhW/Qyc6aT8rEyCrvauWSYGZK2ia3o7vd3akF07acHAFpOA==" saltValue="yVW9XmDwTqEnmpSGai0KYg==" spinCount="100000" sqref="D13" name="Range1_1_26"/>
    <protectedRange algorithmName="SHA-512" hashValue="ON39YdpmFHfN9f47KpiRvqrKx0V9+erV1CNkpWzYhW/Qyc6aT8rEyCrvauWSYGZK2ia3o7vd3akF07acHAFpOA==" saltValue="yVW9XmDwTqEnmpSGai0KYg==" spinCount="100000" sqref="E13:H13" name="Range1_3_11"/>
  </protectedRanges>
  <hyperlinks>
    <hyperlink ref="Q1" location="'National Rankings'!A1" display="Back to Ranking" xr:uid="{61427028-F1CD-4DC6-ADB8-8408ABFD2DEF}"/>
  </hyperlinks>
  <pageMargins left="0.7" right="0.7" top="0.75" bottom="0.75" header="0.3" footer="0.3"/>
  <ignoredErrors>
    <ignoredError sqref="O5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4DFAE5-64B2-4D6C-A6C7-E862A023C26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64E05-74D5-400B-8896-0E807746433D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124</v>
      </c>
      <c r="C2" s="14">
        <v>45388</v>
      </c>
      <c r="D2" s="15" t="s">
        <v>52</v>
      </c>
      <c r="E2" s="16">
        <v>195</v>
      </c>
      <c r="F2" s="16">
        <v>198</v>
      </c>
      <c r="G2" s="16">
        <v>198</v>
      </c>
      <c r="H2" s="16">
        <v>199</v>
      </c>
      <c r="I2" s="16">
        <v>195</v>
      </c>
      <c r="J2" s="16">
        <v>196</v>
      </c>
      <c r="K2" s="19">
        <v>6</v>
      </c>
      <c r="L2" s="19">
        <v>1181</v>
      </c>
      <c r="M2" s="20">
        <v>196.83333333333334</v>
      </c>
      <c r="N2" s="21">
        <v>8</v>
      </c>
      <c r="O2" s="22">
        <v>204.83333333333334</v>
      </c>
    </row>
    <row r="3" spans="1:17" x14ac:dyDescent="0.25">
      <c r="A3" s="12" t="s">
        <v>25</v>
      </c>
      <c r="B3" s="13" t="s">
        <v>124</v>
      </c>
      <c r="C3" s="14">
        <v>45451</v>
      </c>
      <c r="D3" s="15" t="s">
        <v>163</v>
      </c>
      <c r="E3" s="16">
        <v>196.001</v>
      </c>
      <c r="F3" s="16">
        <v>196.001</v>
      </c>
      <c r="G3" s="16">
        <v>197</v>
      </c>
      <c r="H3" s="16">
        <v>198.001</v>
      </c>
      <c r="I3" s="16"/>
      <c r="J3" s="16"/>
      <c r="K3" s="19">
        <v>4</v>
      </c>
      <c r="L3" s="19">
        <v>787.00299999999993</v>
      </c>
      <c r="M3" s="20">
        <v>196.75074999999998</v>
      </c>
      <c r="N3" s="21">
        <v>6</v>
      </c>
      <c r="O3" s="22">
        <v>202.75074999999998</v>
      </c>
    </row>
    <row r="4" spans="1:17" x14ac:dyDescent="0.25">
      <c r="A4" s="12" t="s">
        <v>22</v>
      </c>
      <c r="B4" s="13" t="s">
        <v>124</v>
      </c>
      <c r="C4" s="14">
        <v>45458</v>
      </c>
      <c r="D4" s="15" t="s">
        <v>47</v>
      </c>
      <c r="E4" s="16">
        <v>193</v>
      </c>
      <c r="F4" s="16">
        <v>193</v>
      </c>
      <c r="G4" s="16">
        <v>193</v>
      </c>
      <c r="H4" s="16">
        <v>193</v>
      </c>
      <c r="I4" s="16"/>
      <c r="J4" s="16"/>
      <c r="K4" s="19">
        <v>4</v>
      </c>
      <c r="L4" s="19">
        <v>772</v>
      </c>
      <c r="M4" s="20">
        <v>193</v>
      </c>
      <c r="N4" s="21">
        <v>2</v>
      </c>
      <c r="O4" s="22">
        <v>195</v>
      </c>
    </row>
    <row r="5" spans="1:17" x14ac:dyDescent="0.25">
      <c r="A5" s="12" t="s">
        <v>25</v>
      </c>
      <c r="B5" s="13" t="s">
        <v>124</v>
      </c>
      <c r="C5" s="14" t="s">
        <v>204</v>
      </c>
      <c r="D5" s="15" t="s">
        <v>163</v>
      </c>
      <c r="E5" s="16">
        <v>196</v>
      </c>
      <c r="F5" s="16">
        <v>194</v>
      </c>
      <c r="G5" s="16">
        <v>195</v>
      </c>
      <c r="H5" s="16">
        <v>197</v>
      </c>
      <c r="I5" s="16"/>
      <c r="J5" s="16"/>
      <c r="K5" s="19">
        <v>4</v>
      </c>
      <c r="L5" s="19">
        <v>782</v>
      </c>
      <c r="M5" s="20">
        <v>195.5</v>
      </c>
      <c r="N5" s="21">
        <v>2</v>
      </c>
      <c r="O5" s="22">
        <v>197.5</v>
      </c>
    </row>
    <row r="6" spans="1:17" x14ac:dyDescent="0.25">
      <c r="A6" s="12" t="s">
        <v>22</v>
      </c>
      <c r="B6" s="13" t="s">
        <v>124</v>
      </c>
      <c r="C6" s="14">
        <v>45113</v>
      </c>
      <c r="D6" s="15" t="s">
        <v>52</v>
      </c>
      <c r="E6" s="16">
        <v>199</v>
      </c>
      <c r="F6" s="16">
        <v>199</v>
      </c>
      <c r="G6" s="16">
        <v>198</v>
      </c>
      <c r="H6" s="16">
        <v>198</v>
      </c>
      <c r="I6" s="16"/>
      <c r="J6" s="16"/>
      <c r="K6" s="19">
        <v>4</v>
      </c>
      <c r="L6" s="19">
        <v>794</v>
      </c>
      <c r="M6" s="20">
        <v>198.5</v>
      </c>
      <c r="N6" s="21">
        <v>4</v>
      </c>
      <c r="O6" s="22">
        <v>202.5</v>
      </c>
    </row>
    <row r="7" spans="1:17" x14ac:dyDescent="0.25">
      <c r="A7" s="12" t="s">
        <v>25</v>
      </c>
      <c r="B7" s="13" t="s">
        <v>124</v>
      </c>
      <c r="C7" s="14">
        <v>45486</v>
      </c>
      <c r="D7" s="15" t="s">
        <v>47</v>
      </c>
      <c r="E7" s="16">
        <v>191</v>
      </c>
      <c r="F7" s="16">
        <v>196</v>
      </c>
      <c r="G7" s="16">
        <v>193</v>
      </c>
      <c r="H7" s="16">
        <v>196</v>
      </c>
      <c r="I7" s="16"/>
      <c r="J7" s="16"/>
      <c r="K7" s="19">
        <v>4</v>
      </c>
      <c r="L7" s="19">
        <v>776</v>
      </c>
      <c r="M7" s="20">
        <v>194</v>
      </c>
      <c r="N7" s="21">
        <v>2</v>
      </c>
      <c r="O7" s="22">
        <v>196</v>
      </c>
    </row>
    <row r="8" spans="1:17" x14ac:dyDescent="0.25">
      <c r="A8" s="12" t="s">
        <v>25</v>
      </c>
      <c r="B8" s="13" t="s">
        <v>124</v>
      </c>
      <c r="C8" s="14">
        <v>45500</v>
      </c>
      <c r="D8" s="15" t="s">
        <v>163</v>
      </c>
      <c r="E8" s="16">
        <v>192</v>
      </c>
      <c r="F8" s="16">
        <v>191</v>
      </c>
      <c r="G8" s="16">
        <v>197.001</v>
      </c>
      <c r="H8" s="16">
        <v>197</v>
      </c>
      <c r="I8" s="16"/>
      <c r="J8" s="16"/>
      <c r="K8" s="19">
        <v>4</v>
      </c>
      <c r="L8" s="19">
        <v>777.00099999999998</v>
      </c>
      <c r="M8" s="20">
        <v>194.25024999999999</v>
      </c>
      <c r="N8" s="21">
        <v>2</v>
      </c>
      <c r="O8" s="22">
        <v>196.25024999999999</v>
      </c>
    </row>
    <row r="9" spans="1:17" x14ac:dyDescent="0.25">
      <c r="A9" s="12" t="s">
        <v>25</v>
      </c>
      <c r="B9" s="13" t="s">
        <v>124</v>
      </c>
      <c r="C9" s="14">
        <v>45528</v>
      </c>
      <c r="D9" s="15" t="s">
        <v>163</v>
      </c>
      <c r="E9" s="16">
        <v>195</v>
      </c>
      <c r="F9" s="16">
        <v>197</v>
      </c>
      <c r="G9" s="16">
        <v>196</v>
      </c>
      <c r="H9" s="16">
        <v>196</v>
      </c>
      <c r="I9" s="16"/>
      <c r="J9" s="16"/>
      <c r="K9" s="19">
        <v>4</v>
      </c>
      <c r="L9" s="19">
        <v>784</v>
      </c>
      <c r="M9" s="20">
        <v>196</v>
      </c>
      <c r="N9" s="21">
        <v>2</v>
      </c>
      <c r="O9" s="22">
        <v>198</v>
      </c>
    </row>
    <row r="10" spans="1:17" x14ac:dyDescent="0.25">
      <c r="A10" s="12" t="s">
        <v>25</v>
      </c>
      <c r="B10" s="13" t="s">
        <v>124</v>
      </c>
      <c r="C10" s="14">
        <v>45542</v>
      </c>
      <c r="D10" s="15" t="s">
        <v>52</v>
      </c>
      <c r="E10" s="16">
        <v>195</v>
      </c>
      <c r="F10" s="16">
        <v>195</v>
      </c>
      <c r="G10" s="16">
        <v>198</v>
      </c>
      <c r="H10" s="16">
        <v>196</v>
      </c>
      <c r="I10" s="16"/>
      <c r="J10" s="16"/>
      <c r="K10" s="19">
        <v>4</v>
      </c>
      <c r="L10" s="19">
        <v>784</v>
      </c>
      <c r="M10" s="20">
        <v>196</v>
      </c>
      <c r="N10" s="21">
        <v>2</v>
      </c>
      <c r="O10" s="22">
        <v>198</v>
      </c>
    </row>
    <row r="11" spans="1:17" x14ac:dyDescent="0.25">
      <c r="A11" s="12" t="s">
        <v>25</v>
      </c>
      <c r="B11" s="13" t="s">
        <v>124</v>
      </c>
      <c r="C11" s="14">
        <v>45549</v>
      </c>
      <c r="D11" s="15" t="s">
        <v>47</v>
      </c>
      <c r="E11" s="16">
        <v>190</v>
      </c>
      <c r="F11" s="16">
        <v>195</v>
      </c>
      <c r="G11" s="16">
        <v>198.01</v>
      </c>
      <c r="H11" s="16">
        <v>197</v>
      </c>
      <c r="I11" s="16">
        <v>199</v>
      </c>
      <c r="J11" s="16">
        <v>196</v>
      </c>
      <c r="K11" s="19">
        <v>6</v>
      </c>
      <c r="L11" s="19">
        <v>1175.01</v>
      </c>
      <c r="M11" s="20">
        <v>195.83500000000001</v>
      </c>
      <c r="N11" s="21">
        <v>8</v>
      </c>
      <c r="O11" s="22">
        <v>203.83500000000001</v>
      </c>
    </row>
    <row r="13" spans="1:17" x14ac:dyDescent="0.25">
      <c r="K13" s="8">
        <f>SUM(K2:K12)</f>
        <v>44</v>
      </c>
      <c r="L13" s="8">
        <f>SUM(L2:L12)</f>
        <v>8612.0139999999992</v>
      </c>
      <c r="M13" s="7">
        <f>SUM(L13/K13)</f>
        <v>195.72759090909088</v>
      </c>
      <c r="N13" s="8">
        <f>SUM(N2:N12)</f>
        <v>38</v>
      </c>
      <c r="O13" s="11">
        <f>SUM(M13+N13)</f>
        <v>233.72759090909088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B10:C10 B11:C11" name="Range1_22"/>
    <protectedRange algorithmName="SHA-512" hashValue="ON39YdpmFHfN9f47KpiRvqrKx0V9+erV1CNkpWzYhW/Qyc6aT8rEyCrvauWSYGZK2ia3o7vd3akF07acHAFpOA==" saltValue="yVW9XmDwTqEnmpSGai0KYg==" spinCount="100000" sqref="D10 D11" name="Range1_1_19_1"/>
    <protectedRange algorithmName="SHA-512" hashValue="ON39YdpmFHfN9f47KpiRvqrKx0V9+erV1CNkpWzYhW/Qyc6aT8rEyCrvauWSYGZK2ia3o7vd3akF07acHAFpOA==" saltValue="yVW9XmDwTqEnmpSGai0KYg==" spinCount="100000" sqref="E10:J10 E11:J11" name="Range1_3_7"/>
  </protectedRanges>
  <hyperlinks>
    <hyperlink ref="Q1" location="'National Rankings'!A1" display="Back to Ranking" xr:uid="{D540C715-1AC3-4D45-982F-70BB4339B7B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F74035-D3C1-453F-BE31-BC461DF1ADF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089A-627C-404F-935C-42B6A4ACCB7B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273</v>
      </c>
      <c r="C2" s="14">
        <v>45577</v>
      </c>
      <c r="D2" s="15" t="s">
        <v>272</v>
      </c>
      <c r="E2" s="16">
        <v>190</v>
      </c>
      <c r="F2" s="16">
        <v>192</v>
      </c>
      <c r="G2" s="16">
        <v>192</v>
      </c>
      <c r="H2" s="16">
        <v>192</v>
      </c>
      <c r="I2" s="16"/>
      <c r="J2" s="16"/>
      <c r="K2" s="19">
        <v>4</v>
      </c>
      <c r="L2" s="19">
        <v>766</v>
      </c>
      <c r="M2" s="20">
        <v>191.5</v>
      </c>
      <c r="N2" s="21">
        <v>2</v>
      </c>
      <c r="O2" s="22">
        <v>193.5</v>
      </c>
    </row>
    <row r="3" spans="1:17" x14ac:dyDescent="0.25">
      <c r="A3" s="12" t="s">
        <v>25</v>
      </c>
      <c r="B3" s="53" t="s">
        <v>273</v>
      </c>
      <c r="C3" s="14">
        <v>45605</v>
      </c>
      <c r="D3" s="53" t="s">
        <v>272</v>
      </c>
      <c r="E3" s="54">
        <v>193</v>
      </c>
      <c r="F3" s="54">
        <v>196</v>
      </c>
      <c r="G3" s="54">
        <v>193</v>
      </c>
      <c r="H3" s="54">
        <v>196</v>
      </c>
      <c r="I3" s="55"/>
      <c r="J3" s="55"/>
      <c r="K3" s="54">
        <v>4</v>
      </c>
      <c r="L3" s="54">
        <v>778</v>
      </c>
      <c r="M3" s="56">
        <v>194.5</v>
      </c>
      <c r="N3" s="54">
        <v>2</v>
      </c>
      <c r="O3" s="56">
        <v>196.5</v>
      </c>
    </row>
    <row r="5" spans="1:17" x14ac:dyDescent="0.25">
      <c r="K5" s="8">
        <f>SUM(K2:K4)</f>
        <v>8</v>
      </c>
      <c r="L5" s="8">
        <f>SUM(L2:L4)</f>
        <v>1544</v>
      </c>
      <c r="M5" s="7">
        <f>SUM(L5/K5)</f>
        <v>193</v>
      </c>
      <c r="N5" s="8">
        <f>SUM(N2:N4)</f>
        <v>4</v>
      </c>
      <c r="O5" s="11">
        <f>SUM(M5+N5)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 B3:C3 I3:J3" name="Range1_33_1"/>
    <protectedRange algorithmName="SHA-512" hashValue="ON39YdpmFHfN9f47KpiRvqrKx0V9+erV1CNkpWzYhW/Qyc6aT8rEyCrvauWSYGZK2ia3o7vd3akF07acHAFpOA==" saltValue="yVW9XmDwTqEnmpSGai0KYg==" spinCount="100000" sqref="D2 D3" name="Range1_1_19_1"/>
    <protectedRange algorithmName="SHA-512" hashValue="ON39YdpmFHfN9f47KpiRvqrKx0V9+erV1CNkpWzYhW/Qyc6aT8rEyCrvauWSYGZK2ia3o7vd3akF07acHAFpOA==" saltValue="yVW9XmDwTqEnmpSGai0KYg==" spinCount="100000" sqref="E2:H2 E3:H3" name="Range1_3_9_1"/>
  </protectedRanges>
  <hyperlinks>
    <hyperlink ref="Q1" location="'National Rankings'!A1" display="Back to Ranking" xr:uid="{B86FE5AE-5371-4A5F-B931-49B6A1E08E4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55430F-8233-483C-A8A2-7084E67A2CF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50935-62D7-4326-8F7C-BE2B1165BA1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234</v>
      </c>
      <c r="C2" s="14">
        <v>45514</v>
      </c>
      <c r="D2" s="15" t="s">
        <v>26</v>
      </c>
      <c r="E2" s="16">
        <v>190</v>
      </c>
      <c r="F2" s="16">
        <v>194</v>
      </c>
      <c r="G2" s="16">
        <v>190</v>
      </c>
      <c r="H2" s="16">
        <v>195</v>
      </c>
      <c r="I2" s="16">
        <v>190</v>
      </c>
      <c r="J2" s="16">
        <v>197</v>
      </c>
      <c r="K2" s="19">
        <v>6</v>
      </c>
      <c r="L2" s="19">
        <v>1156</v>
      </c>
      <c r="M2" s="20">
        <v>192.66666666666666</v>
      </c>
      <c r="N2" s="21">
        <v>4</v>
      </c>
      <c r="O2" s="22">
        <v>196.66666666666666</v>
      </c>
    </row>
    <row r="4" spans="1:17" x14ac:dyDescent="0.25">
      <c r="K4" s="8">
        <f>SUM(K2:K3)</f>
        <v>6</v>
      </c>
      <c r="L4" s="8">
        <f>SUM(L2:L3)</f>
        <v>1156</v>
      </c>
      <c r="M4" s="7">
        <f>SUM(L4/K4)</f>
        <v>192.66666666666666</v>
      </c>
      <c r="N4" s="8">
        <f>SUM(N2:N3)</f>
        <v>4</v>
      </c>
      <c r="O4" s="11">
        <f>SUM(M4+N4)</f>
        <v>196.66666666666666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D27991E-6D7E-4458-B971-B759DBCDEB2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383CB6-3A85-448E-81E4-2E3318BCAFB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0320-DA0A-40A4-BED5-B1F657F54DD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140</v>
      </c>
      <c r="C2" s="14">
        <v>45050</v>
      </c>
      <c r="D2" s="15" t="s">
        <v>52</v>
      </c>
      <c r="E2" s="16">
        <v>189</v>
      </c>
      <c r="F2" s="16">
        <v>192</v>
      </c>
      <c r="G2" s="16">
        <v>183</v>
      </c>
      <c r="H2" s="16">
        <v>190</v>
      </c>
      <c r="I2" s="16"/>
      <c r="J2" s="16"/>
      <c r="K2" s="19">
        <v>4</v>
      </c>
      <c r="L2" s="19">
        <v>754</v>
      </c>
      <c r="M2" s="20">
        <v>188.5</v>
      </c>
      <c r="N2" s="21">
        <v>2</v>
      </c>
      <c r="O2" s="22">
        <v>190.5</v>
      </c>
    </row>
    <row r="4" spans="1:17" x14ac:dyDescent="0.25">
      <c r="K4" s="8">
        <f>SUM(K2:K3)</f>
        <v>4</v>
      </c>
      <c r="L4" s="8">
        <f>SUM(L2:L3)</f>
        <v>754</v>
      </c>
      <c r="M4" s="7">
        <f>SUM(L4/K4)</f>
        <v>188.5</v>
      </c>
      <c r="N4" s="8">
        <f>SUM(N2:N3)</f>
        <v>2</v>
      </c>
      <c r="O4" s="11">
        <f>SUM(M4+N4)</f>
        <v>190.5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F7ABFB6-8D8C-4F20-B6FE-A5234AD414E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D2DDC2-5AC9-4A25-A7C8-A343E7D2007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32D5-9C70-4EB4-B017-0F0AAD46D693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133</v>
      </c>
      <c r="C2" s="14">
        <v>45410</v>
      </c>
      <c r="D2" s="15" t="s">
        <v>70</v>
      </c>
      <c r="E2" s="16">
        <v>196.001</v>
      </c>
      <c r="F2" s="16">
        <v>194</v>
      </c>
      <c r="G2" s="16">
        <v>191</v>
      </c>
      <c r="H2" s="16">
        <v>191</v>
      </c>
      <c r="I2" s="16">
        <v>190</v>
      </c>
      <c r="J2" s="16">
        <v>186</v>
      </c>
      <c r="K2" s="19">
        <v>6</v>
      </c>
      <c r="L2" s="19">
        <v>1148.001</v>
      </c>
      <c r="M2" s="20">
        <v>191.33349999999999</v>
      </c>
      <c r="N2" s="21">
        <v>4</v>
      </c>
      <c r="O2" s="22">
        <v>195.33349999999999</v>
      </c>
    </row>
    <row r="3" spans="1:17" x14ac:dyDescent="0.25">
      <c r="A3" s="12" t="s">
        <v>25</v>
      </c>
      <c r="B3" s="13" t="s">
        <v>133</v>
      </c>
      <c r="C3" s="14">
        <v>45452</v>
      </c>
      <c r="D3" s="15" t="s">
        <v>70</v>
      </c>
      <c r="E3" s="16">
        <v>195</v>
      </c>
      <c r="F3" s="16">
        <v>195.001</v>
      </c>
      <c r="G3" s="16">
        <v>196</v>
      </c>
      <c r="H3" s="16">
        <v>197</v>
      </c>
      <c r="I3" s="16"/>
      <c r="J3" s="16"/>
      <c r="K3" s="19">
        <v>4</v>
      </c>
      <c r="L3" s="19">
        <v>783.00099999999998</v>
      </c>
      <c r="M3" s="20">
        <v>195.75024999999999</v>
      </c>
      <c r="N3" s="21">
        <v>6</v>
      </c>
      <c r="O3" s="22">
        <v>201.75024999999999</v>
      </c>
    </row>
    <row r="4" spans="1:17" x14ac:dyDescent="0.25">
      <c r="A4" s="12" t="s">
        <v>25</v>
      </c>
      <c r="B4" s="13" t="s">
        <v>133</v>
      </c>
      <c r="C4" s="14">
        <v>45466</v>
      </c>
      <c r="D4" s="15" t="s">
        <v>70</v>
      </c>
      <c r="E4" s="16">
        <v>196</v>
      </c>
      <c r="F4" s="16">
        <v>193</v>
      </c>
      <c r="G4" s="16">
        <v>193</v>
      </c>
      <c r="H4" s="16">
        <v>195</v>
      </c>
      <c r="I4" s="16"/>
      <c r="J4" s="16"/>
      <c r="K4" s="19">
        <v>4</v>
      </c>
      <c r="L4" s="19">
        <v>777</v>
      </c>
      <c r="M4" s="20">
        <v>194.25</v>
      </c>
      <c r="N4" s="21">
        <v>2</v>
      </c>
      <c r="O4" s="22">
        <v>196.25</v>
      </c>
    </row>
    <row r="5" spans="1:17" x14ac:dyDescent="0.25">
      <c r="A5" s="12" t="s">
        <v>25</v>
      </c>
      <c r="B5" s="13" t="s">
        <v>133</v>
      </c>
      <c r="C5" s="14">
        <v>45501</v>
      </c>
      <c r="D5" s="15" t="s">
        <v>70</v>
      </c>
      <c r="E5" s="16">
        <v>197</v>
      </c>
      <c r="F5" s="16">
        <v>196</v>
      </c>
      <c r="G5" s="16">
        <v>196</v>
      </c>
      <c r="H5" s="16">
        <v>197</v>
      </c>
      <c r="I5" s="16"/>
      <c r="J5" s="16"/>
      <c r="K5" s="19">
        <v>4</v>
      </c>
      <c r="L5" s="19">
        <v>786</v>
      </c>
      <c r="M5" s="20">
        <v>196.5</v>
      </c>
      <c r="N5" s="21">
        <v>6</v>
      </c>
      <c r="O5" s="22">
        <v>202.5</v>
      </c>
    </row>
    <row r="6" spans="1:17" x14ac:dyDescent="0.25">
      <c r="A6" s="12" t="s">
        <v>25</v>
      </c>
      <c r="B6" s="13" t="s">
        <v>133</v>
      </c>
      <c r="C6" s="14">
        <v>45515</v>
      </c>
      <c r="D6" s="15" t="s">
        <v>70</v>
      </c>
      <c r="E6" s="16">
        <v>193</v>
      </c>
      <c r="F6" s="16">
        <v>194</v>
      </c>
      <c r="G6" s="16">
        <v>195</v>
      </c>
      <c r="H6" s="16">
        <v>186</v>
      </c>
      <c r="I6" s="16"/>
      <c r="J6" s="16"/>
      <c r="K6" s="19">
        <v>4</v>
      </c>
      <c r="L6" s="19">
        <v>768</v>
      </c>
      <c r="M6" s="20">
        <v>192</v>
      </c>
      <c r="N6" s="21">
        <v>2</v>
      </c>
      <c r="O6" s="22">
        <v>194</v>
      </c>
    </row>
    <row r="7" spans="1:17" x14ac:dyDescent="0.25">
      <c r="A7" s="12" t="s">
        <v>25</v>
      </c>
      <c r="B7" s="13" t="s">
        <v>133</v>
      </c>
      <c r="C7" s="14">
        <v>45550</v>
      </c>
      <c r="D7" s="15" t="s">
        <v>70</v>
      </c>
      <c r="E7" s="16">
        <v>194</v>
      </c>
      <c r="F7" s="16">
        <v>196.001</v>
      </c>
      <c r="G7" s="16">
        <v>196</v>
      </c>
      <c r="H7" s="16">
        <v>198</v>
      </c>
      <c r="I7" s="16"/>
      <c r="J7" s="16"/>
      <c r="K7" s="19">
        <v>4</v>
      </c>
      <c r="L7" s="19">
        <v>784.00099999999998</v>
      </c>
      <c r="M7" s="20">
        <v>196.00024999999999</v>
      </c>
      <c r="N7" s="21">
        <v>8</v>
      </c>
      <c r="O7" s="22">
        <v>204.00024999999999</v>
      </c>
    </row>
    <row r="9" spans="1:17" x14ac:dyDescent="0.25">
      <c r="K9" s="8">
        <f>SUM(K2:K8)</f>
        <v>26</v>
      </c>
      <c r="L9" s="8">
        <f>SUM(L2:L8)</f>
        <v>5046.0030000000006</v>
      </c>
      <c r="M9" s="7">
        <f>SUM(L9/K9)</f>
        <v>194.07703846153848</v>
      </c>
      <c r="N9" s="8">
        <f>SUM(N2:N8)</f>
        <v>28</v>
      </c>
      <c r="O9" s="11">
        <f>SUM(M9+N9)</f>
        <v>222.07703846153848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590A175-911C-48FE-AC84-1EA5155C93E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02F936-8E5F-48E4-8B96-A9FBA9F1CE7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98B2-7870-4734-A308-12B4745B24AA}">
  <dimension ref="A1:Q20"/>
  <sheetViews>
    <sheetView workbookViewId="0">
      <selection activeCell="K21" sqref="K2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78</v>
      </c>
      <c r="C2" s="14">
        <v>45364</v>
      </c>
      <c r="D2" s="15" t="s">
        <v>26</v>
      </c>
      <c r="E2" s="16">
        <v>192</v>
      </c>
      <c r="F2" s="16">
        <v>195</v>
      </c>
      <c r="G2" s="16">
        <v>198</v>
      </c>
      <c r="H2" s="16">
        <v>196</v>
      </c>
      <c r="I2" s="16"/>
      <c r="J2" s="16"/>
      <c r="K2" s="19">
        <v>4</v>
      </c>
      <c r="L2" s="19">
        <v>781</v>
      </c>
      <c r="M2" s="20">
        <v>195.25</v>
      </c>
      <c r="N2" s="21">
        <v>2</v>
      </c>
      <c r="O2" s="22">
        <v>197.25</v>
      </c>
    </row>
    <row r="3" spans="1:17" x14ac:dyDescent="0.25">
      <c r="A3" s="12" t="s">
        <v>22</v>
      </c>
      <c r="B3" s="13" t="s">
        <v>78</v>
      </c>
      <c r="C3" s="14">
        <v>45389</v>
      </c>
      <c r="D3" s="15" t="s">
        <v>106</v>
      </c>
      <c r="E3" s="16">
        <v>190</v>
      </c>
      <c r="F3" s="16">
        <v>189</v>
      </c>
      <c r="G3" s="16">
        <v>195</v>
      </c>
      <c r="H3" s="16">
        <v>183</v>
      </c>
      <c r="I3" s="16"/>
      <c r="J3" s="16"/>
      <c r="K3" s="19">
        <v>4</v>
      </c>
      <c r="L3" s="19">
        <v>757</v>
      </c>
      <c r="M3" s="20">
        <v>189.25</v>
      </c>
      <c r="N3" s="21">
        <v>5</v>
      </c>
      <c r="O3" s="22">
        <v>194.25</v>
      </c>
    </row>
    <row r="4" spans="1:17" x14ac:dyDescent="0.25">
      <c r="A4" s="12" t="s">
        <v>25</v>
      </c>
      <c r="B4" s="13" t="s">
        <v>78</v>
      </c>
      <c r="C4" s="14">
        <v>45392</v>
      </c>
      <c r="D4" s="15" t="s">
        <v>26</v>
      </c>
      <c r="E4" s="16">
        <v>191</v>
      </c>
      <c r="F4" s="16">
        <v>194</v>
      </c>
      <c r="G4" s="16">
        <v>196</v>
      </c>
      <c r="H4" s="16">
        <v>197</v>
      </c>
      <c r="I4" s="16"/>
      <c r="J4" s="16"/>
      <c r="K4" s="19">
        <v>4</v>
      </c>
      <c r="L4" s="19">
        <v>778</v>
      </c>
      <c r="M4" s="20">
        <v>194.5</v>
      </c>
      <c r="N4" s="21">
        <v>2</v>
      </c>
      <c r="O4" s="22">
        <v>196.5</v>
      </c>
    </row>
    <row r="5" spans="1:17" x14ac:dyDescent="0.25">
      <c r="A5" s="12" t="s">
        <v>25</v>
      </c>
      <c r="B5" s="13" t="s">
        <v>78</v>
      </c>
      <c r="C5" s="14">
        <v>45395</v>
      </c>
      <c r="D5" s="15" t="s">
        <v>26</v>
      </c>
      <c r="E5" s="16">
        <v>193</v>
      </c>
      <c r="F5" s="16">
        <v>195</v>
      </c>
      <c r="G5" s="16">
        <v>193</v>
      </c>
      <c r="H5" s="16">
        <v>196</v>
      </c>
      <c r="I5" s="16"/>
      <c r="J5" s="16"/>
      <c r="K5" s="19">
        <v>4</v>
      </c>
      <c r="L5" s="19">
        <v>777</v>
      </c>
      <c r="M5" s="20">
        <v>194.25</v>
      </c>
      <c r="N5" s="21">
        <v>2</v>
      </c>
      <c r="O5" s="22">
        <v>196.25</v>
      </c>
    </row>
    <row r="6" spans="1:17" x14ac:dyDescent="0.25">
      <c r="A6" s="12" t="s">
        <v>22</v>
      </c>
      <c r="B6" s="13" t="s">
        <v>78</v>
      </c>
      <c r="C6" s="14">
        <v>45399</v>
      </c>
      <c r="D6" s="15" t="s">
        <v>26</v>
      </c>
      <c r="E6" s="16">
        <v>188</v>
      </c>
      <c r="F6" s="16">
        <v>190</v>
      </c>
      <c r="G6" s="16">
        <v>190</v>
      </c>
      <c r="H6" s="16">
        <v>192</v>
      </c>
      <c r="I6" s="16"/>
      <c r="J6" s="16"/>
      <c r="K6" s="19">
        <v>4</v>
      </c>
      <c r="L6" s="19">
        <v>760</v>
      </c>
      <c r="M6" s="20">
        <v>190</v>
      </c>
      <c r="N6" s="21">
        <v>2</v>
      </c>
      <c r="O6" s="22">
        <v>192</v>
      </c>
    </row>
    <row r="7" spans="1:17" x14ac:dyDescent="0.25">
      <c r="A7" s="12" t="s">
        <v>22</v>
      </c>
      <c r="B7" s="13" t="s">
        <v>78</v>
      </c>
      <c r="C7" s="14">
        <v>45406</v>
      </c>
      <c r="D7" s="15" t="s">
        <v>106</v>
      </c>
      <c r="E7" s="16">
        <v>192</v>
      </c>
      <c r="F7" s="16">
        <v>195</v>
      </c>
      <c r="G7" s="16">
        <v>194</v>
      </c>
      <c r="H7" s="16">
        <v>196</v>
      </c>
      <c r="I7" s="16"/>
      <c r="J7" s="16"/>
      <c r="K7" s="19">
        <v>4</v>
      </c>
      <c r="L7" s="19">
        <v>777</v>
      </c>
      <c r="M7" s="20">
        <v>194.25</v>
      </c>
      <c r="N7" s="21">
        <v>2</v>
      </c>
      <c r="O7" s="22">
        <v>196.25</v>
      </c>
    </row>
    <row r="8" spans="1:17" x14ac:dyDescent="0.25">
      <c r="A8" s="12" t="s">
        <v>25</v>
      </c>
      <c r="B8" s="13" t="s">
        <v>78</v>
      </c>
      <c r="C8" s="14">
        <v>45409</v>
      </c>
      <c r="D8" s="15" t="s">
        <v>136</v>
      </c>
      <c r="E8" s="16">
        <v>188</v>
      </c>
      <c r="F8" s="16">
        <v>196</v>
      </c>
      <c r="G8" s="16">
        <v>194</v>
      </c>
      <c r="H8" s="16">
        <v>189</v>
      </c>
      <c r="I8" s="16"/>
      <c r="J8" s="16"/>
      <c r="K8" s="19">
        <v>4</v>
      </c>
      <c r="L8" s="19">
        <v>767</v>
      </c>
      <c r="M8" s="20">
        <v>191.75</v>
      </c>
      <c r="N8" s="21">
        <v>3</v>
      </c>
      <c r="O8" s="22">
        <v>194.75</v>
      </c>
    </row>
    <row r="9" spans="1:17" x14ac:dyDescent="0.25">
      <c r="A9" s="12" t="s">
        <v>25</v>
      </c>
      <c r="B9" s="13" t="s">
        <v>78</v>
      </c>
      <c r="C9" s="14">
        <v>45413</v>
      </c>
      <c r="D9" s="15" t="s">
        <v>26</v>
      </c>
      <c r="E9" s="16">
        <v>197</v>
      </c>
      <c r="F9" s="16">
        <v>199</v>
      </c>
      <c r="G9" s="16">
        <v>199</v>
      </c>
      <c r="H9" s="16">
        <v>198</v>
      </c>
      <c r="I9" s="16"/>
      <c r="J9" s="16"/>
      <c r="K9" s="19">
        <v>4</v>
      </c>
      <c r="L9" s="19">
        <v>793</v>
      </c>
      <c r="M9" s="20">
        <v>198.25</v>
      </c>
      <c r="N9" s="21">
        <v>3</v>
      </c>
      <c r="O9" s="22">
        <v>201.25</v>
      </c>
    </row>
    <row r="10" spans="1:17" x14ac:dyDescent="0.25">
      <c r="A10" s="12" t="s">
        <v>22</v>
      </c>
      <c r="B10" s="13" t="s">
        <v>78</v>
      </c>
      <c r="C10" s="14">
        <v>45417</v>
      </c>
      <c r="D10" s="15" t="s">
        <v>106</v>
      </c>
      <c r="E10" s="16">
        <v>195</v>
      </c>
      <c r="F10" s="16">
        <v>194</v>
      </c>
      <c r="G10" s="16">
        <v>195</v>
      </c>
      <c r="H10" s="16">
        <v>196</v>
      </c>
      <c r="I10" s="16"/>
      <c r="J10" s="16"/>
      <c r="K10" s="19">
        <v>4</v>
      </c>
      <c r="L10" s="19">
        <v>780</v>
      </c>
      <c r="M10" s="20">
        <v>195</v>
      </c>
      <c r="N10" s="21">
        <v>13</v>
      </c>
      <c r="O10" s="22">
        <v>208</v>
      </c>
    </row>
    <row r="11" spans="1:17" x14ac:dyDescent="0.25">
      <c r="A11" s="12" t="s">
        <v>22</v>
      </c>
      <c r="B11" s="13" t="s">
        <v>78</v>
      </c>
      <c r="C11" s="14">
        <v>45420</v>
      </c>
      <c r="D11" s="15" t="s">
        <v>26</v>
      </c>
      <c r="E11" s="16">
        <v>198</v>
      </c>
      <c r="F11" s="16">
        <v>198</v>
      </c>
      <c r="G11" s="16">
        <v>197</v>
      </c>
      <c r="H11" s="16">
        <v>198</v>
      </c>
      <c r="I11" s="16"/>
      <c r="J11" s="16"/>
      <c r="K11" s="19">
        <v>4</v>
      </c>
      <c r="L11" s="19">
        <v>791</v>
      </c>
      <c r="M11" s="20">
        <v>197.75</v>
      </c>
      <c r="N11" s="21">
        <v>2</v>
      </c>
      <c r="O11" s="22">
        <v>199.75</v>
      </c>
    </row>
    <row r="12" spans="1:17" x14ac:dyDescent="0.25">
      <c r="A12" s="12" t="s">
        <v>22</v>
      </c>
      <c r="B12" s="13" t="s">
        <v>78</v>
      </c>
      <c r="C12" s="14">
        <v>45423</v>
      </c>
      <c r="D12" s="15" t="s">
        <v>26</v>
      </c>
      <c r="E12" s="16">
        <v>193</v>
      </c>
      <c r="F12" s="16">
        <v>196</v>
      </c>
      <c r="G12" s="16">
        <v>196</v>
      </c>
      <c r="H12" s="16">
        <v>196</v>
      </c>
      <c r="I12" s="16"/>
      <c r="J12" s="16"/>
      <c r="K12" s="19">
        <v>4</v>
      </c>
      <c r="L12" s="19">
        <v>781</v>
      </c>
      <c r="M12" s="20">
        <v>195.25</v>
      </c>
      <c r="N12" s="21">
        <v>2</v>
      </c>
      <c r="O12" s="22">
        <v>197.25</v>
      </c>
    </row>
    <row r="13" spans="1:17" x14ac:dyDescent="0.25">
      <c r="A13" s="12" t="s">
        <v>22</v>
      </c>
      <c r="B13" s="13" t="s">
        <v>78</v>
      </c>
      <c r="C13" s="14">
        <v>45427</v>
      </c>
      <c r="D13" s="15" t="s">
        <v>26</v>
      </c>
      <c r="E13" s="16">
        <v>193</v>
      </c>
      <c r="F13" s="16">
        <v>199</v>
      </c>
      <c r="G13" s="16">
        <v>196</v>
      </c>
      <c r="H13" s="16">
        <v>197</v>
      </c>
      <c r="I13" s="16"/>
      <c r="J13" s="16"/>
      <c r="K13" s="19">
        <v>4</v>
      </c>
      <c r="L13" s="19">
        <v>785</v>
      </c>
      <c r="M13" s="20">
        <v>196.25</v>
      </c>
      <c r="N13" s="21">
        <v>2</v>
      </c>
      <c r="O13" s="22">
        <v>198.25</v>
      </c>
    </row>
    <row r="14" spans="1:17" x14ac:dyDescent="0.25">
      <c r="A14" s="12" t="s">
        <v>25</v>
      </c>
      <c r="B14" s="13" t="s">
        <v>78</v>
      </c>
      <c r="C14" s="14">
        <v>45441</v>
      </c>
      <c r="D14" s="15" t="s">
        <v>26</v>
      </c>
      <c r="E14" s="16">
        <v>190</v>
      </c>
      <c r="F14" s="16">
        <v>197</v>
      </c>
      <c r="G14" s="16">
        <v>189</v>
      </c>
      <c r="H14" s="16">
        <v>196</v>
      </c>
      <c r="I14" s="16"/>
      <c r="J14" s="16"/>
      <c r="K14" s="19">
        <v>4</v>
      </c>
      <c r="L14" s="19">
        <v>772</v>
      </c>
      <c r="M14" s="20">
        <v>193</v>
      </c>
      <c r="N14" s="21">
        <v>2</v>
      </c>
      <c r="O14" s="22">
        <v>195</v>
      </c>
    </row>
    <row r="15" spans="1:17" x14ac:dyDescent="0.25">
      <c r="A15" s="12" t="s">
        <v>22</v>
      </c>
      <c r="B15" s="13" t="s">
        <v>78</v>
      </c>
      <c r="C15" s="14">
        <v>45448</v>
      </c>
      <c r="D15" s="15" t="s">
        <v>26</v>
      </c>
      <c r="E15" s="16">
        <v>198</v>
      </c>
      <c r="F15" s="16">
        <v>192</v>
      </c>
      <c r="G15" s="16">
        <v>195</v>
      </c>
      <c r="H15" s="16">
        <v>198</v>
      </c>
      <c r="I15" s="16"/>
      <c r="J15" s="16"/>
      <c r="K15" s="19">
        <v>4</v>
      </c>
      <c r="L15" s="19">
        <v>783</v>
      </c>
      <c r="M15" s="20">
        <v>195.75</v>
      </c>
      <c r="N15" s="21">
        <v>3</v>
      </c>
      <c r="O15" s="22">
        <v>198.75</v>
      </c>
    </row>
    <row r="16" spans="1:17" x14ac:dyDescent="0.25">
      <c r="A16" s="12" t="s">
        <v>22</v>
      </c>
      <c r="B16" s="13" t="s">
        <v>78</v>
      </c>
      <c r="C16" s="14">
        <v>45455</v>
      </c>
      <c r="D16" s="15" t="s">
        <v>26</v>
      </c>
      <c r="E16" s="16">
        <v>196</v>
      </c>
      <c r="F16" s="16">
        <v>194</v>
      </c>
      <c r="G16" s="16">
        <v>198</v>
      </c>
      <c r="H16" s="16">
        <v>197</v>
      </c>
      <c r="I16" s="16"/>
      <c r="J16" s="16"/>
      <c r="K16" s="19">
        <v>4</v>
      </c>
      <c r="L16" s="19">
        <v>785</v>
      </c>
      <c r="M16" s="20">
        <v>196.25</v>
      </c>
      <c r="N16" s="21">
        <v>3</v>
      </c>
      <c r="O16" s="22">
        <v>199.25</v>
      </c>
    </row>
    <row r="17" spans="1:15" x14ac:dyDescent="0.25">
      <c r="A17" s="12" t="s">
        <v>25</v>
      </c>
      <c r="B17" s="13" t="s">
        <v>78</v>
      </c>
      <c r="C17" s="14">
        <v>45557</v>
      </c>
      <c r="D17" s="15" t="s">
        <v>26</v>
      </c>
      <c r="E17" s="16">
        <v>194</v>
      </c>
      <c r="F17" s="16">
        <v>192</v>
      </c>
      <c r="G17" s="16">
        <v>198</v>
      </c>
      <c r="H17" s="16">
        <v>197</v>
      </c>
      <c r="I17" s="16">
        <v>196</v>
      </c>
      <c r="J17" s="16">
        <v>194</v>
      </c>
      <c r="K17" s="19">
        <v>6</v>
      </c>
      <c r="L17" s="19">
        <v>1171</v>
      </c>
      <c r="M17" s="20">
        <v>195.16666666666666</v>
      </c>
      <c r="N17" s="21">
        <v>4</v>
      </c>
      <c r="O17" s="22">
        <v>199.16666666666666</v>
      </c>
    </row>
    <row r="18" spans="1:15" x14ac:dyDescent="0.25">
      <c r="A18" s="12" t="s">
        <v>25</v>
      </c>
      <c r="B18" s="13" t="s">
        <v>78</v>
      </c>
      <c r="C18" s="14">
        <v>45626</v>
      </c>
      <c r="D18" s="15" t="s">
        <v>26</v>
      </c>
      <c r="E18" s="16">
        <v>198</v>
      </c>
      <c r="F18" s="16">
        <v>199</v>
      </c>
      <c r="G18" s="16">
        <v>197</v>
      </c>
      <c r="H18" s="16">
        <v>197</v>
      </c>
      <c r="I18" s="16"/>
      <c r="J18" s="16"/>
      <c r="K18" s="19">
        <v>4</v>
      </c>
      <c r="L18" s="19">
        <v>791</v>
      </c>
      <c r="M18" s="20">
        <v>197.75</v>
      </c>
      <c r="N18" s="21">
        <v>9</v>
      </c>
      <c r="O18" s="22">
        <v>206.75</v>
      </c>
    </row>
    <row r="20" spans="1:15" x14ac:dyDescent="0.25">
      <c r="K20" s="8">
        <f>SUM(K2:K19)</f>
        <v>70</v>
      </c>
      <c r="L20" s="8">
        <f>SUM(L2:L19)</f>
        <v>13629</v>
      </c>
      <c r="M20" s="7">
        <f>SUM(L20/K20)</f>
        <v>194.7</v>
      </c>
      <c r="N20" s="8">
        <f>SUM(N2:N19)</f>
        <v>61</v>
      </c>
      <c r="O20" s="11">
        <f>SUM(M20+N20)</f>
        <v>255.7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17:C17" name="Range1_4"/>
    <protectedRange algorithmName="SHA-512" hashValue="ON39YdpmFHfN9f47KpiRvqrKx0V9+erV1CNkpWzYhW/Qyc6aT8rEyCrvauWSYGZK2ia3o7vd3akF07acHAFpOA==" saltValue="yVW9XmDwTqEnmpSGai0KYg==" spinCount="100000" sqref="D17" name="Range1_1_4"/>
    <protectedRange algorithmName="SHA-512" hashValue="ON39YdpmFHfN9f47KpiRvqrKx0V9+erV1CNkpWzYhW/Qyc6aT8rEyCrvauWSYGZK2ia3o7vd3akF07acHAFpOA==" saltValue="yVW9XmDwTqEnmpSGai0KYg==" spinCount="100000" sqref="E17:J17" name="Range1_3_1"/>
  </protectedRanges>
  <hyperlinks>
    <hyperlink ref="Q1" location="'National Rankings'!A1" display="Back to Ranking" xr:uid="{EC2C7E9B-E792-4287-8193-653BC9FBB7C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283C9D-CD5C-46E9-8FC5-6F3EB1C161D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6BF64-8FE2-4FD9-B281-F5ECCB11192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216</v>
      </c>
      <c r="C2" s="14">
        <v>45486</v>
      </c>
      <c r="D2" s="15" t="s">
        <v>187</v>
      </c>
      <c r="E2" s="16">
        <v>199</v>
      </c>
      <c r="F2" s="16">
        <v>196</v>
      </c>
      <c r="G2" s="16">
        <v>195</v>
      </c>
      <c r="H2" s="16">
        <v>189</v>
      </c>
      <c r="I2" s="16"/>
      <c r="J2" s="16"/>
      <c r="K2" s="19">
        <v>4</v>
      </c>
      <c r="L2" s="19">
        <v>779</v>
      </c>
      <c r="M2" s="20">
        <v>194.75</v>
      </c>
      <c r="N2" s="21">
        <v>9</v>
      </c>
      <c r="O2" s="22">
        <v>200.75</v>
      </c>
    </row>
    <row r="4" spans="1:17" x14ac:dyDescent="0.25">
      <c r="K4" s="8">
        <f>SUM(K2:K3)</f>
        <v>4</v>
      </c>
      <c r="L4" s="8">
        <f>SUM(L2:L3)</f>
        <v>779</v>
      </c>
      <c r="M4" s="7">
        <f>SUM(L4/K4)</f>
        <v>194.75</v>
      </c>
      <c r="N4" s="8">
        <f>SUM(N2:N3)</f>
        <v>9</v>
      </c>
      <c r="O4" s="11">
        <f>SUM(M4+N4)</f>
        <v>203.75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1F0FF38-209A-4E63-89E3-EBCF9BDB0A5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10D67B-3AEA-41D7-A506-9F386F5182E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2FBE2-297C-49F3-82C0-81E518C31C5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111</v>
      </c>
      <c r="C2" s="14">
        <v>45388</v>
      </c>
      <c r="D2" s="15" t="s">
        <v>120</v>
      </c>
      <c r="E2" s="16">
        <v>191</v>
      </c>
      <c r="F2" s="16">
        <v>189</v>
      </c>
      <c r="G2" s="16">
        <v>189</v>
      </c>
      <c r="H2" s="16">
        <v>192</v>
      </c>
      <c r="I2" s="16"/>
      <c r="J2" s="16"/>
      <c r="K2" s="19">
        <v>4</v>
      </c>
      <c r="L2" s="19">
        <v>761</v>
      </c>
      <c r="M2" s="20">
        <v>190.25</v>
      </c>
      <c r="N2" s="21">
        <v>2</v>
      </c>
      <c r="O2" s="22">
        <v>192.25</v>
      </c>
    </row>
    <row r="3" spans="1:17" x14ac:dyDescent="0.25">
      <c r="A3" s="12" t="s">
        <v>25</v>
      </c>
      <c r="B3" s="13" t="s">
        <v>111</v>
      </c>
      <c r="C3" s="14">
        <v>45429</v>
      </c>
      <c r="D3" s="15" t="s">
        <v>153</v>
      </c>
      <c r="E3" s="16">
        <v>196</v>
      </c>
      <c r="F3" s="16">
        <v>194</v>
      </c>
      <c r="G3" s="16">
        <v>198</v>
      </c>
      <c r="H3" s="16"/>
      <c r="I3" s="16"/>
      <c r="J3" s="16"/>
      <c r="K3" s="19">
        <v>3</v>
      </c>
      <c r="L3" s="19">
        <v>588</v>
      </c>
      <c r="M3" s="20">
        <v>196</v>
      </c>
      <c r="N3" s="21">
        <v>2</v>
      </c>
      <c r="O3" s="22">
        <v>198</v>
      </c>
    </row>
    <row r="5" spans="1:17" x14ac:dyDescent="0.25">
      <c r="K5" s="8">
        <f>SUM(K2:K4)</f>
        <v>7</v>
      </c>
      <c r="L5" s="8">
        <f>SUM(L2:L4)</f>
        <v>1349</v>
      </c>
      <c r="M5" s="7">
        <f>SUM(L5/K5)</f>
        <v>192.71428571428572</v>
      </c>
      <c r="N5" s="8">
        <f>SUM(N2:N4)</f>
        <v>4</v>
      </c>
      <c r="O5" s="11">
        <f>SUM(M5+N5)</f>
        <v>196.71428571428572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99"/>
    <protectedRange algorithmName="SHA-512" hashValue="ON39YdpmFHfN9f47KpiRvqrKx0V9+erV1CNkpWzYhW/Qyc6aT8rEyCrvauWSYGZK2ia3o7vd3akF07acHAFpOA==" saltValue="yVW9XmDwTqEnmpSGai0KYg==" spinCount="100000" sqref="D2" name="Range1_1_51"/>
    <protectedRange algorithmName="SHA-512" hashValue="ON39YdpmFHfN9f47KpiRvqrKx0V9+erV1CNkpWzYhW/Qyc6aT8rEyCrvauWSYGZK2ia3o7vd3akF07acHAFpOA==" saltValue="yVW9XmDwTqEnmpSGai0KYg==" spinCount="100000" sqref="E2:H2" name="Range1_3_25"/>
    <protectedRange algorithmName="SHA-512" hashValue="ON39YdpmFHfN9f47KpiRvqrKx0V9+erV1CNkpWzYhW/Qyc6aT8rEyCrvauWSYGZK2ia3o7vd3akF07acHAFpOA==" saltValue="yVW9XmDwTqEnmpSGai0KYg==" spinCount="100000" sqref="B3:C3" name="Range1_1"/>
    <protectedRange algorithmName="SHA-512" hashValue="ON39YdpmFHfN9f47KpiRvqrKx0V9+erV1CNkpWzYhW/Qyc6aT8rEyCrvauWSYGZK2ia3o7vd3akF07acHAFpOA==" saltValue="yVW9XmDwTqEnmpSGai0KYg==" spinCount="100000" sqref="D3" name="Range1_1_1_1"/>
    <protectedRange algorithmName="SHA-512" hashValue="ON39YdpmFHfN9f47KpiRvqrKx0V9+erV1CNkpWzYhW/Qyc6aT8rEyCrvauWSYGZK2ia3o7vd3akF07acHAFpOA==" saltValue="yVW9XmDwTqEnmpSGai0KYg==" spinCount="100000" sqref="E3:J3" name="Range1_3_4"/>
  </protectedRanges>
  <hyperlinks>
    <hyperlink ref="Q1" location="'National Rankings'!A1" display="Back to Ranking" xr:uid="{8E1D8002-20FA-4F38-B1CE-E3A28FAA94D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577238-5974-4C05-BA37-2B3B9891925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BE47-5324-42FA-A225-5AD4E24FB83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174</v>
      </c>
      <c r="C2" s="14">
        <v>45433</v>
      </c>
      <c r="D2" s="15" t="s">
        <v>121</v>
      </c>
      <c r="E2" s="16">
        <v>199</v>
      </c>
      <c r="F2" s="16">
        <v>199</v>
      </c>
      <c r="G2" s="39">
        <v>200.001</v>
      </c>
      <c r="H2" s="16"/>
      <c r="I2" s="16"/>
      <c r="J2" s="16"/>
      <c r="K2" s="19">
        <v>3</v>
      </c>
      <c r="L2" s="19">
        <v>598.00099999999998</v>
      </c>
      <c r="M2" s="20">
        <v>199.33366666666666</v>
      </c>
      <c r="N2" s="21">
        <v>6</v>
      </c>
      <c r="O2" s="22">
        <v>205.33366666666666</v>
      </c>
    </row>
    <row r="4" spans="1:17" x14ac:dyDescent="0.25">
      <c r="K4" s="8">
        <f>SUM(K2:K3)</f>
        <v>3</v>
      </c>
      <c r="L4" s="8">
        <f>SUM(L2:L3)</f>
        <v>598.00099999999998</v>
      </c>
      <c r="M4" s="7">
        <f>SUM(L4/K4)</f>
        <v>199.33366666666666</v>
      </c>
      <c r="N4" s="8">
        <f>SUM(N2:N3)</f>
        <v>6</v>
      </c>
      <c r="O4" s="11">
        <f>SUM(M4+N4)</f>
        <v>205.33366666666666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85A62D03-9849-4CA4-9BA7-8288E896FA8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93C891-D061-47F5-8EE2-30A9E2AF9EB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EC11-6EC2-41AD-9F3C-3D840CC4F0CB}">
  <dimension ref="A1:Q26"/>
  <sheetViews>
    <sheetView workbookViewId="0">
      <selection activeCell="K27" sqref="K27"/>
    </sheetView>
  </sheetViews>
  <sheetFormatPr defaultRowHeight="15" x14ac:dyDescent="0.25"/>
  <cols>
    <col min="1" max="1" width="27.28515625" customWidth="1"/>
    <col min="2" max="2" width="22.285156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55</v>
      </c>
      <c r="C2" s="14">
        <v>45353</v>
      </c>
      <c r="D2" s="15" t="s">
        <v>52</v>
      </c>
      <c r="E2" s="16">
        <v>194</v>
      </c>
      <c r="F2" s="16">
        <v>196</v>
      </c>
      <c r="G2" s="16">
        <v>199</v>
      </c>
      <c r="H2" s="16">
        <v>197</v>
      </c>
      <c r="I2" s="16"/>
      <c r="J2" s="16"/>
      <c r="K2" s="19">
        <v>4</v>
      </c>
      <c r="L2" s="19">
        <v>786</v>
      </c>
      <c r="M2" s="20">
        <v>196.5</v>
      </c>
      <c r="N2" s="21">
        <v>6</v>
      </c>
      <c r="O2" s="22">
        <v>202.5</v>
      </c>
    </row>
    <row r="3" spans="1:17" x14ac:dyDescent="0.25">
      <c r="A3" s="12" t="s">
        <v>25</v>
      </c>
      <c r="B3" s="13" t="s">
        <v>55</v>
      </c>
      <c r="C3" s="14">
        <v>45388</v>
      </c>
      <c r="D3" s="15" t="s">
        <v>52</v>
      </c>
      <c r="E3" s="16">
        <v>198</v>
      </c>
      <c r="F3" s="16">
        <v>197</v>
      </c>
      <c r="G3" s="16">
        <v>196</v>
      </c>
      <c r="H3" s="16">
        <v>196</v>
      </c>
      <c r="I3" s="16">
        <v>195</v>
      </c>
      <c r="J3" s="16">
        <v>194</v>
      </c>
      <c r="K3" s="19">
        <v>6</v>
      </c>
      <c r="L3" s="19">
        <v>1176</v>
      </c>
      <c r="M3" s="20">
        <v>196</v>
      </c>
      <c r="N3" s="21">
        <v>4</v>
      </c>
      <c r="O3" s="22">
        <v>200</v>
      </c>
    </row>
    <row r="4" spans="1:17" x14ac:dyDescent="0.25">
      <c r="A4" s="12" t="s">
        <v>25</v>
      </c>
      <c r="B4" s="13" t="s">
        <v>55</v>
      </c>
      <c r="C4" s="14">
        <v>45395</v>
      </c>
      <c r="D4" s="15" t="s">
        <v>47</v>
      </c>
      <c r="E4" s="16">
        <v>198</v>
      </c>
      <c r="F4" s="16">
        <v>174</v>
      </c>
      <c r="G4" s="16">
        <v>197</v>
      </c>
      <c r="H4" s="16">
        <v>194</v>
      </c>
      <c r="I4" s="16"/>
      <c r="J4" s="16"/>
      <c r="K4" s="19">
        <v>4</v>
      </c>
      <c r="L4" s="19">
        <v>763</v>
      </c>
      <c r="M4" s="20">
        <v>190.75</v>
      </c>
      <c r="N4" s="21">
        <v>2</v>
      </c>
      <c r="O4" s="22">
        <v>192.75</v>
      </c>
    </row>
    <row r="5" spans="1:17" x14ac:dyDescent="0.25">
      <c r="A5" s="12" t="s">
        <v>22</v>
      </c>
      <c r="B5" s="13" t="s">
        <v>55</v>
      </c>
      <c r="C5" s="14">
        <v>45050</v>
      </c>
      <c r="D5" s="15" t="s">
        <v>52</v>
      </c>
      <c r="E5" s="16">
        <v>199</v>
      </c>
      <c r="F5" s="16">
        <v>197</v>
      </c>
      <c r="G5" s="16">
        <v>195</v>
      </c>
      <c r="H5" s="16">
        <v>196</v>
      </c>
      <c r="I5" s="16"/>
      <c r="J5" s="16"/>
      <c r="K5" s="19">
        <v>4</v>
      </c>
      <c r="L5" s="19">
        <v>787</v>
      </c>
      <c r="M5" s="20">
        <v>196.75</v>
      </c>
      <c r="N5" s="21">
        <v>2</v>
      </c>
      <c r="O5" s="22">
        <v>198.75</v>
      </c>
    </row>
    <row r="6" spans="1:17" x14ac:dyDescent="0.25">
      <c r="A6" s="12" t="s">
        <v>25</v>
      </c>
      <c r="B6" s="13" t="s">
        <v>55</v>
      </c>
      <c r="C6" s="14">
        <v>45423</v>
      </c>
      <c r="D6" s="15" t="s">
        <v>47</v>
      </c>
      <c r="E6" s="16">
        <v>189</v>
      </c>
      <c r="F6" s="16">
        <v>194</v>
      </c>
      <c r="G6" s="16">
        <v>191</v>
      </c>
      <c r="H6" s="16">
        <v>192</v>
      </c>
      <c r="I6" s="16"/>
      <c r="J6" s="16"/>
      <c r="K6" s="19">
        <v>4</v>
      </c>
      <c r="L6" s="19">
        <v>766</v>
      </c>
      <c r="M6" s="20">
        <v>191.5</v>
      </c>
      <c r="N6" s="21">
        <v>2</v>
      </c>
      <c r="O6" s="22">
        <v>193.5</v>
      </c>
    </row>
    <row r="7" spans="1:17" x14ac:dyDescent="0.25">
      <c r="A7" s="12" t="s">
        <v>25</v>
      </c>
      <c r="B7" s="13" t="s">
        <v>55</v>
      </c>
      <c r="C7" s="14">
        <v>45437</v>
      </c>
      <c r="D7" s="15" t="s">
        <v>163</v>
      </c>
      <c r="E7" s="16">
        <v>190</v>
      </c>
      <c r="F7" s="16">
        <v>196</v>
      </c>
      <c r="G7" s="16">
        <v>193</v>
      </c>
      <c r="H7" s="16">
        <v>196</v>
      </c>
      <c r="I7" s="16"/>
      <c r="J7" s="16"/>
      <c r="K7" s="19">
        <v>4</v>
      </c>
      <c r="L7" s="19">
        <v>775</v>
      </c>
      <c r="M7" s="20">
        <v>193.75</v>
      </c>
      <c r="N7" s="21">
        <v>8</v>
      </c>
      <c r="O7" s="22">
        <v>201.75</v>
      </c>
    </row>
    <row r="8" spans="1:17" x14ac:dyDescent="0.25">
      <c r="A8" s="12" t="s">
        <v>22</v>
      </c>
      <c r="B8" s="13" t="s">
        <v>55</v>
      </c>
      <c r="C8" s="14">
        <v>45451</v>
      </c>
      <c r="D8" s="15" t="s">
        <v>163</v>
      </c>
      <c r="E8" s="16">
        <v>197</v>
      </c>
      <c r="F8" s="16">
        <v>198.00200000000001</v>
      </c>
      <c r="G8" s="16">
        <v>195</v>
      </c>
      <c r="H8" s="16">
        <v>197</v>
      </c>
      <c r="I8" s="16"/>
      <c r="J8" s="16"/>
      <c r="K8" s="19">
        <v>4</v>
      </c>
      <c r="L8" s="19">
        <v>787.00199999999995</v>
      </c>
      <c r="M8" s="20">
        <v>196.75049999999999</v>
      </c>
      <c r="N8" s="21">
        <v>5</v>
      </c>
      <c r="O8" s="22">
        <v>201.75049999999999</v>
      </c>
    </row>
    <row r="9" spans="1:17" x14ac:dyDescent="0.25">
      <c r="A9" s="12" t="s">
        <v>22</v>
      </c>
      <c r="B9" s="13" t="s">
        <v>55</v>
      </c>
      <c r="C9" s="14">
        <v>45458</v>
      </c>
      <c r="D9" s="15" t="s">
        <v>47</v>
      </c>
      <c r="E9" s="16">
        <v>194</v>
      </c>
      <c r="F9" s="16">
        <v>189</v>
      </c>
      <c r="G9" s="16">
        <v>195</v>
      </c>
      <c r="H9" s="16">
        <v>197</v>
      </c>
      <c r="I9" s="16"/>
      <c r="J9" s="16"/>
      <c r="K9" s="19">
        <v>4</v>
      </c>
      <c r="L9" s="19">
        <v>775</v>
      </c>
      <c r="M9" s="20">
        <v>193.75</v>
      </c>
      <c r="N9" s="21">
        <v>2</v>
      </c>
      <c r="O9" s="22">
        <v>195.75</v>
      </c>
    </row>
    <row r="10" spans="1:17" x14ac:dyDescent="0.25">
      <c r="A10" s="12" t="s">
        <v>25</v>
      </c>
      <c r="B10" s="13" t="s">
        <v>55</v>
      </c>
      <c r="C10" s="14" t="s">
        <v>204</v>
      </c>
      <c r="D10" s="15" t="s">
        <v>163</v>
      </c>
      <c r="E10" s="16">
        <v>198</v>
      </c>
      <c r="F10" s="16">
        <v>191</v>
      </c>
      <c r="G10" s="16">
        <v>197</v>
      </c>
      <c r="H10" s="16">
        <v>198</v>
      </c>
      <c r="I10" s="16"/>
      <c r="J10" s="16"/>
      <c r="K10" s="19">
        <v>4</v>
      </c>
      <c r="L10" s="19">
        <v>784</v>
      </c>
      <c r="M10" s="20">
        <v>196</v>
      </c>
      <c r="N10" s="21">
        <v>5</v>
      </c>
      <c r="O10" s="22">
        <v>201</v>
      </c>
    </row>
    <row r="11" spans="1:17" x14ac:dyDescent="0.25">
      <c r="A11" s="12" t="s">
        <v>25</v>
      </c>
      <c r="B11" s="13" t="s">
        <v>55</v>
      </c>
      <c r="C11" s="14">
        <v>45113</v>
      </c>
      <c r="D11" s="15" t="s">
        <v>52</v>
      </c>
      <c r="E11" s="16">
        <v>196</v>
      </c>
      <c r="F11" s="16">
        <v>193</v>
      </c>
      <c r="G11" s="16">
        <v>194</v>
      </c>
      <c r="H11" s="16">
        <v>192</v>
      </c>
      <c r="I11" s="16"/>
      <c r="J11" s="16"/>
      <c r="K11" s="19">
        <v>4</v>
      </c>
      <c r="L11" s="19">
        <v>775</v>
      </c>
      <c r="M11" s="20">
        <v>193.75</v>
      </c>
      <c r="N11" s="21">
        <v>2</v>
      </c>
      <c r="O11" s="22">
        <v>195.75</v>
      </c>
    </row>
    <row r="12" spans="1:17" x14ac:dyDescent="0.25">
      <c r="A12" s="12" t="s">
        <v>25</v>
      </c>
      <c r="B12" s="13" t="s">
        <v>55</v>
      </c>
      <c r="C12" s="14">
        <v>45486</v>
      </c>
      <c r="D12" s="15" t="s">
        <v>47</v>
      </c>
      <c r="E12" s="16">
        <v>193</v>
      </c>
      <c r="F12" s="16">
        <v>194</v>
      </c>
      <c r="G12" s="16">
        <v>198</v>
      </c>
      <c r="H12" s="16">
        <v>196</v>
      </c>
      <c r="I12" s="16"/>
      <c r="J12" s="16"/>
      <c r="K12" s="19">
        <v>4</v>
      </c>
      <c r="L12" s="19">
        <v>781</v>
      </c>
      <c r="M12" s="20">
        <v>195.25</v>
      </c>
      <c r="N12" s="21">
        <v>4</v>
      </c>
      <c r="O12" s="22">
        <v>199.25</v>
      </c>
    </row>
    <row r="13" spans="1:17" x14ac:dyDescent="0.25">
      <c r="A13" s="12" t="s">
        <v>25</v>
      </c>
      <c r="B13" s="13" t="s">
        <v>55</v>
      </c>
      <c r="C13" s="14">
        <v>45500</v>
      </c>
      <c r="D13" s="15" t="s">
        <v>163</v>
      </c>
      <c r="E13" s="16">
        <v>195</v>
      </c>
      <c r="F13" s="16">
        <v>189</v>
      </c>
      <c r="G13" s="16">
        <v>196</v>
      </c>
      <c r="H13" s="16">
        <v>195</v>
      </c>
      <c r="I13" s="16"/>
      <c r="J13" s="16"/>
      <c r="K13" s="19">
        <v>4</v>
      </c>
      <c r="L13" s="19">
        <v>775</v>
      </c>
      <c r="M13" s="20">
        <v>193.75</v>
      </c>
      <c r="N13" s="21">
        <v>2</v>
      </c>
      <c r="O13" s="22">
        <v>195.75</v>
      </c>
    </row>
    <row r="14" spans="1:17" x14ac:dyDescent="0.25">
      <c r="A14" s="12" t="s">
        <v>25</v>
      </c>
      <c r="B14" s="13" t="s">
        <v>55</v>
      </c>
      <c r="C14" s="14">
        <v>45507</v>
      </c>
      <c r="D14" s="15" t="s">
        <v>52</v>
      </c>
      <c r="E14" s="16">
        <v>199</v>
      </c>
      <c r="F14" s="16">
        <v>193</v>
      </c>
      <c r="G14" s="16">
        <v>193</v>
      </c>
      <c r="H14" s="16">
        <v>192</v>
      </c>
      <c r="I14" s="16"/>
      <c r="J14" s="16"/>
      <c r="K14" s="19">
        <v>4</v>
      </c>
      <c r="L14" s="19">
        <v>777</v>
      </c>
      <c r="M14" s="20">
        <v>194.25</v>
      </c>
      <c r="N14" s="21">
        <v>2</v>
      </c>
      <c r="O14" s="22">
        <v>196.25</v>
      </c>
    </row>
    <row r="15" spans="1:17" x14ac:dyDescent="0.25">
      <c r="A15" s="12" t="s">
        <v>25</v>
      </c>
      <c r="B15" s="13" t="s">
        <v>55</v>
      </c>
      <c r="C15" s="14">
        <v>45514</v>
      </c>
      <c r="D15" s="15" t="s">
        <v>47</v>
      </c>
      <c r="E15" s="16">
        <v>195</v>
      </c>
      <c r="F15" s="16">
        <v>196</v>
      </c>
      <c r="G15" s="16">
        <v>190</v>
      </c>
      <c r="H15" s="16">
        <v>198</v>
      </c>
      <c r="I15" s="16"/>
      <c r="J15" s="16"/>
      <c r="K15" s="19">
        <v>4</v>
      </c>
      <c r="L15" s="19">
        <v>779</v>
      </c>
      <c r="M15" s="20">
        <v>194.75</v>
      </c>
      <c r="N15" s="21">
        <v>2</v>
      </c>
      <c r="O15" s="22">
        <v>196.75</v>
      </c>
    </row>
    <row r="16" spans="1:17" x14ac:dyDescent="0.25">
      <c r="A16" s="12" t="s">
        <v>25</v>
      </c>
      <c r="B16" s="13" t="s">
        <v>55</v>
      </c>
      <c r="C16" s="14">
        <v>45528</v>
      </c>
      <c r="D16" s="15" t="s">
        <v>163</v>
      </c>
      <c r="E16" s="16">
        <v>194</v>
      </c>
      <c r="F16" s="16">
        <v>196</v>
      </c>
      <c r="G16" s="16">
        <v>198</v>
      </c>
      <c r="H16" s="16">
        <v>194</v>
      </c>
      <c r="I16" s="16"/>
      <c r="J16" s="16"/>
      <c r="K16" s="19">
        <v>4</v>
      </c>
      <c r="L16" s="19">
        <v>782</v>
      </c>
      <c r="M16" s="20">
        <v>195.5</v>
      </c>
      <c r="N16" s="21">
        <v>2</v>
      </c>
      <c r="O16" s="22">
        <v>197.5</v>
      </c>
    </row>
    <row r="17" spans="1:15" x14ac:dyDescent="0.25">
      <c r="A17" s="12" t="s">
        <v>25</v>
      </c>
      <c r="B17" s="13" t="s">
        <v>55</v>
      </c>
      <c r="C17" s="14">
        <v>45542</v>
      </c>
      <c r="D17" s="15" t="s">
        <v>52</v>
      </c>
      <c r="E17" s="16">
        <v>196</v>
      </c>
      <c r="F17" s="16">
        <v>197</v>
      </c>
      <c r="G17" s="16">
        <v>196</v>
      </c>
      <c r="H17" s="16">
        <v>198</v>
      </c>
      <c r="I17" s="16"/>
      <c r="J17" s="16"/>
      <c r="K17" s="19">
        <v>4</v>
      </c>
      <c r="L17" s="19">
        <v>787</v>
      </c>
      <c r="M17" s="20">
        <v>196.75</v>
      </c>
      <c r="N17" s="21">
        <v>3</v>
      </c>
      <c r="O17" s="22">
        <v>199.75</v>
      </c>
    </row>
    <row r="18" spans="1:15" x14ac:dyDescent="0.25">
      <c r="A18" s="12" t="s">
        <v>25</v>
      </c>
      <c r="B18" s="13" t="s">
        <v>55</v>
      </c>
      <c r="C18" s="14">
        <v>45549</v>
      </c>
      <c r="D18" s="15" t="s">
        <v>47</v>
      </c>
      <c r="E18" s="16">
        <v>198</v>
      </c>
      <c r="F18" s="16">
        <v>193</v>
      </c>
      <c r="G18" s="16">
        <v>193</v>
      </c>
      <c r="H18" s="16">
        <v>195</v>
      </c>
      <c r="I18" s="16">
        <v>196</v>
      </c>
      <c r="J18" s="16">
        <v>193</v>
      </c>
      <c r="K18" s="19">
        <v>6</v>
      </c>
      <c r="L18" s="19">
        <v>1168</v>
      </c>
      <c r="M18" s="20">
        <v>194.66666666666666</v>
      </c>
      <c r="N18" s="21">
        <v>4</v>
      </c>
      <c r="O18" s="22">
        <v>198.66666666666666</v>
      </c>
    </row>
    <row r="19" spans="1:15" x14ac:dyDescent="0.25">
      <c r="A19" s="12" t="s">
        <v>22</v>
      </c>
      <c r="B19" s="13" t="s">
        <v>55</v>
      </c>
      <c r="C19" s="14">
        <v>45570</v>
      </c>
      <c r="D19" s="15" t="s">
        <v>52</v>
      </c>
      <c r="E19" s="16">
        <v>198</v>
      </c>
      <c r="F19" s="16">
        <v>193</v>
      </c>
      <c r="G19" s="16">
        <v>197</v>
      </c>
      <c r="H19" s="16">
        <v>197</v>
      </c>
      <c r="I19" s="16"/>
      <c r="J19" s="16"/>
      <c r="K19" s="19">
        <v>4</v>
      </c>
      <c r="L19" s="19">
        <v>785</v>
      </c>
      <c r="M19" s="20">
        <v>196.25</v>
      </c>
      <c r="N19" s="21">
        <v>2</v>
      </c>
      <c r="O19" s="22">
        <v>198.25</v>
      </c>
    </row>
    <row r="20" spans="1:15" x14ac:dyDescent="0.25">
      <c r="A20" s="12" t="s">
        <v>25</v>
      </c>
      <c r="B20" s="13" t="s">
        <v>55</v>
      </c>
      <c r="C20" s="14">
        <v>45576</v>
      </c>
      <c r="D20" s="15" t="s">
        <v>271</v>
      </c>
      <c r="E20" s="16">
        <v>197</v>
      </c>
      <c r="F20" s="16">
        <v>195</v>
      </c>
      <c r="G20" s="16">
        <v>196</v>
      </c>
      <c r="H20" s="16">
        <v>195</v>
      </c>
      <c r="I20" s="16"/>
      <c r="J20" s="16"/>
      <c r="K20" s="19">
        <v>4</v>
      </c>
      <c r="L20" s="19">
        <v>783</v>
      </c>
      <c r="M20" s="20">
        <v>195.75</v>
      </c>
      <c r="N20" s="21">
        <v>6</v>
      </c>
      <c r="O20" s="22">
        <v>201.75</v>
      </c>
    </row>
    <row r="21" spans="1:15" x14ac:dyDescent="0.25">
      <c r="A21" s="12" t="s">
        <v>22</v>
      </c>
      <c r="B21" s="13" t="s">
        <v>55</v>
      </c>
      <c r="C21" s="14">
        <v>45583</v>
      </c>
      <c r="D21" s="15" t="s">
        <v>163</v>
      </c>
      <c r="E21" s="16">
        <v>196</v>
      </c>
      <c r="F21" s="16">
        <v>198</v>
      </c>
      <c r="G21" s="16">
        <v>195</v>
      </c>
      <c r="H21" s="16">
        <v>196</v>
      </c>
      <c r="I21" s="16"/>
      <c r="J21" s="16"/>
      <c r="K21" s="19">
        <v>4</v>
      </c>
      <c r="L21" s="19">
        <v>785</v>
      </c>
      <c r="M21" s="20">
        <v>196.25</v>
      </c>
      <c r="N21" s="21">
        <v>4</v>
      </c>
      <c r="O21" s="22">
        <v>200.25</v>
      </c>
    </row>
    <row r="22" spans="1:15" x14ac:dyDescent="0.25">
      <c r="A22" s="12" t="s">
        <v>22</v>
      </c>
      <c r="B22" s="13" t="s">
        <v>55</v>
      </c>
      <c r="C22" s="14">
        <v>45584</v>
      </c>
      <c r="D22" s="15" t="s">
        <v>47</v>
      </c>
      <c r="E22" s="16">
        <v>198.001</v>
      </c>
      <c r="F22" s="16">
        <v>190</v>
      </c>
      <c r="G22" s="16">
        <v>191</v>
      </c>
      <c r="H22" s="16">
        <v>193</v>
      </c>
      <c r="I22" s="16"/>
      <c r="J22" s="16"/>
      <c r="K22" s="19">
        <v>4</v>
      </c>
      <c r="L22" s="19">
        <v>772.00099999999998</v>
      </c>
      <c r="M22" s="20">
        <v>193.00024999999999</v>
      </c>
      <c r="N22" s="21">
        <v>4</v>
      </c>
      <c r="O22" s="22">
        <v>197.00024999999999</v>
      </c>
    </row>
    <row r="23" spans="1:15" x14ac:dyDescent="0.25">
      <c r="A23" s="12" t="s">
        <v>25</v>
      </c>
      <c r="B23" s="13" t="s">
        <v>55</v>
      </c>
      <c r="C23" s="14">
        <v>45598</v>
      </c>
      <c r="D23" s="15" t="s">
        <v>52</v>
      </c>
      <c r="E23" s="16">
        <v>198</v>
      </c>
      <c r="F23" s="16">
        <v>198</v>
      </c>
      <c r="G23" s="16">
        <v>197</v>
      </c>
      <c r="H23" s="16">
        <v>196</v>
      </c>
      <c r="I23" s="16">
        <v>193</v>
      </c>
      <c r="J23" s="16">
        <v>199</v>
      </c>
      <c r="K23" s="19">
        <v>6</v>
      </c>
      <c r="L23" s="19">
        <v>1181</v>
      </c>
      <c r="M23" s="20">
        <v>196.83333333333334</v>
      </c>
      <c r="N23" s="21">
        <v>8</v>
      </c>
      <c r="O23" s="22">
        <v>204.83333333333334</v>
      </c>
    </row>
    <row r="24" spans="1:15" x14ac:dyDescent="0.25">
      <c r="A24" s="12" t="s">
        <v>25</v>
      </c>
      <c r="B24" s="13" t="s">
        <v>55</v>
      </c>
      <c r="C24" s="14">
        <v>45626</v>
      </c>
      <c r="D24" s="15" t="s">
        <v>163</v>
      </c>
      <c r="E24" s="16">
        <v>195</v>
      </c>
      <c r="F24" s="16">
        <v>196</v>
      </c>
      <c r="G24" s="16">
        <v>192</v>
      </c>
      <c r="H24" s="16">
        <v>187</v>
      </c>
      <c r="I24" s="16">
        <v>189</v>
      </c>
      <c r="J24" s="16">
        <v>183</v>
      </c>
      <c r="K24" s="19">
        <v>6</v>
      </c>
      <c r="L24" s="19">
        <v>1142</v>
      </c>
      <c r="M24" s="20">
        <v>190.33333333333334</v>
      </c>
      <c r="N24" s="21">
        <v>4</v>
      </c>
      <c r="O24" s="22">
        <v>194.33333333333334</v>
      </c>
    </row>
    <row r="26" spans="1:15" x14ac:dyDescent="0.25">
      <c r="K26" s="8">
        <f>SUM(K2:K25)</f>
        <v>100</v>
      </c>
      <c r="L26" s="8">
        <f>SUM(L2:L25)</f>
        <v>19471.003000000001</v>
      </c>
      <c r="M26" s="7">
        <f>SUM(L26/K26)</f>
        <v>194.71003000000002</v>
      </c>
      <c r="N26" s="8">
        <f>SUM(N2:N25)</f>
        <v>85</v>
      </c>
      <c r="O26" s="11">
        <f>SUM(M26+N26)</f>
        <v>279.71003000000002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4 B5:B23" name="Range1_1"/>
    <protectedRange algorithmName="SHA-512" hashValue="ON39YdpmFHfN9f47KpiRvqrKx0V9+erV1CNkpWzYhW/Qyc6aT8rEyCrvauWSYGZK2ia3o7vd3akF07acHAFpOA==" saltValue="yVW9XmDwTqEnmpSGai0KYg==" spinCount="100000" sqref="D2:D4" name="Range1_1_1"/>
    <protectedRange algorithmName="SHA-512" hashValue="ON39YdpmFHfN9f47KpiRvqrKx0V9+erV1CNkpWzYhW/Qyc6aT8rEyCrvauWSYGZK2ia3o7vd3akF07acHAFpOA==" saltValue="yVW9XmDwTqEnmpSGai0KYg==" spinCount="100000" sqref="E2:J4" name="Range1_3_1"/>
    <protectedRange algorithmName="SHA-512" hashValue="ON39YdpmFHfN9f47KpiRvqrKx0V9+erV1CNkpWzYhW/Qyc6aT8rEyCrvauWSYGZK2ia3o7vd3akF07acHAFpOA==" saltValue="yVW9XmDwTqEnmpSGai0KYg==" spinCount="100000" sqref="D7" name="Range1_1_9_3"/>
    <protectedRange algorithmName="SHA-512" hashValue="ON39YdpmFHfN9f47KpiRvqrKx0V9+erV1CNkpWzYhW/Qyc6aT8rEyCrvauWSYGZK2ia3o7vd3akF07acHAFpOA==" saltValue="yVW9XmDwTqEnmpSGai0KYg==" spinCount="100000" sqref="C7" name="Range1_12_2"/>
    <protectedRange algorithmName="SHA-512" hashValue="ON39YdpmFHfN9f47KpiRvqrKx0V9+erV1CNkpWzYhW/Qyc6aT8rEyCrvauWSYGZK2ia3o7vd3akF07acHAFpOA==" saltValue="yVW9XmDwTqEnmpSGai0KYg==" spinCount="100000" sqref="E7:J7" name="Range1_3_5_1"/>
    <protectedRange algorithmName="SHA-512" hashValue="ON39YdpmFHfN9f47KpiRvqrKx0V9+erV1CNkpWzYhW/Qyc6aT8rEyCrvauWSYGZK2ia3o7vd3akF07acHAFpOA==" saltValue="yVW9XmDwTqEnmpSGai0KYg==" spinCount="100000" sqref="C11" name="Range1_10"/>
    <protectedRange algorithmName="SHA-512" hashValue="ON39YdpmFHfN9f47KpiRvqrKx0V9+erV1CNkpWzYhW/Qyc6aT8rEyCrvauWSYGZK2ia3o7vd3akF07acHAFpOA==" saltValue="yVW9XmDwTqEnmpSGai0KYg==" spinCount="100000" sqref="D11" name="Range1_1_8"/>
    <protectedRange algorithmName="SHA-512" hashValue="ON39YdpmFHfN9f47KpiRvqrKx0V9+erV1CNkpWzYhW/Qyc6aT8rEyCrvauWSYGZK2ia3o7vd3akF07acHAFpOA==" saltValue="yVW9XmDwTqEnmpSGai0KYg==" spinCount="100000" sqref="E11:J11" name="Range1_3_2"/>
    <protectedRange algorithmName="SHA-512" hashValue="ON39YdpmFHfN9f47KpiRvqrKx0V9+erV1CNkpWzYhW/Qyc6aT8rEyCrvauWSYGZK2ia3o7vd3akF07acHAFpOA==" saltValue="yVW9XmDwTqEnmpSGai0KYg==" spinCount="100000" sqref="I19:J19 C19" name="Range1_27"/>
    <protectedRange algorithmName="SHA-512" hashValue="ON39YdpmFHfN9f47KpiRvqrKx0V9+erV1CNkpWzYhW/Qyc6aT8rEyCrvauWSYGZK2ia3o7vd3akF07acHAFpOA==" saltValue="yVW9XmDwTqEnmpSGai0KYg==" spinCount="100000" sqref="D19" name="Range1_1_24"/>
    <protectedRange algorithmName="SHA-512" hashValue="ON39YdpmFHfN9f47KpiRvqrKx0V9+erV1CNkpWzYhW/Qyc6aT8rEyCrvauWSYGZK2ia3o7vd3akF07acHAFpOA==" saltValue="yVW9XmDwTqEnmpSGai0KYg==" spinCount="100000" sqref="E19:H19" name="Range1_3_10"/>
    <protectedRange algorithmName="SHA-512" hashValue="ON39YdpmFHfN9f47KpiRvqrKx0V9+erV1CNkpWzYhW/Qyc6aT8rEyCrvauWSYGZK2ia3o7vd3akF07acHAFpOA==" saltValue="yVW9XmDwTqEnmpSGai0KYg==" spinCount="100000" sqref="I21:J21 C21:C22" name="Range1_32"/>
    <protectedRange algorithmName="SHA-512" hashValue="ON39YdpmFHfN9f47KpiRvqrKx0V9+erV1CNkpWzYhW/Qyc6aT8rEyCrvauWSYGZK2ia3o7vd3akF07acHAFpOA==" saltValue="yVW9XmDwTqEnmpSGai0KYg==" spinCount="100000" sqref="D21:D22" name="Range1_1_26"/>
    <protectedRange algorithmName="SHA-512" hashValue="ON39YdpmFHfN9f47KpiRvqrKx0V9+erV1CNkpWzYhW/Qyc6aT8rEyCrvauWSYGZK2ia3o7vd3akF07acHAFpOA==" saltValue="yVW9XmDwTqEnmpSGai0KYg==" spinCount="100000" sqref="E21:H21 E22:J22" name="Range1_3_11"/>
  </protectedRanges>
  <hyperlinks>
    <hyperlink ref="Q1" location="'National Rankings'!A1" display="Back to Ranking" xr:uid="{2907633A-F17B-4A3D-9DA9-9AEF86771CB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1D06E6-AA84-43D8-B04D-B923B12920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739A6-6B4D-4275-B5AE-24D1EF326EB3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64</v>
      </c>
      <c r="C2" s="14">
        <v>45358</v>
      </c>
      <c r="D2" s="15" t="s">
        <v>47</v>
      </c>
      <c r="E2" s="16">
        <v>196</v>
      </c>
      <c r="F2" s="16">
        <v>193</v>
      </c>
      <c r="G2" s="16"/>
      <c r="H2" s="16"/>
      <c r="I2" s="16"/>
      <c r="J2" s="16"/>
      <c r="K2" s="19">
        <v>2</v>
      </c>
      <c r="L2" s="19">
        <v>389</v>
      </c>
      <c r="M2" s="20">
        <v>194.5</v>
      </c>
      <c r="N2" s="21">
        <v>2</v>
      </c>
      <c r="O2" s="22">
        <v>196.5</v>
      </c>
    </row>
    <row r="3" spans="1:17" x14ac:dyDescent="0.25">
      <c r="A3" s="12" t="s">
        <v>22</v>
      </c>
      <c r="B3" s="13" t="s">
        <v>64</v>
      </c>
      <c r="C3" s="14">
        <v>45365</v>
      </c>
      <c r="D3" s="15" t="s">
        <v>47</v>
      </c>
      <c r="E3" s="16">
        <v>194</v>
      </c>
      <c r="F3" s="16">
        <v>189</v>
      </c>
      <c r="G3" s="16"/>
      <c r="H3" s="16"/>
      <c r="I3" s="16"/>
      <c r="J3" s="16"/>
      <c r="K3" s="19">
        <v>2</v>
      </c>
      <c r="L3" s="19">
        <v>383</v>
      </c>
      <c r="M3" s="20">
        <v>191.5</v>
      </c>
      <c r="N3" s="21">
        <v>2</v>
      </c>
      <c r="O3" s="22">
        <v>193.5</v>
      </c>
    </row>
    <row r="4" spans="1:17" x14ac:dyDescent="0.25">
      <c r="A4" s="12" t="s">
        <v>25</v>
      </c>
      <c r="B4" s="13" t="s">
        <v>64</v>
      </c>
      <c r="C4" s="14">
        <v>45372</v>
      </c>
      <c r="D4" s="15" t="s">
        <v>47</v>
      </c>
      <c r="E4" s="16">
        <v>196</v>
      </c>
      <c r="F4" s="16">
        <v>194</v>
      </c>
      <c r="G4" s="16"/>
      <c r="H4" s="16"/>
      <c r="I4" s="16"/>
      <c r="J4" s="16"/>
      <c r="K4" s="19">
        <v>2</v>
      </c>
      <c r="L4" s="19">
        <v>390</v>
      </c>
      <c r="M4" s="20">
        <v>195</v>
      </c>
      <c r="N4" s="21">
        <v>3</v>
      </c>
      <c r="O4" s="22">
        <v>198</v>
      </c>
    </row>
    <row r="5" spans="1:17" x14ac:dyDescent="0.25">
      <c r="A5" s="12" t="s">
        <v>25</v>
      </c>
      <c r="B5" s="13" t="s">
        <v>64</v>
      </c>
      <c r="C5" s="14">
        <v>45395</v>
      </c>
      <c r="D5" s="15" t="s">
        <v>47</v>
      </c>
      <c r="E5" s="16">
        <v>194</v>
      </c>
      <c r="F5" s="16">
        <v>195</v>
      </c>
      <c r="G5" s="16">
        <v>194</v>
      </c>
      <c r="H5" s="16">
        <v>195</v>
      </c>
      <c r="I5" s="16"/>
      <c r="J5" s="16"/>
      <c r="K5" s="19">
        <v>4</v>
      </c>
      <c r="L5" s="19">
        <v>778</v>
      </c>
      <c r="M5" s="20">
        <v>194.5</v>
      </c>
      <c r="N5" s="21">
        <v>2</v>
      </c>
      <c r="O5" s="22">
        <v>196.5</v>
      </c>
    </row>
    <row r="6" spans="1:17" x14ac:dyDescent="0.25">
      <c r="A6" s="12" t="s">
        <v>22</v>
      </c>
      <c r="B6" s="13" t="s">
        <v>64</v>
      </c>
      <c r="C6" s="14">
        <v>45400</v>
      </c>
      <c r="D6" s="15" t="s">
        <v>47</v>
      </c>
      <c r="E6" s="16">
        <v>191</v>
      </c>
      <c r="F6" s="16">
        <v>189</v>
      </c>
      <c r="G6" s="16"/>
      <c r="H6" s="16"/>
      <c r="I6" s="16"/>
      <c r="J6" s="16"/>
      <c r="K6" s="19">
        <v>2</v>
      </c>
      <c r="L6" s="19">
        <v>380</v>
      </c>
      <c r="M6" s="20">
        <v>190</v>
      </c>
      <c r="N6" s="21">
        <v>2</v>
      </c>
      <c r="O6" s="22">
        <v>192</v>
      </c>
    </row>
    <row r="7" spans="1:17" x14ac:dyDescent="0.25">
      <c r="A7" s="12" t="s">
        <v>22</v>
      </c>
      <c r="B7" s="13" t="s">
        <v>64</v>
      </c>
      <c r="C7" s="14">
        <v>45407</v>
      </c>
      <c r="D7" s="15" t="s">
        <v>47</v>
      </c>
      <c r="E7" s="16">
        <v>197</v>
      </c>
      <c r="F7" s="16">
        <v>194</v>
      </c>
      <c r="G7" s="16"/>
      <c r="H7" s="16"/>
      <c r="I7" s="16"/>
      <c r="J7" s="16"/>
      <c r="K7" s="19">
        <v>2</v>
      </c>
      <c r="L7" s="19">
        <v>391</v>
      </c>
      <c r="M7" s="20">
        <v>195.5</v>
      </c>
      <c r="N7" s="21">
        <v>2</v>
      </c>
      <c r="O7" s="22">
        <v>197.5</v>
      </c>
    </row>
    <row r="8" spans="1:17" x14ac:dyDescent="0.25">
      <c r="A8" s="12" t="s">
        <v>22</v>
      </c>
      <c r="B8" s="13" t="s">
        <v>64</v>
      </c>
      <c r="C8" s="14">
        <v>45414</v>
      </c>
      <c r="D8" s="15" t="s">
        <v>47</v>
      </c>
      <c r="E8" s="16">
        <v>195</v>
      </c>
      <c r="F8" s="16">
        <v>197</v>
      </c>
      <c r="G8" s="16"/>
      <c r="H8" s="16"/>
      <c r="I8" s="16"/>
      <c r="J8" s="16"/>
      <c r="K8" s="19">
        <v>2</v>
      </c>
      <c r="L8" s="19">
        <v>392</v>
      </c>
      <c r="M8" s="20">
        <v>196</v>
      </c>
      <c r="N8" s="21">
        <v>4</v>
      </c>
      <c r="O8" s="22">
        <v>200</v>
      </c>
    </row>
    <row r="9" spans="1:17" x14ac:dyDescent="0.25">
      <c r="A9" s="12" t="s">
        <v>25</v>
      </c>
      <c r="B9" s="13" t="s">
        <v>64</v>
      </c>
      <c r="C9" s="14">
        <v>45421</v>
      </c>
      <c r="D9" s="15" t="s">
        <v>47</v>
      </c>
      <c r="E9" s="16">
        <v>191</v>
      </c>
      <c r="F9" s="16">
        <v>194</v>
      </c>
      <c r="G9" s="16"/>
      <c r="H9" s="16"/>
      <c r="I9" s="16"/>
      <c r="J9" s="16"/>
      <c r="K9" s="19">
        <v>2</v>
      </c>
      <c r="L9" s="19">
        <v>385</v>
      </c>
      <c r="M9" s="20">
        <v>192.5</v>
      </c>
      <c r="N9" s="21">
        <v>2</v>
      </c>
      <c r="O9" s="22">
        <v>194.5</v>
      </c>
    </row>
    <row r="10" spans="1:17" x14ac:dyDescent="0.25">
      <c r="A10" s="12" t="s">
        <v>22</v>
      </c>
      <c r="B10" s="13" t="s">
        <v>64</v>
      </c>
      <c r="C10" s="14">
        <v>45458</v>
      </c>
      <c r="D10" s="15" t="s">
        <v>47</v>
      </c>
      <c r="E10" s="16">
        <v>190</v>
      </c>
      <c r="F10" s="16">
        <v>197</v>
      </c>
      <c r="G10" s="16">
        <v>195</v>
      </c>
      <c r="H10" s="16">
        <v>191</v>
      </c>
      <c r="I10" s="16"/>
      <c r="J10" s="16"/>
      <c r="K10" s="19">
        <v>4</v>
      </c>
      <c r="L10" s="19">
        <v>773</v>
      </c>
      <c r="M10" s="20">
        <v>193.25</v>
      </c>
      <c r="N10" s="21">
        <v>2</v>
      </c>
      <c r="O10" s="22">
        <v>195.25</v>
      </c>
    </row>
    <row r="11" spans="1:17" x14ac:dyDescent="0.25">
      <c r="A11" s="12" t="s">
        <v>25</v>
      </c>
      <c r="B11" s="13" t="s">
        <v>64</v>
      </c>
      <c r="C11" s="14">
        <v>45470</v>
      </c>
      <c r="D11" s="15" t="s">
        <v>47</v>
      </c>
      <c r="E11" s="16">
        <v>192</v>
      </c>
      <c r="F11" s="16">
        <v>191</v>
      </c>
      <c r="G11" s="16"/>
      <c r="H11" s="16"/>
      <c r="I11" s="16"/>
      <c r="J11" s="16"/>
      <c r="K11" s="19">
        <v>2</v>
      </c>
      <c r="L11" s="19">
        <v>383</v>
      </c>
      <c r="M11" s="20">
        <v>191.5</v>
      </c>
      <c r="N11" s="21">
        <v>2</v>
      </c>
      <c r="O11" s="22">
        <v>193.5</v>
      </c>
    </row>
    <row r="13" spans="1:17" x14ac:dyDescent="0.25">
      <c r="K13" s="8">
        <f>SUM(K2:K12)</f>
        <v>24</v>
      </c>
      <c r="L13" s="8">
        <f>SUM(L2:L12)</f>
        <v>4644</v>
      </c>
      <c r="M13" s="7">
        <f>SUM(L13/K13)</f>
        <v>193.5</v>
      </c>
      <c r="N13" s="8">
        <f>SUM(N2:N12)</f>
        <v>23</v>
      </c>
      <c r="O13" s="11">
        <f>SUM(M13+N13)</f>
        <v>216.5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9:C9" name="Range1_2_1"/>
    <protectedRange algorithmName="SHA-512" hashValue="ON39YdpmFHfN9f47KpiRvqrKx0V9+erV1CNkpWzYhW/Qyc6aT8rEyCrvauWSYGZK2ia3o7vd3akF07acHAFpOA==" saltValue="yVW9XmDwTqEnmpSGai0KYg==" spinCount="100000" sqref="D9" name="Range1_1_3"/>
    <protectedRange algorithmName="SHA-512" hashValue="ON39YdpmFHfN9f47KpiRvqrKx0V9+erV1CNkpWzYhW/Qyc6aT8rEyCrvauWSYGZK2ia3o7vd3akF07acHAFpOA==" saltValue="yVW9XmDwTqEnmpSGai0KYg==" spinCount="100000" sqref="E9:J9" name="Range1_3_2"/>
  </protectedRanges>
  <hyperlinks>
    <hyperlink ref="Q1" location="'National Rankings'!A1" display="Back to Ranking" xr:uid="{92A61F75-1128-4461-9890-61B56583CA8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50AC79-B8F7-488E-A713-3ADFB692BF1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B2692-407B-4506-9C42-6BC678DA2892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65</v>
      </c>
      <c r="C2" s="14">
        <v>45361</v>
      </c>
      <c r="D2" s="15" t="s">
        <v>70</v>
      </c>
      <c r="E2" s="16">
        <v>193.001</v>
      </c>
      <c r="F2" s="16">
        <v>191</v>
      </c>
      <c r="G2" s="16">
        <v>189</v>
      </c>
      <c r="H2" s="16">
        <v>196</v>
      </c>
      <c r="I2" s="16"/>
      <c r="J2" s="16"/>
      <c r="K2" s="19">
        <v>4</v>
      </c>
      <c r="L2" s="19">
        <v>769.00099999999998</v>
      </c>
      <c r="M2" s="20">
        <v>192.25024999999999</v>
      </c>
      <c r="N2" s="21">
        <v>3</v>
      </c>
      <c r="O2" s="22">
        <v>195.25024999999999</v>
      </c>
    </row>
    <row r="3" spans="1:17" x14ac:dyDescent="0.25">
      <c r="A3" s="12" t="s">
        <v>25</v>
      </c>
      <c r="B3" s="13" t="s">
        <v>65</v>
      </c>
      <c r="C3" s="14">
        <v>45466</v>
      </c>
      <c r="D3" s="15" t="s">
        <v>70</v>
      </c>
      <c r="E3" s="16">
        <v>178</v>
      </c>
      <c r="F3" s="16">
        <v>182</v>
      </c>
      <c r="G3" s="16">
        <v>178</v>
      </c>
      <c r="H3" s="16">
        <v>175</v>
      </c>
      <c r="I3" s="16"/>
      <c r="J3" s="16"/>
      <c r="K3" s="19">
        <v>4</v>
      </c>
      <c r="L3" s="19">
        <v>713</v>
      </c>
      <c r="M3" s="20">
        <v>178.25</v>
      </c>
      <c r="N3" s="21">
        <v>2</v>
      </c>
      <c r="O3" s="22">
        <v>180.25</v>
      </c>
    </row>
    <row r="4" spans="1:17" x14ac:dyDescent="0.25">
      <c r="A4" s="12" t="s">
        <v>25</v>
      </c>
      <c r="B4" s="13" t="s">
        <v>65</v>
      </c>
      <c r="C4" s="14">
        <v>45487</v>
      </c>
      <c r="D4" s="15" t="s">
        <v>70</v>
      </c>
      <c r="E4" s="16">
        <v>198</v>
      </c>
      <c r="F4" s="16">
        <v>197</v>
      </c>
      <c r="G4" s="16">
        <v>195</v>
      </c>
      <c r="H4" s="16">
        <v>198</v>
      </c>
      <c r="I4" s="16"/>
      <c r="J4" s="16"/>
      <c r="K4" s="19">
        <v>4</v>
      </c>
      <c r="L4" s="19">
        <v>788</v>
      </c>
      <c r="M4" s="20">
        <v>197</v>
      </c>
      <c r="N4" s="21">
        <v>4</v>
      </c>
      <c r="O4" s="22">
        <v>201</v>
      </c>
    </row>
    <row r="5" spans="1:17" x14ac:dyDescent="0.25">
      <c r="A5" s="12" t="s">
        <v>25</v>
      </c>
      <c r="B5" s="13" t="s">
        <v>65</v>
      </c>
      <c r="C5" s="14">
        <v>45501</v>
      </c>
      <c r="D5" s="15" t="s">
        <v>70</v>
      </c>
      <c r="E5" s="16">
        <v>195</v>
      </c>
      <c r="F5" s="16">
        <v>196.001</v>
      </c>
      <c r="G5" s="16">
        <v>195</v>
      </c>
      <c r="H5" s="16">
        <v>197.001</v>
      </c>
      <c r="I5" s="16"/>
      <c r="J5" s="16"/>
      <c r="K5" s="19">
        <v>4</v>
      </c>
      <c r="L5" s="19">
        <v>783.00199999999995</v>
      </c>
      <c r="M5" s="20">
        <v>195.75049999999999</v>
      </c>
      <c r="N5" s="21">
        <v>3</v>
      </c>
      <c r="O5" s="22">
        <v>198.75049999999999</v>
      </c>
    </row>
    <row r="6" spans="1:17" x14ac:dyDescent="0.25">
      <c r="A6" s="12" t="s">
        <v>25</v>
      </c>
      <c r="B6" s="13" t="s">
        <v>65</v>
      </c>
      <c r="C6" s="14">
        <v>45515</v>
      </c>
      <c r="D6" s="15" t="s">
        <v>70</v>
      </c>
      <c r="E6" s="16">
        <v>191</v>
      </c>
      <c r="F6" s="16">
        <v>189</v>
      </c>
      <c r="G6" s="16">
        <v>190</v>
      </c>
      <c r="H6" s="16">
        <v>195</v>
      </c>
      <c r="I6" s="16"/>
      <c r="J6" s="16"/>
      <c r="K6" s="19">
        <v>4</v>
      </c>
      <c r="L6" s="19">
        <v>765</v>
      </c>
      <c r="M6" s="20">
        <v>191.25</v>
      </c>
      <c r="N6" s="21">
        <v>2</v>
      </c>
      <c r="O6" s="22">
        <v>193.25</v>
      </c>
    </row>
    <row r="7" spans="1:17" x14ac:dyDescent="0.25">
      <c r="A7" s="12" t="s">
        <v>25</v>
      </c>
      <c r="B7" s="13" t="s">
        <v>65</v>
      </c>
      <c r="C7" s="14">
        <v>45529</v>
      </c>
      <c r="D7" s="15" t="s">
        <v>70</v>
      </c>
      <c r="E7" s="16">
        <v>191</v>
      </c>
      <c r="F7" s="16">
        <v>189</v>
      </c>
      <c r="G7" s="16">
        <v>189</v>
      </c>
      <c r="H7" s="16">
        <v>184</v>
      </c>
      <c r="I7" s="16"/>
      <c r="J7" s="16"/>
      <c r="K7" s="19">
        <v>4</v>
      </c>
      <c r="L7" s="19">
        <v>753</v>
      </c>
      <c r="M7" s="20">
        <v>188.25</v>
      </c>
      <c r="N7" s="21">
        <v>2</v>
      </c>
      <c r="O7" s="22">
        <v>190.25</v>
      </c>
    </row>
    <row r="9" spans="1:17" x14ac:dyDescent="0.25">
      <c r="K9" s="8">
        <f>SUM(K2:K8)</f>
        <v>24</v>
      </c>
      <c r="L9" s="8">
        <f>SUM(L2:L8)</f>
        <v>4571.0030000000006</v>
      </c>
      <c r="M9" s="7">
        <f>SUM(L9/K9)</f>
        <v>190.45845833333337</v>
      </c>
      <c r="N9" s="8">
        <f>SUM(N2:N8)</f>
        <v>16</v>
      </c>
      <c r="O9" s="11">
        <f>SUM(M9+N9)</f>
        <v>206.45845833333337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5E35810-9258-4681-B5A9-8F076803947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CAA123-8734-4C18-BAC1-E1772A6CB43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EC21-EB2F-411A-BE83-099F30B7573F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199</v>
      </c>
      <c r="C2" s="14">
        <v>45492</v>
      </c>
      <c r="D2" s="15" t="s">
        <v>153</v>
      </c>
      <c r="E2" s="16">
        <v>194</v>
      </c>
      <c r="F2" s="16">
        <v>193</v>
      </c>
      <c r="G2" s="16">
        <v>191</v>
      </c>
      <c r="H2" s="16">
        <v>194</v>
      </c>
      <c r="I2" s="16"/>
      <c r="J2" s="16"/>
      <c r="K2" s="19">
        <v>4</v>
      </c>
      <c r="L2" s="19">
        <v>772</v>
      </c>
      <c r="M2" s="20">
        <v>193</v>
      </c>
      <c r="N2" s="21">
        <v>2</v>
      </c>
      <c r="O2" s="22">
        <v>195</v>
      </c>
    </row>
    <row r="3" spans="1:17" x14ac:dyDescent="0.25">
      <c r="A3" s="12" t="s">
        <v>25</v>
      </c>
      <c r="B3" s="13" t="s">
        <v>199</v>
      </c>
      <c r="C3" s="14">
        <v>45507</v>
      </c>
      <c r="D3" s="15" t="s">
        <v>150</v>
      </c>
      <c r="E3" s="16">
        <v>199</v>
      </c>
      <c r="F3" s="16">
        <v>195</v>
      </c>
      <c r="G3" s="16">
        <v>197</v>
      </c>
      <c r="H3" s="16"/>
      <c r="I3" s="16"/>
      <c r="J3" s="16"/>
      <c r="K3" s="19">
        <v>3</v>
      </c>
      <c r="L3" s="19">
        <v>591</v>
      </c>
      <c r="M3" s="20">
        <v>197</v>
      </c>
      <c r="N3" s="21">
        <v>6</v>
      </c>
      <c r="O3" s="22">
        <v>203</v>
      </c>
    </row>
    <row r="4" spans="1:17" x14ac:dyDescent="0.25">
      <c r="A4" s="12" t="s">
        <v>25</v>
      </c>
      <c r="B4" s="13" t="s">
        <v>199</v>
      </c>
      <c r="C4" s="14">
        <v>45520</v>
      </c>
      <c r="D4" s="15" t="s">
        <v>237</v>
      </c>
      <c r="E4" s="16">
        <v>192</v>
      </c>
      <c r="F4" s="16">
        <v>192</v>
      </c>
      <c r="G4" s="16">
        <v>187</v>
      </c>
      <c r="H4" s="16">
        <v>192</v>
      </c>
      <c r="I4" s="16"/>
      <c r="J4" s="16"/>
      <c r="K4" s="19">
        <v>4</v>
      </c>
      <c r="L4" s="19">
        <v>763</v>
      </c>
      <c r="M4" s="20">
        <v>190.75</v>
      </c>
      <c r="N4" s="21">
        <v>2</v>
      </c>
      <c r="O4" s="22">
        <v>192.75</v>
      </c>
    </row>
    <row r="6" spans="1:17" x14ac:dyDescent="0.25">
      <c r="K6" s="8">
        <f>SUM(K2:K5)</f>
        <v>11</v>
      </c>
      <c r="L6" s="8">
        <f>SUM(L2:L5)</f>
        <v>2126</v>
      </c>
      <c r="M6" s="7">
        <f>SUM(L6/K6)</f>
        <v>193.27272727272728</v>
      </c>
      <c r="N6" s="8">
        <f>SUM(N2:N5)</f>
        <v>10</v>
      </c>
      <c r="O6" s="11">
        <f>SUM(M6+N6)</f>
        <v>203.27272727272728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2382602-9BB6-407E-920D-2E2DF2F6254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2D75C2-0EE9-4172-8ED0-8BF4FB55BBA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E247-82B6-4493-AA76-5ABE34B654C5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125</v>
      </c>
      <c r="C2" s="14">
        <v>45395</v>
      </c>
      <c r="D2" s="15" t="s">
        <v>47</v>
      </c>
      <c r="E2" s="16">
        <v>195</v>
      </c>
      <c r="F2" s="16">
        <v>193</v>
      </c>
      <c r="G2" s="16">
        <v>198</v>
      </c>
      <c r="H2" s="16">
        <v>197</v>
      </c>
      <c r="I2" s="16"/>
      <c r="J2" s="16"/>
      <c r="K2" s="19">
        <v>4</v>
      </c>
      <c r="L2" s="19">
        <v>783</v>
      </c>
      <c r="M2" s="20">
        <v>195.75</v>
      </c>
      <c r="N2" s="21">
        <v>2</v>
      </c>
      <c r="O2" s="22">
        <v>197.75</v>
      </c>
    </row>
    <row r="3" spans="1:17" x14ac:dyDescent="0.25">
      <c r="A3" s="12" t="s">
        <v>25</v>
      </c>
      <c r="B3" s="13" t="s">
        <v>125</v>
      </c>
      <c r="C3" s="14">
        <v>45423</v>
      </c>
      <c r="D3" s="15" t="s">
        <v>47</v>
      </c>
      <c r="E3" s="16">
        <v>196</v>
      </c>
      <c r="F3" s="16">
        <v>193</v>
      </c>
      <c r="G3" s="16">
        <v>191</v>
      </c>
      <c r="H3" s="16">
        <v>195</v>
      </c>
      <c r="I3" s="16"/>
      <c r="J3" s="16"/>
      <c r="K3" s="19">
        <v>4</v>
      </c>
      <c r="L3" s="19">
        <v>775</v>
      </c>
      <c r="M3" s="20">
        <v>193.75</v>
      </c>
      <c r="N3" s="21">
        <v>2</v>
      </c>
      <c r="O3" s="22">
        <v>195.75</v>
      </c>
    </row>
    <row r="4" spans="1:17" x14ac:dyDescent="0.25">
      <c r="A4" s="12" t="s">
        <v>22</v>
      </c>
      <c r="B4" s="13" t="s">
        <v>125</v>
      </c>
      <c r="C4" s="14">
        <v>45458</v>
      </c>
      <c r="D4" s="15" t="s">
        <v>47</v>
      </c>
      <c r="E4" s="16">
        <v>193</v>
      </c>
      <c r="F4" s="16">
        <v>191</v>
      </c>
      <c r="G4" s="16">
        <v>193</v>
      </c>
      <c r="H4" s="16">
        <v>190</v>
      </c>
      <c r="I4" s="16"/>
      <c r="J4" s="16"/>
      <c r="K4" s="19">
        <v>4</v>
      </c>
      <c r="L4" s="19">
        <v>767</v>
      </c>
      <c r="M4" s="20">
        <v>191.75</v>
      </c>
      <c r="N4" s="21">
        <v>2</v>
      </c>
      <c r="O4" s="22">
        <v>193.75</v>
      </c>
    </row>
    <row r="5" spans="1:17" x14ac:dyDescent="0.25">
      <c r="A5" s="12" t="s">
        <v>25</v>
      </c>
      <c r="B5" s="13" t="s">
        <v>125</v>
      </c>
      <c r="C5" s="14">
        <v>45477</v>
      </c>
      <c r="D5" s="15" t="s">
        <v>47</v>
      </c>
      <c r="E5" s="16">
        <v>193</v>
      </c>
      <c r="F5" s="16">
        <v>194</v>
      </c>
      <c r="G5" s="16"/>
      <c r="H5" s="16"/>
      <c r="I5" s="16"/>
      <c r="J5" s="16"/>
      <c r="K5" s="19">
        <v>2</v>
      </c>
      <c r="L5" s="19">
        <v>387</v>
      </c>
      <c r="M5" s="20">
        <v>193.5</v>
      </c>
      <c r="N5" s="21">
        <v>3</v>
      </c>
      <c r="O5" s="22">
        <v>196.5</v>
      </c>
    </row>
    <row r="6" spans="1:17" x14ac:dyDescent="0.25">
      <c r="A6" s="12" t="s">
        <v>25</v>
      </c>
      <c r="B6" s="13" t="s">
        <v>125</v>
      </c>
      <c r="C6" s="14">
        <v>45486</v>
      </c>
      <c r="D6" s="15" t="s">
        <v>47</v>
      </c>
      <c r="E6" s="16">
        <v>193</v>
      </c>
      <c r="F6" s="16">
        <v>189</v>
      </c>
      <c r="G6" s="16">
        <v>194</v>
      </c>
      <c r="H6" s="16">
        <v>190</v>
      </c>
      <c r="I6" s="16"/>
      <c r="J6" s="16"/>
      <c r="K6" s="19">
        <v>4</v>
      </c>
      <c r="L6" s="19">
        <v>766</v>
      </c>
      <c r="M6" s="20">
        <v>191.5</v>
      </c>
      <c r="N6" s="21">
        <v>2</v>
      </c>
      <c r="O6" s="22">
        <v>193.5</v>
      </c>
    </row>
    <row r="7" spans="1:17" x14ac:dyDescent="0.25">
      <c r="A7" s="12" t="s">
        <v>25</v>
      </c>
      <c r="B7" s="13" t="s">
        <v>125</v>
      </c>
      <c r="C7" s="14">
        <v>45514</v>
      </c>
      <c r="D7" s="15" t="s">
        <v>47</v>
      </c>
      <c r="E7" s="16">
        <v>192</v>
      </c>
      <c r="F7" s="16">
        <v>195</v>
      </c>
      <c r="G7" s="16">
        <v>194</v>
      </c>
      <c r="H7" s="16">
        <v>194</v>
      </c>
      <c r="I7" s="16"/>
      <c r="J7" s="16"/>
      <c r="K7" s="19">
        <v>4</v>
      </c>
      <c r="L7" s="19">
        <v>775</v>
      </c>
      <c r="M7" s="20">
        <v>193.75</v>
      </c>
      <c r="N7" s="21">
        <v>2</v>
      </c>
      <c r="O7" s="22">
        <v>195.75</v>
      </c>
    </row>
    <row r="8" spans="1:17" x14ac:dyDescent="0.25">
      <c r="A8" s="12" t="s">
        <v>25</v>
      </c>
      <c r="B8" s="13" t="s">
        <v>125</v>
      </c>
      <c r="C8" s="14">
        <v>45549</v>
      </c>
      <c r="D8" s="15" t="s">
        <v>47</v>
      </c>
      <c r="E8" s="16">
        <v>189</v>
      </c>
      <c r="F8" s="16">
        <v>193</v>
      </c>
      <c r="G8" s="16">
        <v>194</v>
      </c>
      <c r="H8" s="16">
        <v>196</v>
      </c>
      <c r="I8" s="16">
        <v>192</v>
      </c>
      <c r="J8" s="16">
        <v>194</v>
      </c>
      <c r="K8" s="19">
        <v>6</v>
      </c>
      <c r="L8" s="19">
        <v>1158</v>
      </c>
      <c r="M8" s="20">
        <v>193</v>
      </c>
      <c r="N8" s="21">
        <v>4</v>
      </c>
      <c r="O8" s="22">
        <v>197</v>
      </c>
    </row>
    <row r="10" spans="1:17" x14ac:dyDescent="0.25">
      <c r="K10" s="8">
        <f>SUM(K2:K9)</f>
        <v>28</v>
      </c>
      <c r="L10" s="8">
        <f>SUM(L2:L9)</f>
        <v>5411</v>
      </c>
      <c r="M10" s="7">
        <f>SUM(L10/K10)</f>
        <v>193.25</v>
      </c>
      <c r="N10" s="8">
        <f>SUM(N2:N9)</f>
        <v>17</v>
      </c>
      <c r="O10" s="11">
        <f>SUM(M10+N10)</f>
        <v>210.25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B3:C3" name="Range1_2_1"/>
    <protectedRange algorithmName="SHA-512" hashValue="ON39YdpmFHfN9f47KpiRvqrKx0V9+erV1CNkpWzYhW/Qyc6aT8rEyCrvauWSYGZK2ia3o7vd3akF07acHAFpOA==" saltValue="yVW9XmDwTqEnmpSGai0KYg==" spinCount="100000" sqref="D3" name="Range1_1_3"/>
    <protectedRange algorithmName="SHA-512" hashValue="ON39YdpmFHfN9f47KpiRvqrKx0V9+erV1CNkpWzYhW/Qyc6aT8rEyCrvauWSYGZK2ia3o7vd3akF07acHAFpOA==" saltValue="yVW9XmDwTqEnmpSGai0KYg==" spinCount="100000" sqref="E3:J3" name="Range1_3_2"/>
  </protectedRanges>
  <hyperlinks>
    <hyperlink ref="Q1" location="'National Rankings'!A1" display="Back to Ranking" xr:uid="{B23BBA67-D4B8-49B6-BDF9-F38FA3C6814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6C9899-3EB0-41C8-8859-7BDA1184D92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65F5-4341-4728-B959-71D3F0BBC10C}">
  <dimension ref="A1:Q16"/>
  <sheetViews>
    <sheetView workbookViewId="0">
      <selection activeCell="K17" sqref="K1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66</v>
      </c>
      <c r="C2" s="14">
        <v>45361</v>
      </c>
      <c r="D2" s="15" t="s">
        <v>70</v>
      </c>
      <c r="E2" s="16">
        <v>194</v>
      </c>
      <c r="F2" s="16">
        <v>196</v>
      </c>
      <c r="G2" s="16">
        <v>196</v>
      </c>
      <c r="H2" s="39">
        <v>200</v>
      </c>
      <c r="I2" s="16"/>
      <c r="J2" s="16"/>
      <c r="K2" s="19">
        <v>4</v>
      </c>
      <c r="L2" s="19">
        <v>786</v>
      </c>
      <c r="M2" s="20">
        <v>196.5</v>
      </c>
      <c r="N2" s="21">
        <v>9</v>
      </c>
      <c r="O2" s="22">
        <v>202.5</v>
      </c>
    </row>
    <row r="3" spans="1:17" x14ac:dyDescent="0.25">
      <c r="A3" s="12" t="s">
        <v>25</v>
      </c>
      <c r="B3" s="13" t="s">
        <v>66</v>
      </c>
      <c r="C3" s="14">
        <v>45438</v>
      </c>
      <c r="D3" s="15" t="s">
        <v>70</v>
      </c>
      <c r="E3" s="16">
        <v>197</v>
      </c>
      <c r="F3" s="16">
        <v>198</v>
      </c>
      <c r="G3" s="16">
        <v>195.001</v>
      </c>
      <c r="H3" s="16">
        <v>195</v>
      </c>
      <c r="I3" s="16"/>
      <c r="J3" s="16"/>
      <c r="K3" s="19">
        <v>4</v>
      </c>
      <c r="L3" s="19">
        <v>785.00099999999998</v>
      </c>
      <c r="M3" s="20">
        <v>196.25024999999999</v>
      </c>
      <c r="N3" s="21">
        <v>6</v>
      </c>
      <c r="O3" s="22">
        <v>202.25024999999999</v>
      </c>
    </row>
    <row r="4" spans="1:17" x14ac:dyDescent="0.25">
      <c r="A4" s="12" t="s">
        <v>25</v>
      </c>
      <c r="B4" s="13" t="s">
        <v>66</v>
      </c>
      <c r="C4" s="14">
        <v>45452</v>
      </c>
      <c r="D4" s="15" t="s">
        <v>70</v>
      </c>
      <c r="E4" s="16">
        <v>196</v>
      </c>
      <c r="F4" s="16">
        <v>195</v>
      </c>
      <c r="G4" s="16">
        <v>198</v>
      </c>
      <c r="H4" s="16">
        <v>198</v>
      </c>
      <c r="I4" s="16"/>
      <c r="J4" s="16"/>
      <c r="K4" s="19">
        <v>4</v>
      </c>
      <c r="L4" s="19">
        <v>787</v>
      </c>
      <c r="M4" s="20">
        <v>196.75</v>
      </c>
      <c r="N4" s="21">
        <v>9</v>
      </c>
      <c r="O4" s="22">
        <v>205.75</v>
      </c>
    </row>
    <row r="5" spans="1:17" x14ac:dyDescent="0.25">
      <c r="A5" s="12" t="s">
        <v>25</v>
      </c>
      <c r="B5" s="13" t="s">
        <v>66</v>
      </c>
      <c r="C5" s="14">
        <v>45466</v>
      </c>
      <c r="D5" s="15" t="s">
        <v>70</v>
      </c>
      <c r="E5" s="16">
        <v>191</v>
      </c>
      <c r="F5" s="16">
        <v>195.001</v>
      </c>
      <c r="G5" s="16">
        <v>198</v>
      </c>
      <c r="H5" s="16">
        <v>198</v>
      </c>
      <c r="I5" s="16"/>
      <c r="J5" s="16"/>
      <c r="K5" s="19">
        <v>4</v>
      </c>
      <c r="L5" s="19">
        <v>782.00099999999998</v>
      </c>
      <c r="M5" s="20">
        <v>195.50024999999999</v>
      </c>
      <c r="N5" s="21">
        <v>8</v>
      </c>
      <c r="O5" s="22">
        <v>203.50024999999999</v>
      </c>
    </row>
    <row r="6" spans="1:17" x14ac:dyDescent="0.25">
      <c r="A6" s="12" t="s">
        <v>25</v>
      </c>
      <c r="B6" s="13" t="s">
        <v>66</v>
      </c>
      <c r="C6" s="14">
        <v>45487</v>
      </c>
      <c r="D6" s="15" t="s">
        <v>70</v>
      </c>
      <c r="E6" s="16">
        <v>191</v>
      </c>
      <c r="F6" s="16">
        <v>199</v>
      </c>
      <c r="G6" s="16">
        <v>194.001</v>
      </c>
      <c r="H6" s="16">
        <v>195</v>
      </c>
      <c r="I6" s="16"/>
      <c r="J6" s="16"/>
      <c r="K6" s="19">
        <v>4</v>
      </c>
      <c r="L6" s="19">
        <v>779.00099999999998</v>
      </c>
      <c r="M6" s="20">
        <v>194.75024999999999</v>
      </c>
      <c r="N6" s="21">
        <v>2</v>
      </c>
      <c r="O6" s="22">
        <v>196.75024999999999</v>
      </c>
    </row>
    <row r="7" spans="1:17" x14ac:dyDescent="0.25">
      <c r="A7" s="12" t="s">
        <v>25</v>
      </c>
      <c r="B7" s="13" t="s">
        <v>66</v>
      </c>
      <c r="C7" s="14">
        <v>45501</v>
      </c>
      <c r="D7" s="15" t="s">
        <v>70</v>
      </c>
      <c r="E7" s="16">
        <v>195.00200000000001</v>
      </c>
      <c r="F7" s="16">
        <v>197</v>
      </c>
      <c r="G7" s="16">
        <v>198</v>
      </c>
      <c r="H7" s="16">
        <v>199</v>
      </c>
      <c r="I7" s="16"/>
      <c r="J7" s="16"/>
      <c r="K7" s="19">
        <v>4</v>
      </c>
      <c r="L7" s="19">
        <v>789.00199999999995</v>
      </c>
      <c r="M7" s="20">
        <v>197.25049999999999</v>
      </c>
      <c r="N7" s="21">
        <v>11</v>
      </c>
      <c r="O7" s="22">
        <v>208.25049999999999</v>
      </c>
    </row>
    <row r="8" spans="1:17" x14ac:dyDescent="0.25">
      <c r="A8" s="12" t="s">
        <v>25</v>
      </c>
      <c r="B8" s="13" t="s">
        <v>66</v>
      </c>
      <c r="C8" s="14">
        <v>45515</v>
      </c>
      <c r="D8" s="15" t="s">
        <v>70</v>
      </c>
      <c r="E8" s="16">
        <v>195.001</v>
      </c>
      <c r="F8" s="16">
        <v>199</v>
      </c>
      <c r="G8" s="16">
        <v>194.001</v>
      </c>
      <c r="H8" s="16">
        <v>195.00200000000001</v>
      </c>
      <c r="I8" s="16"/>
      <c r="J8" s="16"/>
      <c r="K8" s="19">
        <v>4</v>
      </c>
      <c r="L8" s="19">
        <v>783.00399999999991</v>
      </c>
      <c r="M8" s="20">
        <v>195.75099999999998</v>
      </c>
      <c r="N8" s="21">
        <v>6</v>
      </c>
      <c r="O8" s="22">
        <v>201.75099999999998</v>
      </c>
    </row>
    <row r="9" spans="1:17" x14ac:dyDescent="0.25">
      <c r="A9" s="12" t="s">
        <v>25</v>
      </c>
      <c r="B9" s="13" t="s">
        <v>66</v>
      </c>
      <c r="C9" s="14">
        <v>45529</v>
      </c>
      <c r="D9" s="15" t="s">
        <v>70</v>
      </c>
      <c r="E9" s="16">
        <v>194</v>
      </c>
      <c r="F9" s="16">
        <v>197</v>
      </c>
      <c r="G9" s="16">
        <v>192</v>
      </c>
      <c r="H9" s="16">
        <v>194.001</v>
      </c>
      <c r="I9" s="16"/>
      <c r="J9" s="16"/>
      <c r="K9" s="19">
        <v>4</v>
      </c>
      <c r="L9" s="19">
        <v>777.00099999999998</v>
      </c>
      <c r="M9" s="20">
        <v>194.25024999999999</v>
      </c>
      <c r="N9" s="21">
        <v>3</v>
      </c>
      <c r="O9" s="22">
        <v>197.25024999999999</v>
      </c>
    </row>
    <row r="10" spans="1:17" x14ac:dyDescent="0.25">
      <c r="A10" s="12" t="s">
        <v>25</v>
      </c>
      <c r="B10" s="13" t="s">
        <v>66</v>
      </c>
      <c r="C10" s="14">
        <v>45550</v>
      </c>
      <c r="D10" s="15" t="s">
        <v>70</v>
      </c>
      <c r="E10" s="16">
        <v>198</v>
      </c>
      <c r="F10" s="16">
        <v>198</v>
      </c>
      <c r="G10" s="16">
        <v>195</v>
      </c>
      <c r="H10" s="16">
        <v>195</v>
      </c>
      <c r="I10" s="16"/>
      <c r="J10" s="16"/>
      <c r="K10" s="19">
        <v>4</v>
      </c>
      <c r="L10" s="19">
        <v>786</v>
      </c>
      <c r="M10" s="20">
        <v>196.5</v>
      </c>
      <c r="N10" s="21">
        <v>9</v>
      </c>
      <c r="O10" s="22">
        <v>205.5</v>
      </c>
    </row>
    <row r="11" spans="1:17" x14ac:dyDescent="0.25">
      <c r="A11" s="12" t="s">
        <v>25</v>
      </c>
      <c r="B11" s="13" t="s">
        <v>66</v>
      </c>
      <c r="C11" s="14">
        <v>45564</v>
      </c>
      <c r="D11" s="15" t="s">
        <v>70</v>
      </c>
      <c r="E11" s="16">
        <v>196</v>
      </c>
      <c r="F11" s="16">
        <v>191</v>
      </c>
      <c r="G11" s="16">
        <v>190</v>
      </c>
      <c r="H11" s="16">
        <v>198</v>
      </c>
      <c r="I11" s="16"/>
      <c r="J11" s="16"/>
      <c r="K11" s="19">
        <v>4</v>
      </c>
      <c r="L11" s="19">
        <v>775</v>
      </c>
      <c r="M11" s="20">
        <v>193.75</v>
      </c>
      <c r="N11" s="21">
        <v>4</v>
      </c>
      <c r="O11" s="22">
        <v>197.75</v>
      </c>
    </row>
    <row r="12" spans="1:17" x14ac:dyDescent="0.25">
      <c r="A12" s="12" t="s">
        <v>25</v>
      </c>
      <c r="B12" s="13" t="s">
        <v>66</v>
      </c>
      <c r="C12" s="14">
        <v>45578</v>
      </c>
      <c r="D12" s="15" t="s">
        <v>70</v>
      </c>
      <c r="E12" s="16">
        <v>195</v>
      </c>
      <c r="F12" s="16">
        <v>199</v>
      </c>
      <c r="G12" s="16">
        <v>199</v>
      </c>
      <c r="H12" s="16">
        <v>192</v>
      </c>
      <c r="I12" s="16">
        <v>188</v>
      </c>
      <c r="J12" s="16">
        <v>188</v>
      </c>
      <c r="K12" s="19">
        <v>6</v>
      </c>
      <c r="L12" s="19">
        <v>1161</v>
      </c>
      <c r="M12" s="20">
        <v>193.5</v>
      </c>
      <c r="N12" s="21">
        <v>14</v>
      </c>
      <c r="O12" s="22">
        <v>207.5</v>
      </c>
    </row>
    <row r="13" spans="1:17" x14ac:dyDescent="0.25">
      <c r="A13" s="12" t="s">
        <v>25</v>
      </c>
      <c r="B13" s="13" t="s">
        <v>125</v>
      </c>
      <c r="C13" s="14">
        <v>45584</v>
      </c>
      <c r="D13" s="15" t="s">
        <v>47</v>
      </c>
      <c r="E13" s="16">
        <v>190</v>
      </c>
      <c r="F13" s="16">
        <v>196</v>
      </c>
      <c r="G13" s="16">
        <v>195</v>
      </c>
      <c r="H13" s="16">
        <v>192</v>
      </c>
      <c r="I13" s="16"/>
      <c r="J13" s="16"/>
      <c r="K13" s="19">
        <v>4</v>
      </c>
      <c r="L13" s="19">
        <v>773</v>
      </c>
      <c r="M13" s="20">
        <v>193.25</v>
      </c>
      <c r="N13" s="21">
        <v>4</v>
      </c>
      <c r="O13" s="22">
        <v>197.25</v>
      </c>
    </row>
    <row r="14" spans="1:17" x14ac:dyDescent="0.25">
      <c r="A14" s="12" t="s">
        <v>22</v>
      </c>
      <c r="B14" s="13" t="s">
        <v>66</v>
      </c>
      <c r="C14" s="14">
        <v>45605</v>
      </c>
      <c r="D14" s="15" t="s">
        <v>23</v>
      </c>
      <c r="E14" s="16">
        <v>195</v>
      </c>
      <c r="F14" s="16">
        <v>196</v>
      </c>
      <c r="G14" s="16">
        <v>197</v>
      </c>
      <c r="H14" s="16">
        <v>196</v>
      </c>
      <c r="I14" s="16">
        <v>196</v>
      </c>
      <c r="J14" s="16">
        <v>195</v>
      </c>
      <c r="K14" s="19">
        <v>6</v>
      </c>
      <c r="L14" s="19">
        <v>1175</v>
      </c>
      <c r="M14" s="20">
        <v>195.83333333333334</v>
      </c>
      <c r="N14" s="21">
        <v>6</v>
      </c>
      <c r="O14" s="22">
        <v>201.83333333333334</v>
      </c>
    </row>
    <row r="16" spans="1:17" x14ac:dyDescent="0.25">
      <c r="K16" s="8">
        <f>SUM(K2:K15)</f>
        <v>56</v>
      </c>
      <c r="L16" s="8">
        <f>SUM(L2:L15)</f>
        <v>10938.010000000002</v>
      </c>
      <c r="M16" s="7">
        <f>SUM(L16/K16)</f>
        <v>195.32160714285718</v>
      </c>
      <c r="N16" s="8">
        <f>SUM(N2:N15)</f>
        <v>91</v>
      </c>
      <c r="O16" s="11">
        <f>SUM(M16+N16)</f>
        <v>286.32160714285715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1_9_3"/>
    <protectedRange algorithmName="SHA-512" hashValue="ON39YdpmFHfN9f47KpiRvqrKx0V9+erV1CNkpWzYhW/Qyc6aT8rEyCrvauWSYGZK2ia3o7vd3akF07acHAFpOA==" saltValue="yVW9XmDwTqEnmpSGai0KYg==" spinCount="100000" sqref="B3:C3" name="Range1_12_2"/>
    <protectedRange algorithmName="SHA-512" hashValue="ON39YdpmFHfN9f47KpiRvqrKx0V9+erV1CNkpWzYhW/Qyc6aT8rEyCrvauWSYGZK2ia3o7vd3akF07acHAFpOA==" saltValue="yVW9XmDwTqEnmpSGai0KYg==" spinCount="100000" sqref="E3:J3" name="Range1_3_5_1"/>
  </protectedRanges>
  <hyperlinks>
    <hyperlink ref="Q1" location="'National Rankings'!A1" display="Back to Ranking" xr:uid="{144A7603-C75C-4A79-8371-BED86C5774F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2971D9-C983-4848-BE0D-3CF7BD826C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8793C-75A7-43F9-8F89-22B16BD25758}">
  <dimension ref="A1:Q31"/>
  <sheetViews>
    <sheetView workbookViewId="0">
      <selection activeCell="K32" sqref="K3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39</v>
      </c>
      <c r="C2" s="14">
        <v>45337</v>
      </c>
      <c r="D2" s="14" t="s">
        <v>47</v>
      </c>
      <c r="E2" s="16">
        <v>193</v>
      </c>
      <c r="F2" s="16">
        <v>194</v>
      </c>
      <c r="G2" s="16"/>
      <c r="H2" s="16"/>
      <c r="I2" s="16"/>
      <c r="J2" s="16"/>
      <c r="K2" s="19">
        <v>2</v>
      </c>
      <c r="L2" s="19">
        <v>387</v>
      </c>
      <c r="M2" s="20">
        <v>193.5</v>
      </c>
      <c r="N2" s="21">
        <v>2</v>
      </c>
      <c r="O2" s="22">
        <v>195.5</v>
      </c>
    </row>
    <row r="3" spans="1:17" x14ac:dyDescent="0.25">
      <c r="A3" s="12" t="s">
        <v>22</v>
      </c>
      <c r="B3" s="13" t="s">
        <v>39</v>
      </c>
      <c r="C3" s="14">
        <v>45344</v>
      </c>
      <c r="D3" s="14" t="s">
        <v>47</v>
      </c>
      <c r="E3" s="16">
        <v>190</v>
      </c>
      <c r="F3" s="16">
        <v>197</v>
      </c>
      <c r="G3" s="16"/>
      <c r="H3" s="16"/>
      <c r="I3" s="16"/>
      <c r="J3" s="16"/>
      <c r="K3" s="19">
        <v>2</v>
      </c>
      <c r="L3" s="19">
        <v>387</v>
      </c>
      <c r="M3" s="20">
        <v>193.5</v>
      </c>
      <c r="N3" s="21">
        <v>2</v>
      </c>
      <c r="O3" s="22">
        <v>195.5</v>
      </c>
    </row>
    <row r="4" spans="1:17" x14ac:dyDescent="0.25">
      <c r="A4" s="12" t="s">
        <v>22</v>
      </c>
      <c r="B4" s="13" t="s">
        <v>39</v>
      </c>
      <c r="C4" s="14">
        <v>45358</v>
      </c>
      <c r="D4" s="15" t="s">
        <v>47</v>
      </c>
      <c r="E4" s="16">
        <v>196</v>
      </c>
      <c r="F4" s="16">
        <v>197</v>
      </c>
      <c r="G4" s="16"/>
      <c r="H4" s="16"/>
      <c r="I4" s="16"/>
      <c r="J4" s="16"/>
      <c r="K4" s="19">
        <v>2</v>
      </c>
      <c r="L4" s="19">
        <v>393</v>
      </c>
      <c r="M4" s="20">
        <v>196.5</v>
      </c>
      <c r="N4" s="21">
        <v>2</v>
      </c>
      <c r="O4" s="22">
        <v>198.5</v>
      </c>
    </row>
    <row r="5" spans="1:17" x14ac:dyDescent="0.25">
      <c r="A5" s="12" t="s">
        <v>22</v>
      </c>
      <c r="B5" s="13" t="s">
        <v>39</v>
      </c>
      <c r="C5" s="14">
        <v>45365</v>
      </c>
      <c r="D5" s="15" t="s">
        <v>47</v>
      </c>
      <c r="E5" s="16">
        <v>197.01</v>
      </c>
      <c r="F5" s="16">
        <v>196</v>
      </c>
      <c r="G5" s="16"/>
      <c r="H5" s="16"/>
      <c r="I5" s="16"/>
      <c r="J5" s="16"/>
      <c r="K5" s="19">
        <v>2</v>
      </c>
      <c r="L5" s="19">
        <v>393.01</v>
      </c>
      <c r="M5" s="20">
        <v>196.505</v>
      </c>
      <c r="N5" s="21">
        <v>7</v>
      </c>
      <c r="O5" s="22">
        <v>203.505</v>
      </c>
    </row>
    <row r="6" spans="1:17" x14ac:dyDescent="0.25">
      <c r="A6" s="12" t="s">
        <v>25</v>
      </c>
      <c r="B6" s="13" t="s">
        <v>39</v>
      </c>
      <c r="C6" s="14">
        <v>45372</v>
      </c>
      <c r="D6" s="15" t="s">
        <v>47</v>
      </c>
      <c r="E6" s="16">
        <v>195</v>
      </c>
      <c r="F6" s="16">
        <v>192</v>
      </c>
      <c r="G6" s="16"/>
      <c r="H6" s="16"/>
      <c r="I6" s="16"/>
      <c r="J6" s="16"/>
      <c r="K6" s="19">
        <v>2</v>
      </c>
      <c r="L6" s="19">
        <v>387</v>
      </c>
      <c r="M6" s="20">
        <v>193.5</v>
      </c>
      <c r="N6" s="21">
        <v>2</v>
      </c>
      <c r="O6" s="22">
        <v>195.5</v>
      </c>
    </row>
    <row r="7" spans="1:17" x14ac:dyDescent="0.25">
      <c r="A7" s="12" t="s">
        <v>25</v>
      </c>
      <c r="B7" s="13" t="s">
        <v>39</v>
      </c>
      <c r="C7" s="14">
        <v>45379</v>
      </c>
      <c r="D7" s="15" t="s">
        <v>47</v>
      </c>
      <c r="E7" s="16">
        <v>190</v>
      </c>
      <c r="F7" s="16">
        <v>193</v>
      </c>
      <c r="G7" s="16"/>
      <c r="H7" s="16"/>
      <c r="I7" s="16"/>
      <c r="J7" s="16"/>
      <c r="K7" s="19">
        <v>2</v>
      </c>
      <c r="L7" s="19">
        <v>383</v>
      </c>
      <c r="M7" s="20">
        <v>191.5</v>
      </c>
      <c r="N7" s="21">
        <v>5</v>
      </c>
      <c r="O7" s="22">
        <v>196.5</v>
      </c>
    </row>
    <row r="8" spans="1:17" x14ac:dyDescent="0.25">
      <c r="A8" s="12" t="s">
        <v>22</v>
      </c>
      <c r="B8" s="13" t="s">
        <v>39</v>
      </c>
      <c r="C8" s="14">
        <v>45386</v>
      </c>
      <c r="D8" s="15" t="s">
        <v>47</v>
      </c>
      <c r="E8" s="16">
        <v>197</v>
      </c>
      <c r="F8" s="16">
        <v>196</v>
      </c>
      <c r="G8" s="16"/>
      <c r="H8" s="16"/>
      <c r="I8" s="16"/>
      <c r="J8" s="16"/>
      <c r="K8" s="19">
        <v>2</v>
      </c>
      <c r="L8" s="19">
        <v>393</v>
      </c>
      <c r="M8" s="20">
        <v>196.5</v>
      </c>
      <c r="N8" s="21">
        <v>4</v>
      </c>
      <c r="O8" s="22">
        <v>200.5</v>
      </c>
    </row>
    <row r="9" spans="1:17" x14ac:dyDescent="0.25">
      <c r="A9" s="12" t="s">
        <v>22</v>
      </c>
      <c r="B9" s="13" t="s">
        <v>39</v>
      </c>
      <c r="C9" s="14">
        <v>45400</v>
      </c>
      <c r="D9" s="15" t="s">
        <v>47</v>
      </c>
      <c r="E9" s="16">
        <v>197</v>
      </c>
      <c r="F9" s="16">
        <v>199</v>
      </c>
      <c r="G9" s="16"/>
      <c r="H9" s="16"/>
      <c r="I9" s="16"/>
      <c r="J9" s="16"/>
      <c r="K9" s="19">
        <v>2</v>
      </c>
      <c r="L9" s="19">
        <v>396</v>
      </c>
      <c r="M9" s="20">
        <v>198</v>
      </c>
      <c r="N9" s="21">
        <v>5</v>
      </c>
      <c r="O9" s="22">
        <v>203</v>
      </c>
    </row>
    <row r="10" spans="1:17" x14ac:dyDescent="0.25">
      <c r="A10" s="12" t="s">
        <v>22</v>
      </c>
      <c r="B10" s="13" t="s">
        <v>39</v>
      </c>
      <c r="C10" s="14">
        <v>45407</v>
      </c>
      <c r="D10" s="15" t="s">
        <v>47</v>
      </c>
      <c r="E10" s="16">
        <v>198.01</v>
      </c>
      <c r="F10" s="16">
        <v>198</v>
      </c>
      <c r="G10" s="16"/>
      <c r="H10" s="16"/>
      <c r="I10" s="16"/>
      <c r="J10" s="16"/>
      <c r="K10" s="19">
        <v>2</v>
      </c>
      <c r="L10" s="19">
        <v>396.01</v>
      </c>
      <c r="M10" s="20">
        <v>198.005</v>
      </c>
      <c r="N10" s="21">
        <v>6</v>
      </c>
      <c r="O10" s="22">
        <v>204.005</v>
      </c>
    </row>
    <row r="11" spans="1:17" x14ac:dyDescent="0.25">
      <c r="A11" s="12" t="s">
        <v>22</v>
      </c>
      <c r="B11" s="13" t="s">
        <v>39</v>
      </c>
      <c r="C11" s="14">
        <v>45414</v>
      </c>
      <c r="D11" s="15" t="s">
        <v>47</v>
      </c>
      <c r="E11" s="16">
        <v>195</v>
      </c>
      <c r="F11" s="16">
        <v>196</v>
      </c>
      <c r="G11" s="16"/>
      <c r="H11" s="16"/>
      <c r="I11" s="16"/>
      <c r="J11" s="16"/>
      <c r="K11" s="19">
        <v>2</v>
      </c>
      <c r="L11" s="19">
        <v>391</v>
      </c>
      <c r="M11" s="20">
        <v>195.5</v>
      </c>
      <c r="N11" s="21">
        <v>3</v>
      </c>
      <c r="O11" s="22">
        <v>198.5</v>
      </c>
    </row>
    <row r="12" spans="1:17" x14ac:dyDescent="0.25">
      <c r="A12" s="12" t="s">
        <v>25</v>
      </c>
      <c r="B12" s="13" t="s">
        <v>39</v>
      </c>
      <c r="C12" s="14">
        <v>45428</v>
      </c>
      <c r="D12" s="15" t="s">
        <v>47</v>
      </c>
      <c r="E12" s="16">
        <v>192</v>
      </c>
      <c r="F12" s="16">
        <v>199</v>
      </c>
      <c r="G12" s="16"/>
      <c r="H12" s="16"/>
      <c r="I12" s="16"/>
      <c r="J12" s="16"/>
      <c r="K12" s="19">
        <v>2</v>
      </c>
      <c r="L12" s="19">
        <v>391</v>
      </c>
      <c r="M12" s="20">
        <v>195.5</v>
      </c>
      <c r="N12" s="21">
        <v>2</v>
      </c>
      <c r="O12" s="22">
        <v>197.5</v>
      </c>
    </row>
    <row r="13" spans="1:17" x14ac:dyDescent="0.25">
      <c r="A13" s="12" t="s">
        <v>25</v>
      </c>
      <c r="B13" s="13" t="s">
        <v>39</v>
      </c>
      <c r="C13" s="14">
        <v>45435</v>
      </c>
      <c r="D13" s="15" t="s">
        <v>47</v>
      </c>
      <c r="E13" s="16">
        <v>197</v>
      </c>
      <c r="F13" s="16">
        <v>198</v>
      </c>
      <c r="G13" s="16"/>
      <c r="H13" s="16"/>
      <c r="I13" s="16"/>
      <c r="J13" s="16"/>
      <c r="K13" s="19">
        <v>2</v>
      </c>
      <c r="L13" s="19">
        <v>395</v>
      </c>
      <c r="M13" s="20">
        <v>197.5</v>
      </c>
      <c r="N13" s="21">
        <v>4</v>
      </c>
      <c r="O13" s="22">
        <v>201.5</v>
      </c>
    </row>
    <row r="14" spans="1:17" x14ac:dyDescent="0.25">
      <c r="A14" s="12" t="s">
        <v>22</v>
      </c>
      <c r="B14" s="13" t="s">
        <v>39</v>
      </c>
      <c r="C14" s="14">
        <v>45456</v>
      </c>
      <c r="D14" s="15" t="s">
        <v>47</v>
      </c>
      <c r="E14" s="16">
        <v>194</v>
      </c>
      <c r="F14" s="16">
        <v>198</v>
      </c>
      <c r="G14" s="16"/>
      <c r="H14" s="16"/>
      <c r="I14" s="16"/>
      <c r="J14" s="16"/>
      <c r="K14" s="19">
        <v>2</v>
      </c>
      <c r="L14" s="19">
        <v>392</v>
      </c>
      <c r="M14" s="20">
        <v>196</v>
      </c>
      <c r="N14" s="21">
        <v>6</v>
      </c>
      <c r="O14" s="22">
        <v>202</v>
      </c>
    </row>
    <row r="15" spans="1:17" x14ac:dyDescent="0.25">
      <c r="A15" s="12" t="s">
        <v>25</v>
      </c>
      <c r="B15" s="13" t="s">
        <v>39</v>
      </c>
      <c r="C15" s="14">
        <v>45463</v>
      </c>
      <c r="D15" s="15" t="s">
        <v>47</v>
      </c>
      <c r="E15" s="16">
        <v>193</v>
      </c>
      <c r="F15" s="16">
        <v>188</v>
      </c>
      <c r="G15" s="16"/>
      <c r="H15" s="16"/>
      <c r="I15" s="16"/>
      <c r="J15" s="16"/>
      <c r="K15" s="19">
        <v>2</v>
      </c>
      <c r="L15" s="19">
        <v>381</v>
      </c>
      <c r="M15" s="20">
        <v>190.5</v>
      </c>
      <c r="N15" s="21">
        <v>3</v>
      </c>
      <c r="O15" s="22">
        <v>193.5</v>
      </c>
    </row>
    <row r="16" spans="1:17" x14ac:dyDescent="0.25">
      <c r="A16" s="12" t="s">
        <v>25</v>
      </c>
      <c r="B16" s="13" t="s">
        <v>39</v>
      </c>
      <c r="C16" s="14">
        <v>45470</v>
      </c>
      <c r="D16" s="15" t="s">
        <v>47</v>
      </c>
      <c r="E16" s="16">
        <v>194</v>
      </c>
      <c r="F16" s="16">
        <v>196</v>
      </c>
      <c r="G16" s="16"/>
      <c r="H16" s="16"/>
      <c r="I16" s="16"/>
      <c r="J16" s="16"/>
      <c r="K16" s="19">
        <v>2</v>
      </c>
      <c r="L16" s="19">
        <v>390</v>
      </c>
      <c r="M16" s="20">
        <v>195</v>
      </c>
      <c r="N16" s="21">
        <v>2</v>
      </c>
      <c r="O16" s="22">
        <v>197</v>
      </c>
    </row>
    <row r="17" spans="1:15" x14ac:dyDescent="0.25">
      <c r="A17" s="12" t="s">
        <v>25</v>
      </c>
      <c r="B17" s="13" t="s">
        <v>39</v>
      </c>
      <c r="C17" s="14">
        <v>45498</v>
      </c>
      <c r="D17" s="15" t="s">
        <v>47</v>
      </c>
      <c r="E17" s="16">
        <v>193</v>
      </c>
      <c r="F17" s="16">
        <v>200.001</v>
      </c>
      <c r="G17" s="16"/>
      <c r="H17" s="16"/>
      <c r="I17" s="16"/>
      <c r="J17" s="16"/>
      <c r="K17" s="19">
        <v>2</v>
      </c>
      <c r="L17" s="19">
        <v>393.00099999999998</v>
      </c>
      <c r="M17" s="20">
        <v>196.50049999999999</v>
      </c>
      <c r="N17" s="21">
        <v>7</v>
      </c>
      <c r="O17" s="22">
        <v>203.50049999999999</v>
      </c>
    </row>
    <row r="18" spans="1:15" x14ac:dyDescent="0.25">
      <c r="A18" s="12" t="s">
        <v>25</v>
      </c>
      <c r="B18" s="13" t="s">
        <v>39</v>
      </c>
      <c r="C18" s="14">
        <v>45512</v>
      </c>
      <c r="D18" s="15" t="s">
        <v>47</v>
      </c>
      <c r="E18" s="16">
        <v>193</v>
      </c>
      <c r="F18" s="16">
        <v>194</v>
      </c>
      <c r="G18" s="16"/>
      <c r="H18" s="16"/>
      <c r="I18" s="16"/>
      <c r="J18" s="16"/>
      <c r="K18" s="19">
        <v>2</v>
      </c>
      <c r="L18" s="19">
        <v>387</v>
      </c>
      <c r="M18" s="20">
        <v>193.5</v>
      </c>
      <c r="N18" s="21">
        <v>2</v>
      </c>
      <c r="O18" s="22">
        <v>195.5</v>
      </c>
    </row>
    <row r="19" spans="1:15" x14ac:dyDescent="0.25">
      <c r="A19" s="12" t="s">
        <v>25</v>
      </c>
      <c r="B19" s="13" t="s">
        <v>39</v>
      </c>
      <c r="C19" s="14">
        <v>45519</v>
      </c>
      <c r="D19" s="15" t="s">
        <v>47</v>
      </c>
      <c r="E19" s="16">
        <v>197</v>
      </c>
      <c r="F19" s="16">
        <v>198.01</v>
      </c>
      <c r="G19" s="16"/>
      <c r="H19" s="16"/>
      <c r="I19" s="16"/>
      <c r="J19" s="16"/>
      <c r="K19" s="19">
        <v>2</v>
      </c>
      <c r="L19" s="19">
        <v>395.01</v>
      </c>
      <c r="M19" s="20">
        <v>197.505</v>
      </c>
      <c r="N19" s="21">
        <v>7</v>
      </c>
      <c r="O19" s="22">
        <v>204.505</v>
      </c>
    </row>
    <row r="20" spans="1:15" x14ac:dyDescent="0.25">
      <c r="A20" s="12" t="s">
        <v>25</v>
      </c>
      <c r="B20" s="13" t="s">
        <v>39</v>
      </c>
      <c r="C20" s="14">
        <v>45526</v>
      </c>
      <c r="D20" s="15" t="s">
        <v>47</v>
      </c>
      <c r="E20" s="16">
        <v>197</v>
      </c>
      <c r="F20" s="16">
        <v>195</v>
      </c>
      <c r="G20" s="16"/>
      <c r="H20" s="16"/>
      <c r="I20" s="16"/>
      <c r="J20" s="16"/>
      <c r="K20" s="19">
        <v>2</v>
      </c>
      <c r="L20" s="19">
        <v>392</v>
      </c>
      <c r="M20" s="20">
        <v>196</v>
      </c>
      <c r="N20" s="21">
        <v>3</v>
      </c>
      <c r="O20" s="22">
        <v>199</v>
      </c>
    </row>
    <row r="21" spans="1:15" x14ac:dyDescent="0.25">
      <c r="A21" s="12" t="s">
        <v>25</v>
      </c>
      <c r="B21" s="13" t="s">
        <v>39</v>
      </c>
      <c r="C21" s="14">
        <v>45533</v>
      </c>
      <c r="D21" s="15" t="s">
        <v>47</v>
      </c>
      <c r="E21" s="16">
        <v>198.01</v>
      </c>
      <c r="F21" s="16">
        <v>195</v>
      </c>
      <c r="G21" s="16"/>
      <c r="H21" s="16"/>
      <c r="I21" s="16"/>
      <c r="J21" s="16"/>
      <c r="K21" s="19">
        <v>2</v>
      </c>
      <c r="L21" s="19">
        <v>393.01</v>
      </c>
      <c r="M21" s="20">
        <v>196.505</v>
      </c>
      <c r="N21" s="21">
        <v>6</v>
      </c>
      <c r="O21" s="22">
        <v>202.505</v>
      </c>
    </row>
    <row r="22" spans="1:15" x14ac:dyDescent="0.25">
      <c r="A22" s="12" t="s">
        <v>25</v>
      </c>
      <c r="B22" s="13" t="s">
        <v>39</v>
      </c>
      <c r="C22" s="14">
        <v>45554</v>
      </c>
      <c r="D22" s="15" t="s">
        <v>47</v>
      </c>
      <c r="E22" s="16">
        <v>199</v>
      </c>
      <c r="F22" s="16">
        <v>199</v>
      </c>
      <c r="G22" s="16"/>
      <c r="H22" s="16"/>
      <c r="I22" s="16"/>
      <c r="J22" s="16"/>
      <c r="K22" s="19">
        <v>2</v>
      </c>
      <c r="L22" s="19">
        <v>398</v>
      </c>
      <c r="M22" s="20">
        <v>199</v>
      </c>
      <c r="N22" s="21">
        <v>9</v>
      </c>
      <c r="O22" s="22">
        <v>208</v>
      </c>
    </row>
    <row r="23" spans="1:15" x14ac:dyDescent="0.25">
      <c r="A23" s="12" t="s">
        <v>22</v>
      </c>
      <c r="B23" s="13" t="s">
        <v>39</v>
      </c>
      <c r="C23" s="14">
        <v>45568</v>
      </c>
      <c r="D23" s="15" t="s">
        <v>47</v>
      </c>
      <c r="E23" s="16">
        <v>196</v>
      </c>
      <c r="F23" s="16">
        <v>198</v>
      </c>
      <c r="G23" s="16"/>
      <c r="H23" s="16"/>
      <c r="I23" s="16"/>
      <c r="J23" s="16"/>
      <c r="K23" s="19">
        <v>2</v>
      </c>
      <c r="L23" s="19">
        <v>394</v>
      </c>
      <c r="M23" s="20">
        <v>197</v>
      </c>
      <c r="N23" s="21">
        <v>9</v>
      </c>
      <c r="O23" s="22">
        <v>206</v>
      </c>
    </row>
    <row r="24" spans="1:15" x14ac:dyDescent="0.25">
      <c r="A24" s="12" t="s">
        <v>25</v>
      </c>
      <c r="B24" s="13" t="s">
        <v>39</v>
      </c>
      <c r="C24" s="14">
        <v>45575</v>
      </c>
      <c r="D24" s="15" t="s">
        <v>47</v>
      </c>
      <c r="E24" s="16">
        <v>191</v>
      </c>
      <c r="F24" s="16">
        <v>199</v>
      </c>
      <c r="G24" s="16"/>
      <c r="H24" s="16"/>
      <c r="I24" s="16"/>
      <c r="J24" s="16"/>
      <c r="K24" s="19">
        <v>2</v>
      </c>
      <c r="L24" s="19">
        <v>390</v>
      </c>
      <c r="M24" s="20">
        <v>195</v>
      </c>
      <c r="N24" s="21">
        <v>6</v>
      </c>
      <c r="O24" s="22">
        <v>201</v>
      </c>
    </row>
    <row r="25" spans="1:15" x14ac:dyDescent="0.25">
      <c r="A25" s="12" t="s">
        <v>25</v>
      </c>
      <c r="B25" s="13" t="s">
        <v>39</v>
      </c>
      <c r="C25" s="14">
        <v>45582</v>
      </c>
      <c r="D25" s="15" t="s">
        <v>47</v>
      </c>
      <c r="E25" s="16">
        <v>195</v>
      </c>
      <c r="F25" s="16">
        <v>188</v>
      </c>
      <c r="G25" s="16"/>
      <c r="H25" s="16"/>
      <c r="I25" s="16"/>
      <c r="J25" s="16"/>
      <c r="K25" s="19">
        <v>2</v>
      </c>
      <c r="L25" s="19">
        <v>383</v>
      </c>
      <c r="M25" s="20">
        <v>191.5</v>
      </c>
      <c r="N25" s="21">
        <v>6</v>
      </c>
      <c r="O25" s="22">
        <v>197.5</v>
      </c>
    </row>
    <row r="26" spans="1:15" x14ac:dyDescent="0.25">
      <c r="A26" s="12" t="s">
        <v>25</v>
      </c>
      <c r="B26" s="13" t="s">
        <v>39</v>
      </c>
      <c r="C26" s="14">
        <v>45589</v>
      </c>
      <c r="D26" s="15" t="s">
        <v>47</v>
      </c>
      <c r="E26" s="16">
        <v>198</v>
      </c>
      <c r="F26" s="16">
        <v>194</v>
      </c>
      <c r="G26" s="16"/>
      <c r="H26" s="16"/>
      <c r="I26" s="16"/>
      <c r="J26" s="16"/>
      <c r="K26" s="19">
        <v>2</v>
      </c>
      <c r="L26" s="19">
        <v>392</v>
      </c>
      <c r="M26" s="20">
        <v>196</v>
      </c>
      <c r="N26" s="21">
        <v>7</v>
      </c>
      <c r="O26" s="22">
        <v>203</v>
      </c>
    </row>
    <row r="27" spans="1:15" x14ac:dyDescent="0.25">
      <c r="A27" s="12" t="s">
        <v>25</v>
      </c>
      <c r="B27" s="13" t="s">
        <v>39</v>
      </c>
      <c r="C27" s="14">
        <v>45596</v>
      </c>
      <c r="D27" s="15" t="s">
        <v>47</v>
      </c>
      <c r="E27" s="16">
        <v>197</v>
      </c>
      <c r="F27" s="16">
        <v>198</v>
      </c>
      <c r="G27" s="16"/>
      <c r="H27" s="16"/>
      <c r="I27" s="16"/>
      <c r="J27" s="16"/>
      <c r="K27" s="19">
        <v>2</v>
      </c>
      <c r="L27" s="19">
        <v>395</v>
      </c>
      <c r="M27" s="20">
        <v>197.5</v>
      </c>
      <c r="N27" s="21">
        <v>7</v>
      </c>
      <c r="O27" s="22">
        <v>204.5</v>
      </c>
    </row>
    <row r="28" spans="1:15" x14ac:dyDescent="0.25">
      <c r="A28" s="12" t="s">
        <v>25</v>
      </c>
      <c r="B28" s="13" t="s">
        <v>39</v>
      </c>
      <c r="C28" s="14">
        <v>45603</v>
      </c>
      <c r="D28" s="15" t="s">
        <v>47</v>
      </c>
      <c r="E28" s="16">
        <v>196.01</v>
      </c>
      <c r="F28" s="16">
        <v>196</v>
      </c>
      <c r="G28" s="16"/>
      <c r="H28" s="16"/>
      <c r="I28" s="16"/>
      <c r="J28" s="16"/>
      <c r="K28" s="19">
        <v>2</v>
      </c>
      <c r="L28" s="19">
        <v>392.01</v>
      </c>
      <c r="M28" s="20">
        <v>196</v>
      </c>
      <c r="N28" s="21">
        <v>9</v>
      </c>
      <c r="O28" s="22">
        <v>205</v>
      </c>
    </row>
    <row r="29" spans="1:15" x14ac:dyDescent="0.25">
      <c r="A29" s="12" t="s">
        <v>22</v>
      </c>
      <c r="B29" s="13" t="s">
        <v>39</v>
      </c>
      <c r="C29" s="14">
        <v>45617</v>
      </c>
      <c r="D29" s="15" t="s">
        <v>47</v>
      </c>
      <c r="E29" s="16">
        <v>194</v>
      </c>
      <c r="F29" s="16">
        <v>190</v>
      </c>
      <c r="G29" s="16"/>
      <c r="H29" s="16"/>
      <c r="I29" s="16"/>
      <c r="J29" s="16"/>
      <c r="K29" s="19">
        <v>2</v>
      </c>
      <c r="L29" s="19">
        <v>384</v>
      </c>
      <c r="M29" s="20">
        <v>192</v>
      </c>
      <c r="N29" s="21">
        <v>3</v>
      </c>
      <c r="O29" s="22">
        <v>195</v>
      </c>
    </row>
    <row r="31" spans="1:15" x14ac:dyDescent="0.25">
      <c r="K31" s="8">
        <f>SUM(K2:K30)</f>
        <v>56</v>
      </c>
      <c r="L31" s="8">
        <f>SUM(L2:L30)</f>
        <v>10943.051000000001</v>
      </c>
      <c r="M31" s="7">
        <f>SUM(L31/K31)</f>
        <v>195.41162500000002</v>
      </c>
      <c r="N31" s="8">
        <f>SUM(N2:N30)</f>
        <v>136</v>
      </c>
      <c r="O31" s="11">
        <f>SUM(M31+N31)</f>
        <v>331.41162500000002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24"/>
    <protectedRange algorithmName="SHA-512" hashValue="ON39YdpmFHfN9f47KpiRvqrKx0V9+erV1CNkpWzYhW/Qyc6aT8rEyCrvauWSYGZK2ia3o7vd3akF07acHAFpOA==" saltValue="yVW9XmDwTqEnmpSGai0KYg==" spinCount="100000" sqref="I3:J3 B3" name="Range1_2_1"/>
    <protectedRange algorithmName="SHA-512" hashValue="ON39YdpmFHfN9f47KpiRvqrKx0V9+erV1CNkpWzYhW/Qyc6aT8rEyCrvauWSYGZK2ia3o7vd3akF07acHAFpOA==" saltValue="yVW9XmDwTqEnmpSGai0KYg==" spinCount="100000" sqref="E3:H3" name="Range1_3_1"/>
    <protectedRange algorithmName="SHA-512" hashValue="ON39YdpmFHfN9f47KpiRvqrKx0V9+erV1CNkpWzYhW/Qyc6aT8rEyCrvauWSYGZK2ia3o7vd3akF07acHAFpOA==" saltValue="yVW9XmDwTqEnmpSGai0KYg==" spinCount="100000" sqref="C3" name="Range1_5"/>
    <protectedRange algorithmName="SHA-512" hashValue="ON39YdpmFHfN9f47KpiRvqrKx0V9+erV1CNkpWzYhW/Qyc6aT8rEyCrvauWSYGZK2ia3o7vd3akF07acHAFpOA==" saltValue="yVW9XmDwTqEnmpSGai0KYg==" spinCount="100000" sqref="I8:J8 B8:C8 B9:C9 I9:J9" name="Range1_99"/>
    <protectedRange algorithmName="SHA-512" hashValue="ON39YdpmFHfN9f47KpiRvqrKx0V9+erV1CNkpWzYhW/Qyc6aT8rEyCrvauWSYGZK2ia3o7vd3akF07acHAFpOA==" saltValue="yVW9XmDwTqEnmpSGai0KYg==" spinCount="100000" sqref="D8 D9" name="Range1_1_51"/>
    <protectedRange algorithmName="SHA-512" hashValue="ON39YdpmFHfN9f47KpiRvqrKx0V9+erV1CNkpWzYhW/Qyc6aT8rEyCrvauWSYGZK2ia3o7vd3akF07acHAFpOA==" saltValue="yVW9XmDwTqEnmpSGai0KYg==" spinCount="100000" sqref="E8:H8 E9:H9" name="Range1_3_25"/>
    <protectedRange algorithmName="SHA-512" hashValue="ON39YdpmFHfN9f47KpiRvqrKx0V9+erV1CNkpWzYhW/Qyc6aT8rEyCrvauWSYGZK2ia3o7vd3akF07acHAFpOA==" saltValue="yVW9XmDwTqEnmpSGai0KYg==" spinCount="100000" sqref="B12:C12" name="Range1_1"/>
    <protectedRange algorithmName="SHA-512" hashValue="ON39YdpmFHfN9f47KpiRvqrKx0V9+erV1CNkpWzYhW/Qyc6aT8rEyCrvauWSYGZK2ia3o7vd3akF07acHAFpOA==" saltValue="yVW9XmDwTqEnmpSGai0KYg==" spinCount="100000" sqref="D12" name="Range1_1_1_1"/>
    <protectedRange algorithmName="SHA-512" hashValue="ON39YdpmFHfN9f47KpiRvqrKx0V9+erV1CNkpWzYhW/Qyc6aT8rEyCrvauWSYGZK2ia3o7vd3akF07acHAFpOA==" saltValue="yVW9XmDwTqEnmpSGai0KYg==" spinCount="100000" sqref="E12:J12" name="Range1_3_4"/>
    <protectedRange algorithmName="SHA-512" hashValue="ON39YdpmFHfN9f47KpiRvqrKx0V9+erV1CNkpWzYhW/Qyc6aT8rEyCrvauWSYGZK2ia3o7vd3akF07acHAFpOA==" saltValue="yVW9XmDwTqEnmpSGai0KYg==" spinCount="100000" sqref="D13" name="Range1_1_9_3"/>
    <protectedRange algorithmName="SHA-512" hashValue="ON39YdpmFHfN9f47KpiRvqrKx0V9+erV1CNkpWzYhW/Qyc6aT8rEyCrvauWSYGZK2ia3o7vd3akF07acHAFpOA==" saltValue="yVW9XmDwTqEnmpSGai0KYg==" spinCount="100000" sqref="B13:C13" name="Range1_12_2"/>
    <protectedRange algorithmName="SHA-512" hashValue="ON39YdpmFHfN9f47KpiRvqrKx0V9+erV1CNkpWzYhW/Qyc6aT8rEyCrvauWSYGZK2ia3o7vd3akF07acHAFpOA==" saltValue="yVW9XmDwTqEnmpSGai0KYg==" spinCount="100000" sqref="E13:J13" name="Range1_3_5_1"/>
    <protectedRange algorithmName="SHA-512" hashValue="ON39YdpmFHfN9f47KpiRvqrKx0V9+erV1CNkpWzYhW/Qyc6aT8rEyCrvauWSYGZK2ia3o7vd3akF07acHAFpOA==" saltValue="yVW9XmDwTqEnmpSGai0KYg==" spinCount="100000" sqref="B19:C19" name="Range1_31"/>
    <protectedRange algorithmName="SHA-512" hashValue="ON39YdpmFHfN9f47KpiRvqrKx0V9+erV1CNkpWzYhW/Qyc6aT8rEyCrvauWSYGZK2ia3o7vd3akF07acHAFpOA==" saltValue="yVW9XmDwTqEnmpSGai0KYg==" spinCount="100000" sqref="D19" name="Range1_1_24"/>
    <protectedRange algorithmName="SHA-512" hashValue="ON39YdpmFHfN9f47KpiRvqrKx0V9+erV1CNkpWzYhW/Qyc6aT8rEyCrvauWSYGZK2ia3o7vd3akF07acHAFpOA==" saltValue="yVW9XmDwTqEnmpSGai0KYg==" spinCount="100000" sqref="E19:J19" name="Range1_3_10"/>
    <protectedRange algorithmName="SHA-512" hashValue="ON39YdpmFHfN9f47KpiRvqrKx0V9+erV1CNkpWzYhW/Qyc6aT8rEyCrvauWSYGZK2ia3o7vd3akF07acHAFpOA==" saltValue="yVW9XmDwTqEnmpSGai0KYg==" spinCount="100000" sqref="B21:C21" name="Range1_2_3"/>
    <protectedRange algorithmName="SHA-512" hashValue="ON39YdpmFHfN9f47KpiRvqrKx0V9+erV1CNkpWzYhW/Qyc6aT8rEyCrvauWSYGZK2ia3o7vd3akF07acHAFpOA==" saltValue="yVW9XmDwTqEnmpSGai0KYg==" spinCount="100000" sqref="D21" name="Range1_1_1_2"/>
    <protectedRange algorithmName="SHA-512" hashValue="ON39YdpmFHfN9f47KpiRvqrKx0V9+erV1CNkpWzYhW/Qyc6aT8rEyCrvauWSYGZK2ia3o7vd3akF07acHAFpOA==" saltValue="yVW9XmDwTqEnmpSGai0KYg==" spinCount="100000" sqref="E21:J21" name="Range1_3_5_1_1"/>
    <protectedRange algorithmName="SHA-512" hashValue="ON39YdpmFHfN9f47KpiRvqrKx0V9+erV1CNkpWzYhW/Qyc6aT8rEyCrvauWSYGZK2ia3o7vd3akF07acHAFpOA==" saltValue="yVW9XmDwTqEnmpSGai0KYg==" spinCount="100000" sqref="B22:C22" name="Range1_4"/>
    <protectedRange algorithmName="SHA-512" hashValue="ON39YdpmFHfN9f47KpiRvqrKx0V9+erV1CNkpWzYhW/Qyc6aT8rEyCrvauWSYGZK2ia3o7vd3akF07acHAFpOA==" saltValue="yVW9XmDwTqEnmpSGai0KYg==" spinCount="100000" sqref="D22" name="Range1_1_4"/>
    <protectedRange algorithmName="SHA-512" hashValue="ON39YdpmFHfN9f47KpiRvqrKx0V9+erV1CNkpWzYhW/Qyc6aT8rEyCrvauWSYGZK2ia3o7vd3akF07acHAFpOA==" saltValue="yVW9XmDwTqEnmpSGai0KYg==" spinCount="100000" sqref="E22:J22" name="Range1_3_1_1"/>
    <protectedRange algorithmName="SHA-512" hashValue="ON39YdpmFHfN9f47KpiRvqrKx0V9+erV1CNkpWzYhW/Qyc6aT8rEyCrvauWSYGZK2ia3o7vd3akF07acHAFpOA==" saltValue="yVW9XmDwTqEnmpSGai0KYg==" spinCount="100000" sqref="I23:J23 B23:C23" name="Range1_27"/>
    <protectedRange algorithmName="SHA-512" hashValue="ON39YdpmFHfN9f47KpiRvqrKx0V9+erV1CNkpWzYhW/Qyc6aT8rEyCrvauWSYGZK2ia3o7vd3akF07acHAFpOA==" saltValue="yVW9XmDwTqEnmpSGai0KYg==" spinCount="100000" sqref="D23" name="Range1_1_24_1"/>
    <protectedRange algorithmName="SHA-512" hashValue="ON39YdpmFHfN9f47KpiRvqrKx0V9+erV1CNkpWzYhW/Qyc6aT8rEyCrvauWSYGZK2ia3o7vd3akF07acHAFpOA==" saltValue="yVW9XmDwTqEnmpSGai0KYg==" spinCount="100000" sqref="E23:H23" name="Range1_3_10_1"/>
  </protectedRanges>
  <hyperlinks>
    <hyperlink ref="Q1" location="'National Rankings'!A1" display="Back to Ranking" xr:uid="{0EE90B87-1FDA-4767-9E38-00BA35B1057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DAB75D-5548-4F8D-A275-69217836DFF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962B-C4FE-4EF0-A3E7-065AD08E4C5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250</v>
      </c>
      <c r="C2" s="14">
        <v>45535</v>
      </c>
      <c r="D2" s="15" t="s">
        <v>121</v>
      </c>
      <c r="E2" s="16">
        <v>199</v>
      </c>
      <c r="F2" s="16">
        <v>199</v>
      </c>
      <c r="G2" s="16">
        <v>199</v>
      </c>
      <c r="H2" s="16">
        <v>195</v>
      </c>
      <c r="I2" s="39">
        <v>200</v>
      </c>
      <c r="J2" s="16">
        <v>198</v>
      </c>
      <c r="K2" s="19">
        <v>6</v>
      </c>
      <c r="L2" s="19">
        <v>1190</v>
      </c>
      <c r="M2" s="20">
        <v>198.33333333333334</v>
      </c>
      <c r="N2" s="21">
        <v>16</v>
      </c>
      <c r="O2" s="22">
        <v>214.33333333333334</v>
      </c>
    </row>
    <row r="4" spans="1:17" x14ac:dyDescent="0.25">
      <c r="K4" s="8">
        <f>SUM(K2:K3)</f>
        <v>6</v>
      </c>
      <c r="L4" s="8">
        <f>SUM(L2:L3)</f>
        <v>1190</v>
      </c>
      <c r="M4" s="7">
        <f>SUM(L4/K4)</f>
        <v>198.33333333333334</v>
      </c>
      <c r="N4" s="8">
        <f>SUM(N2:N3)</f>
        <v>16</v>
      </c>
      <c r="O4" s="11">
        <f>SUM(M4+N4)</f>
        <v>214.33333333333334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AC3FDEBD-5EF1-416B-89ED-0E60A3A7337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04E7D0-3E42-40E6-9911-AD3454BCF23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26148-9C14-48CE-B321-39C764303FCE}">
  <sheetPr codeName="Sheet2"/>
  <dimension ref="A1:Q21"/>
  <sheetViews>
    <sheetView workbookViewId="0">
      <selection activeCell="K22" sqref="K2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25</v>
      </c>
      <c r="B2" s="26" t="s">
        <v>28</v>
      </c>
      <c r="C2" s="14">
        <v>45329</v>
      </c>
      <c r="D2" s="15" t="s">
        <v>26</v>
      </c>
      <c r="E2" s="16">
        <v>198</v>
      </c>
      <c r="F2" s="16">
        <v>197</v>
      </c>
      <c r="G2" s="16">
        <v>199</v>
      </c>
      <c r="H2" s="16">
        <v>196</v>
      </c>
      <c r="I2" s="16"/>
      <c r="J2" s="16"/>
      <c r="K2" s="19">
        <v>4</v>
      </c>
      <c r="L2" s="19">
        <v>790</v>
      </c>
      <c r="M2" s="20">
        <v>197.5</v>
      </c>
      <c r="N2" s="21">
        <v>3</v>
      </c>
      <c r="O2" s="22">
        <v>200.5</v>
      </c>
    </row>
    <row r="3" spans="1:17" x14ac:dyDescent="0.25">
      <c r="A3" s="12" t="s">
        <v>22</v>
      </c>
      <c r="B3" s="13" t="s">
        <v>28</v>
      </c>
      <c r="C3" s="14">
        <v>45364</v>
      </c>
      <c r="D3" s="15" t="s">
        <v>26</v>
      </c>
      <c r="E3" s="16">
        <v>196</v>
      </c>
      <c r="F3" s="16">
        <v>194</v>
      </c>
      <c r="G3" s="16">
        <v>193</v>
      </c>
      <c r="H3" s="16">
        <v>199.001</v>
      </c>
      <c r="I3" s="16"/>
      <c r="J3" s="16"/>
      <c r="K3" s="19">
        <v>4</v>
      </c>
      <c r="L3" s="19">
        <v>782.00099999999998</v>
      </c>
      <c r="M3" s="20">
        <v>195.50024999999999</v>
      </c>
      <c r="N3" s="21">
        <v>4</v>
      </c>
      <c r="O3" s="22">
        <v>199.50024999999999</v>
      </c>
    </row>
    <row r="4" spans="1:17" x14ac:dyDescent="0.25">
      <c r="A4" s="12" t="s">
        <v>22</v>
      </c>
      <c r="B4" s="13" t="s">
        <v>28</v>
      </c>
      <c r="C4" s="14">
        <v>45406</v>
      </c>
      <c r="D4" s="15" t="s">
        <v>106</v>
      </c>
      <c r="E4" s="16">
        <v>196</v>
      </c>
      <c r="F4" s="16">
        <v>199</v>
      </c>
      <c r="G4" s="16">
        <v>197</v>
      </c>
      <c r="H4" s="16">
        <v>196</v>
      </c>
      <c r="I4" s="16"/>
      <c r="J4" s="16"/>
      <c r="K4" s="19">
        <v>4</v>
      </c>
      <c r="L4" s="19">
        <v>788</v>
      </c>
      <c r="M4" s="20">
        <v>197</v>
      </c>
      <c r="N4" s="21">
        <v>6</v>
      </c>
      <c r="O4" s="22">
        <v>203</v>
      </c>
    </row>
    <row r="5" spans="1:17" x14ac:dyDescent="0.25">
      <c r="A5" s="12" t="s">
        <v>22</v>
      </c>
      <c r="B5" s="13" t="s">
        <v>200</v>
      </c>
      <c r="C5" s="14">
        <v>45455</v>
      </c>
      <c r="D5" s="15" t="s">
        <v>26</v>
      </c>
      <c r="E5" s="16">
        <v>195</v>
      </c>
      <c r="F5" s="16">
        <v>193</v>
      </c>
      <c r="G5" s="16">
        <v>195</v>
      </c>
      <c r="H5" s="16">
        <v>197</v>
      </c>
      <c r="I5" s="16"/>
      <c r="J5" s="16"/>
      <c r="K5" s="19">
        <v>4</v>
      </c>
      <c r="L5" s="19">
        <v>780</v>
      </c>
      <c r="M5" s="20">
        <v>195</v>
      </c>
      <c r="N5" s="21">
        <v>2</v>
      </c>
      <c r="O5" s="22">
        <v>197</v>
      </c>
    </row>
    <row r="6" spans="1:17" x14ac:dyDescent="0.25">
      <c r="A6" s="12" t="s">
        <v>25</v>
      </c>
      <c r="B6" s="13" t="s">
        <v>28</v>
      </c>
      <c r="C6" s="14">
        <v>45469</v>
      </c>
      <c r="D6" s="15" t="s">
        <v>106</v>
      </c>
      <c r="E6" s="16">
        <v>192</v>
      </c>
      <c r="F6" s="16">
        <v>195</v>
      </c>
      <c r="G6" s="16">
        <v>198</v>
      </c>
      <c r="H6" s="16">
        <v>197</v>
      </c>
      <c r="I6" s="16"/>
      <c r="J6" s="16"/>
      <c r="K6" s="19">
        <v>4</v>
      </c>
      <c r="L6" s="19">
        <v>782</v>
      </c>
      <c r="M6" s="20">
        <v>195.5</v>
      </c>
      <c r="N6" s="21">
        <v>5</v>
      </c>
      <c r="O6" s="22">
        <v>200.5</v>
      </c>
    </row>
    <row r="7" spans="1:17" x14ac:dyDescent="0.25">
      <c r="A7" s="12" t="s">
        <v>25</v>
      </c>
      <c r="B7" s="13" t="s">
        <v>28</v>
      </c>
      <c r="C7" s="14">
        <v>45480</v>
      </c>
      <c r="D7" s="15" t="s">
        <v>106</v>
      </c>
      <c r="E7" s="16">
        <v>195</v>
      </c>
      <c r="F7" s="16">
        <v>193</v>
      </c>
      <c r="G7" s="16">
        <v>194</v>
      </c>
      <c r="H7" s="16">
        <v>196</v>
      </c>
      <c r="I7" s="16">
        <v>195</v>
      </c>
      <c r="J7" s="16">
        <v>195</v>
      </c>
      <c r="K7" s="19">
        <v>6</v>
      </c>
      <c r="L7" s="19">
        <v>1168</v>
      </c>
      <c r="M7" s="20">
        <v>194.66666666666666</v>
      </c>
      <c r="N7" s="21">
        <v>8</v>
      </c>
      <c r="O7" s="22">
        <v>202.66666666666666</v>
      </c>
    </row>
    <row r="8" spans="1:17" x14ac:dyDescent="0.25">
      <c r="A8" s="12" t="s">
        <v>25</v>
      </c>
      <c r="B8" s="13" t="s">
        <v>28</v>
      </c>
      <c r="C8" s="14">
        <v>45483</v>
      </c>
      <c r="D8" s="15" t="s">
        <v>26</v>
      </c>
      <c r="E8" s="16">
        <v>199.001</v>
      </c>
      <c r="F8" s="16">
        <v>198</v>
      </c>
      <c r="G8" s="39">
        <v>200</v>
      </c>
      <c r="H8" s="16">
        <v>199</v>
      </c>
      <c r="I8" s="16"/>
      <c r="J8" s="16"/>
      <c r="K8" s="19">
        <v>4</v>
      </c>
      <c r="L8" s="19">
        <v>796.00099999999998</v>
      </c>
      <c r="M8" s="20">
        <v>199.00024999999999</v>
      </c>
      <c r="N8" s="21">
        <v>11</v>
      </c>
      <c r="O8" s="22">
        <v>210.00024999999999</v>
      </c>
    </row>
    <row r="9" spans="1:17" x14ac:dyDescent="0.25">
      <c r="A9" s="12" t="s">
        <v>25</v>
      </c>
      <c r="B9" s="13" t="s">
        <v>28</v>
      </c>
      <c r="C9" s="14">
        <v>45490</v>
      </c>
      <c r="D9" s="15" t="s">
        <v>26</v>
      </c>
      <c r="E9" s="16">
        <v>197</v>
      </c>
      <c r="F9" s="16">
        <v>191</v>
      </c>
      <c r="G9" s="16">
        <v>196</v>
      </c>
      <c r="H9" s="16">
        <v>198</v>
      </c>
      <c r="I9" s="16"/>
      <c r="J9" s="16"/>
      <c r="K9" s="19">
        <v>4</v>
      </c>
      <c r="L9" s="19">
        <v>782</v>
      </c>
      <c r="M9" s="20">
        <v>195.5</v>
      </c>
      <c r="N9" s="21">
        <v>5</v>
      </c>
      <c r="O9" s="22">
        <v>200.5</v>
      </c>
    </row>
    <row r="10" spans="1:17" x14ac:dyDescent="0.25">
      <c r="A10" s="12" t="s">
        <v>25</v>
      </c>
      <c r="B10" s="13" t="s">
        <v>28</v>
      </c>
      <c r="C10" s="14">
        <v>45504</v>
      </c>
      <c r="D10" s="15" t="s">
        <v>26</v>
      </c>
      <c r="E10" s="16">
        <v>198</v>
      </c>
      <c r="F10" s="16">
        <v>197</v>
      </c>
      <c r="G10" s="16">
        <v>194</v>
      </c>
      <c r="H10" s="16">
        <v>197</v>
      </c>
      <c r="I10" s="16"/>
      <c r="J10" s="16"/>
      <c r="K10" s="19">
        <v>4</v>
      </c>
      <c r="L10" s="19">
        <v>786</v>
      </c>
      <c r="M10" s="20">
        <v>196.5</v>
      </c>
      <c r="N10" s="21">
        <v>6</v>
      </c>
      <c r="O10" s="22">
        <v>202.5</v>
      </c>
    </row>
    <row r="11" spans="1:17" x14ac:dyDescent="0.25">
      <c r="A11" s="12" t="s">
        <v>25</v>
      </c>
      <c r="B11" s="13" t="s">
        <v>28</v>
      </c>
      <c r="C11" s="14">
        <v>45508</v>
      </c>
      <c r="D11" s="15" t="s">
        <v>106</v>
      </c>
      <c r="E11" s="16">
        <v>198</v>
      </c>
      <c r="F11" s="16">
        <v>197</v>
      </c>
      <c r="G11" s="16">
        <v>197</v>
      </c>
      <c r="H11" s="16">
        <v>197</v>
      </c>
      <c r="I11" s="16"/>
      <c r="J11" s="16"/>
      <c r="K11" s="19">
        <v>4</v>
      </c>
      <c r="L11" s="19">
        <v>789</v>
      </c>
      <c r="M11" s="20">
        <v>197.25</v>
      </c>
      <c r="N11" s="21">
        <v>9</v>
      </c>
      <c r="O11" s="22">
        <v>206.25</v>
      </c>
    </row>
    <row r="12" spans="1:17" x14ac:dyDescent="0.25">
      <c r="A12" s="12" t="s">
        <v>22</v>
      </c>
      <c r="B12" s="13" t="s">
        <v>28</v>
      </c>
      <c r="C12" s="14">
        <v>45514</v>
      </c>
      <c r="D12" s="15" t="s">
        <v>26</v>
      </c>
      <c r="E12" s="16">
        <v>194</v>
      </c>
      <c r="F12" s="16">
        <v>193</v>
      </c>
      <c r="G12" s="16">
        <v>196</v>
      </c>
      <c r="H12" s="16">
        <v>191</v>
      </c>
      <c r="I12" s="16">
        <v>197</v>
      </c>
      <c r="J12" s="16">
        <v>197</v>
      </c>
      <c r="K12" s="19">
        <v>6</v>
      </c>
      <c r="L12" s="19">
        <v>1168</v>
      </c>
      <c r="M12" s="20">
        <v>194.66666666666666</v>
      </c>
      <c r="N12" s="21">
        <v>4</v>
      </c>
      <c r="O12" s="22">
        <v>198.66666666666666</v>
      </c>
    </row>
    <row r="13" spans="1:17" x14ac:dyDescent="0.25">
      <c r="A13" s="12" t="s">
        <v>25</v>
      </c>
      <c r="B13" s="13" t="s">
        <v>28</v>
      </c>
      <c r="C13" s="14">
        <v>45525</v>
      </c>
      <c r="D13" s="15" t="s">
        <v>26</v>
      </c>
      <c r="E13" s="16">
        <v>198</v>
      </c>
      <c r="F13" s="16">
        <v>199</v>
      </c>
      <c r="G13" s="16">
        <v>198</v>
      </c>
      <c r="H13" s="39">
        <v>200</v>
      </c>
      <c r="I13" s="16"/>
      <c r="J13" s="16"/>
      <c r="K13" s="19">
        <v>4</v>
      </c>
      <c r="L13" s="19">
        <v>795</v>
      </c>
      <c r="M13" s="20">
        <v>198.75</v>
      </c>
      <c r="N13" s="21">
        <v>9</v>
      </c>
      <c r="O13" s="22">
        <v>207.75</v>
      </c>
    </row>
    <row r="14" spans="1:17" x14ac:dyDescent="0.25">
      <c r="A14" s="12" t="s">
        <v>25</v>
      </c>
      <c r="B14" s="13" t="s">
        <v>28</v>
      </c>
      <c r="C14" s="14">
        <v>45539</v>
      </c>
      <c r="D14" s="15" t="s">
        <v>26</v>
      </c>
      <c r="E14" s="16">
        <v>198</v>
      </c>
      <c r="F14" s="16">
        <v>197</v>
      </c>
      <c r="G14" s="16">
        <v>196</v>
      </c>
      <c r="H14" s="16">
        <v>198</v>
      </c>
      <c r="I14" s="16"/>
      <c r="J14" s="16"/>
      <c r="K14" s="19">
        <v>4</v>
      </c>
      <c r="L14" s="19">
        <v>789</v>
      </c>
      <c r="M14" s="20">
        <v>197.25</v>
      </c>
      <c r="N14" s="21">
        <v>3</v>
      </c>
      <c r="O14" s="22">
        <v>200.25</v>
      </c>
    </row>
    <row r="15" spans="1:17" x14ac:dyDescent="0.25">
      <c r="A15" s="12" t="s">
        <v>25</v>
      </c>
      <c r="B15" s="13" t="s">
        <v>28</v>
      </c>
      <c r="C15" s="14">
        <v>45546</v>
      </c>
      <c r="D15" s="15" t="s">
        <v>26</v>
      </c>
      <c r="E15" s="16">
        <v>196</v>
      </c>
      <c r="F15" s="39">
        <v>200.001</v>
      </c>
      <c r="G15" s="16">
        <v>197</v>
      </c>
      <c r="H15" s="16">
        <v>199</v>
      </c>
      <c r="I15" s="16"/>
      <c r="J15" s="16"/>
      <c r="K15" s="19">
        <v>4</v>
      </c>
      <c r="L15" s="19">
        <v>792.00099999999998</v>
      </c>
      <c r="M15" s="20">
        <v>198.00024999999999</v>
      </c>
      <c r="N15" s="21">
        <v>6</v>
      </c>
      <c r="O15" s="22">
        <v>204.00024999999999</v>
      </c>
    </row>
    <row r="16" spans="1:17" x14ac:dyDescent="0.25">
      <c r="A16" s="12" t="s">
        <v>25</v>
      </c>
      <c r="B16" s="13" t="s">
        <v>28</v>
      </c>
      <c r="C16" s="14">
        <v>45557</v>
      </c>
      <c r="D16" s="15" t="s">
        <v>26</v>
      </c>
      <c r="E16" s="16">
        <v>198</v>
      </c>
      <c r="F16" s="16">
        <v>198</v>
      </c>
      <c r="G16" s="16">
        <v>197</v>
      </c>
      <c r="H16" s="16">
        <v>195</v>
      </c>
      <c r="I16" s="16">
        <v>191</v>
      </c>
      <c r="J16" s="16">
        <v>188</v>
      </c>
      <c r="K16" s="19">
        <v>6</v>
      </c>
      <c r="L16" s="19">
        <v>1167</v>
      </c>
      <c r="M16" s="20">
        <v>194.5</v>
      </c>
      <c r="N16" s="21">
        <v>4</v>
      </c>
      <c r="O16" s="22">
        <v>198.5</v>
      </c>
    </row>
    <row r="17" spans="1:15" x14ac:dyDescent="0.25">
      <c r="A17" s="12" t="s">
        <v>25</v>
      </c>
      <c r="B17" s="13" t="s">
        <v>28</v>
      </c>
      <c r="C17" s="14">
        <v>45577</v>
      </c>
      <c r="D17" s="15" t="s">
        <v>26</v>
      </c>
      <c r="E17" s="16">
        <v>196</v>
      </c>
      <c r="F17" s="16">
        <v>196</v>
      </c>
      <c r="G17" s="16">
        <v>197</v>
      </c>
      <c r="H17" s="16">
        <v>198</v>
      </c>
      <c r="I17" s="16">
        <v>197</v>
      </c>
      <c r="J17" s="16">
        <v>199</v>
      </c>
      <c r="K17" s="19">
        <v>6</v>
      </c>
      <c r="L17" s="19">
        <v>1183</v>
      </c>
      <c r="M17" s="20">
        <v>197.16666666666666</v>
      </c>
      <c r="N17" s="21">
        <v>8</v>
      </c>
      <c r="O17" s="22">
        <v>205.16666666666666</v>
      </c>
    </row>
    <row r="18" spans="1:15" x14ac:dyDescent="0.25">
      <c r="A18" s="12" t="s">
        <v>25</v>
      </c>
      <c r="B18" s="13" t="s">
        <v>28</v>
      </c>
      <c r="C18" s="14">
        <v>45591</v>
      </c>
      <c r="D18" s="15" t="s">
        <v>136</v>
      </c>
      <c r="E18" s="16">
        <v>186</v>
      </c>
      <c r="F18" s="16">
        <v>193</v>
      </c>
      <c r="G18" s="16">
        <v>188</v>
      </c>
      <c r="H18" s="16">
        <v>190</v>
      </c>
      <c r="I18" s="16">
        <v>190</v>
      </c>
      <c r="J18" s="16">
        <v>192</v>
      </c>
      <c r="K18" s="19">
        <v>6</v>
      </c>
      <c r="L18" s="19">
        <v>1139</v>
      </c>
      <c r="M18" s="20">
        <v>189.83333333333334</v>
      </c>
      <c r="N18" s="21">
        <v>4</v>
      </c>
      <c r="O18" s="22">
        <v>193.83333333333334</v>
      </c>
    </row>
    <row r="19" spans="1:15" x14ac:dyDescent="0.25">
      <c r="A19" s="12" t="s">
        <v>25</v>
      </c>
      <c r="B19" s="13" t="s">
        <v>28</v>
      </c>
      <c r="C19" s="14">
        <v>45602</v>
      </c>
      <c r="D19" s="15" t="s">
        <v>26</v>
      </c>
      <c r="E19" s="16">
        <v>199</v>
      </c>
      <c r="F19" s="16">
        <v>197.001</v>
      </c>
      <c r="G19" s="39">
        <v>200</v>
      </c>
      <c r="H19" s="16">
        <v>198</v>
      </c>
      <c r="I19" s="16"/>
      <c r="J19" s="16"/>
      <c r="K19" s="19">
        <v>4</v>
      </c>
      <c r="L19" s="19">
        <v>794.00099999999998</v>
      </c>
      <c r="M19" s="20">
        <v>198.50024999999999</v>
      </c>
      <c r="N19" s="21">
        <v>9</v>
      </c>
      <c r="O19" s="22">
        <v>207.50024999999999</v>
      </c>
    </row>
    <row r="21" spans="1:15" x14ac:dyDescent="0.25">
      <c r="K21" s="8">
        <f>SUM(K2:K20)</f>
        <v>82</v>
      </c>
      <c r="L21" s="8">
        <f>SUM(L2:L20)</f>
        <v>16070.004000000001</v>
      </c>
      <c r="M21" s="7">
        <f>SUM(L21/K21)</f>
        <v>195.97565853658537</v>
      </c>
      <c r="N21" s="8">
        <f>SUM(N2:N20)</f>
        <v>106</v>
      </c>
      <c r="O21" s="11">
        <f>SUM(M21+N21)</f>
        <v>301.97565853658534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 C3" name="Range1_2_3"/>
    <protectedRange sqref="D2 D3" name="Range1_1_1"/>
    <protectedRange sqref="E2:J2 E3:J3" name="Range1_3_1_3"/>
    <protectedRange algorithmName="SHA-512" hashValue="ON39YdpmFHfN9f47KpiRvqrKx0V9+erV1CNkpWzYhW/Qyc6aT8rEyCrvauWSYGZK2ia3o7vd3akF07acHAFpOA==" saltValue="yVW9XmDwTqEnmpSGai0KYg==" spinCount="100000" sqref="B16:C16" name="Range1_4"/>
    <protectedRange algorithmName="SHA-512" hashValue="ON39YdpmFHfN9f47KpiRvqrKx0V9+erV1CNkpWzYhW/Qyc6aT8rEyCrvauWSYGZK2ia3o7vd3akF07acHAFpOA==" saltValue="yVW9XmDwTqEnmpSGai0KYg==" spinCount="100000" sqref="D16" name="Range1_1_4"/>
    <protectedRange algorithmName="SHA-512" hashValue="ON39YdpmFHfN9f47KpiRvqrKx0V9+erV1CNkpWzYhW/Qyc6aT8rEyCrvauWSYGZK2ia3o7vd3akF07acHAFpOA==" saltValue="yVW9XmDwTqEnmpSGai0KYg==" spinCount="100000" sqref="E16:J16" name="Range1_3_1"/>
  </protectedRanges>
  <dataValidations count="1">
    <dataValidation type="list" allowBlank="1" showInputMessage="1" showErrorMessage="1" sqref="B2:B18" xr:uid="{1F53545F-46CF-44BE-B0ED-295800C3259E}">
      <formula1>$G$2:$G$2</formula1>
    </dataValidation>
  </dataValidations>
  <hyperlinks>
    <hyperlink ref="Q1" location="'National Rankings'!A1" display="Back to Ranking" xr:uid="{DBFCB0C5-E923-47DA-9FE3-6D6F76E98D1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B97EEB-E430-46CE-A6A1-A53A84BF859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2133-A3E7-447D-8EB8-D619F30FECF3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90</v>
      </c>
      <c r="C2" s="14">
        <v>45367</v>
      </c>
      <c r="D2" s="15" t="s">
        <v>100</v>
      </c>
      <c r="E2" s="16">
        <v>190</v>
      </c>
      <c r="F2" s="16">
        <v>194.001</v>
      </c>
      <c r="G2" s="16">
        <v>190</v>
      </c>
      <c r="H2" s="16">
        <v>185</v>
      </c>
      <c r="I2" s="16"/>
      <c r="J2" s="16"/>
      <c r="K2" s="19">
        <v>4</v>
      </c>
      <c r="L2" s="19">
        <v>759.00099999999998</v>
      </c>
      <c r="M2" s="20">
        <v>189.75024999999999</v>
      </c>
      <c r="N2" s="21">
        <v>3</v>
      </c>
      <c r="O2" s="22">
        <v>192.75024999999999</v>
      </c>
    </row>
    <row r="3" spans="1:17" x14ac:dyDescent="0.25">
      <c r="A3" s="12" t="s">
        <v>25</v>
      </c>
      <c r="B3" s="13" t="s">
        <v>90</v>
      </c>
      <c r="C3" s="14">
        <v>45368</v>
      </c>
      <c r="D3" s="15" t="s">
        <v>101</v>
      </c>
      <c r="E3" s="16">
        <v>191</v>
      </c>
      <c r="F3" s="16">
        <v>186</v>
      </c>
      <c r="G3" s="16">
        <v>184</v>
      </c>
      <c r="H3" s="16">
        <v>186</v>
      </c>
      <c r="I3" s="16"/>
      <c r="J3" s="16"/>
      <c r="K3" s="19">
        <v>4</v>
      </c>
      <c r="L3" s="19">
        <v>747</v>
      </c>
      <c r="M3" s="20">
        <v>186.75</v>
      </c>
      <c r="N3" s="21">
        <v>2</v>
      </c>
      <c r="O3" s="22">
        <v>188.75</v>
      </c>
    </row>
    <row r="5" spans="1:17" x14ac:dyDescent="0.25">
      <c r="K5" s="8">
        <f>SUM(K2:K4)</f>
        <v>8</v>
      </c>
      <c r="L5" s="8">
        <f>SUM(L2:L4)</f>
        <v>1506.001</v>
      </c>
      <c r="M5" s="7">
        <f>SUM(L5/K5)</f>
        <v>188.250125</v>
      </c>
      <c r="N5" s="8">
        <f>SUM(N2:N4)</f>
        <v>5</v>
      </c>
      <c r="O5" s="11">
        <f>SUM(M5+N5)</f>
        <v>193.250125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C4C6449-5131-480E-84ED-12B58345E9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D176EA-FFA0-452A-A81C-32DEB0AB8A0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58CE-A10F-45D0-BC91-F5B1F30210C7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141</v>
      </c>
      <c r="C2" s="14">
        <v>45409</v>
      </c>
      <c r="D2" s="15" t="s">
        <v>136</v>
      </c>
      <c r="E2" s="16">
        <v>195</v>
      </c>
      <c r="F2" s="16">
        <v>197</v>
      </c>
      <c r="G2" s="16">
        <v>198</v>
      </c>
      <c r="H2" s="16">
        <v>194</v>
      </c>
      <c r="I2" s="16"/>
      <c r="J2" s="16"/>
      <c r="K2" s="19">
        <v>4</v>
      </c>
      <c r="L2" s="19">
        <v>784</v>
      </c>
      <c r="M2" s="20">
        <v>196</v>
      </c>
      <c r="N2" s="21">
        <v>8</v>
      </c>
      <c r="O2" s="22">
        <v>204</v>
      </c>
    </row>
    <row r="3" spans="1:17" x14ac:dyDescent="0.25">
      <c r="A3" s="12" t="s">
        <v>22</v>
      </c>
      <c r="B3" s="13" t="s">
        <v>141</v>
      </c>
      <c r="C3" s="14">
        <v>45437</v>
      </c>
      <c r="D3" s="15" t="s">
        <v>136</v>
      </c>
      <c r="E3" s="16">
        <v>194</v>
      </c>
      <c r="F3" s="16">
        <v>195</v>
      </c>
      <c r="G3" s="16">
        <v>195</v>
      </c>
      <c r="H3" s="16">
        <v>196</v>
      </c>
      <c r="I3" s="16"/>
      <c r="J3" s="16"/>
      <c r="K3" s="19">
        <v>4</v>
      </c>
      <c r="L3" s="19">
        <v>780</v>
      </c>
      <c r="M3" s="20">
        <v>195</v>
      </c>
      <c r="N3" s="21">
        <v>6</v>
      </c>
      <c r="O3" s="22">
        <v>201</v>
      </c>
    </row>
    <row r="5" spans="1:17" x14ac:dyDescent="0.25">
      <c r="K5" s="8">
        <f>SUM(K2:K4)</f>
        <v>8</v>
      </c>
      <c r="L5" s="8">
        <f>SUM(L2:L4)</f>
        <v>1564</v>
      </c>
      <c r="M5" s="7">
        <f>SUM(L5/K5)</f>
        <v>195.5</v>
      </c>
      <c r="N5" s="8">
        <f>SUM(N2:N4)</f>
        <v>14</v>
      </c>
      <c r="O5" s="11">
        <f>SUM(M5+N5)</f>
        <v>209.5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14C5852-5BEC-4262-9C46-3D5E410BE44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07CEFD-88A8-4C6A-A2E0-82DC0090181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A0DA6-F274-4E07-B408-4BD4C80F7E6B}">
  <dimension ref="A1:Q16"/>
  <sheetViews>
    <sheetView workbookViewId="0">
      <selection activeCell="K17" sqref="K17"/>
    </sheetView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67</v>
      </c>
      <c r="C2" s="14">
        <v>45361</v>
      </c>
      <c r="D2" s="15" t="s">
        <v>70</v>
      </c>
      <c r="E2" s="16">
        <v>193.00200000000001</v>
      </c>
      <c r="F2" s="16">
        <v>192</v>
      </c>
      <c r="G2" s="16">
        <v>188</v>
      </c>
      <c r="H2" s="16">
        <v>194</v>
      </c>
      <c r="I2" s="16"/>
      <c r="J2" s="16"/>
      <c r="K2" s="19">
        <v>4</v>
      </c>
      <c r="L2" s="19">
        <v>767.00199999999995</v>
      </c>
      <c r="M2" s="20">
        <v>191.75049999999999</v>
      </c>
      <c r="N2" s="21">
        <v>2</v>
      </c>
      <c r="O2" s="22">
        <v>193.75049999999999</v>
      </c>
    </row>
    <row r="3" spans="1:17" x14ac:dyDescent="0.25">
      <c r="A3" s="12" t="s">
        <v>25</v>
      </c>
      <c r="B3" s="13" t="s">
        <v>67</v>
      </c>
      <c r="C3" s="14">
        <v>45375</v>
      </c>
      <c r="D3" s="15" t="s">
        <v>70</v>
      </c>
      <c r="E3" s="16">
        <v>190</v>
      </c>
      <c r="F3" s="16">
        <v>191</v>
      </c>
      <c r="G3" s="16">
        <v>188</v>
      </c>
      <c r="H3" s="16">
        <v>197</v>
      </c>
      <c r="I3" s="16"/>
      <c r="J3" s="16"/>
      <c r="K3" s="19">
        <v>4</v>
      </c>
      <c r="L3" s="19">
        <v>766</v>
      </c>
      <c r="M3" s="20">
        <v>191.5</v>
      </c>
      <c r="N3" s="21">
        <v>4</v>
      </c>
      <c r="O3" s="22">
        <v>195.5</v>
      </c>
    </row>
    <row r="4" spans="1:17" x14ac:dyDescent="0.25">
      <c r="A4" s="12" t="s">
        <v>22</v>
      </c>
      <c r="B4" s="13" t="s">
        <v>67</v>
      </c>
      <c r="C4" s="14">
        <v>45438</v>
      </c>
      <c r="D4" s="15" t="s">
        <v>70</v>
      </c>
      <c r="E4" s="16">
        <v>196</v>
      </c>
      <c r="F4" s="16">
        <v>199</v>
      </c>
      <c r="G4" s="16">
        <v>195</v>
      </c>
      <c r="H4" s="16">
        <v>196</v>
      </c>
      <c r="I4" s="16"/>
      <c r="J4" s="16"/>
      <c r="K4" s="19">
        <v>4</v>
      </c>
      <c r="L4" s="19">
        <v>786</v>
      </c>
      <c r="M4" s="20">
        <v>196.5</v>
      </c>
      <c r="N4" s="21">
        <v>7</v>
      </c>
      <c r="O4" s="22">
        <v>203.5</v>
      </c>
    </row>
    <row r="5" spans="1:17" x14ac:dyDescent="0.25">
      <c r="A5" s="12" t="s">
        <v>25</v>
      </c>
      <c r="B5" s="13" t="s">
        <v>67</v>
      </c>
      <c r="C5" s="14">
        <v>45452</v>
      </c>
      <c r="D5" s="15" t="s">
        <v>70</v>
      </c>
      <c r="E5" s="16">
        <v>197</v>
      </c>
      <c r="F5" s="16">
        <v>189</v>
      </c>
      <c r="G5" s="16">
        <v>190</v>
      </c>
      <c r="H5" s="16">
        <v>186</v>
      </c>
      <c r="I5" s="16"/>
      <c r="J5" s="16"/>
      <c r="K5" s="19">
        <v>4</v>
      </c>
      <c r="L5" s="19">
        <v>762</v>
      </c>
      <c r="M5" s="20">
        <v>190.5</v>
      </c>
      <c r="N5" s="21">
        <v>4</v>
      </c>
      <c r="O5" s="22">
        <v>194.5</v>
      </c>
    </row>
    <row r="6" spans="1:17" x14ac:dyDescent="0.25">
      <c r="A6" s="12" t="s">
        <v>25</v>
      </c>
      <c r="B6" s="13" t="s">
        <v>67</v>
      </c>
      <c r="C6" s="14">
        <v>45466</v>
      </c>
      <c r="D6" s="15" t="s">
        <v>70</v>
      </c>
      <c r="E6" s="16">
        <v>190</v>
      </c>
      <c r="F6" s="16">
        <v>199</v>
      </c>
      <c r="G6" s="16">
        <v>197</v>
      </c>
      <c r="H6" s="16">
        <v>195</v>
      </c>
      <c r="I6" s="16"/>
      <c r="J6" s="16"/>
      <c r="K6" s="19">
        <v>4</v>
      </c>
      <c r="L6" s="19">
        <v>781</v>
      </c>
      <c r="M6" s="20">
        <v>195.25</v>
      </c>
      <c r="N6" s="21">
        <v>4</v>
      </c>
      <c r="O6" s="22">
        <v>199.25</v>
      </c>
    </row>
    <row r="7" spans="1:17" x14ac:dyDescent="0.25">
      <c r="A7" s="12" t="s">
        <v>25</v>
      </c>
      <c r="B7" s="13" t="s">
        <v>67</v>
      </c>
      <c r="C7" s="14">
        <v>45487</v>
      </c>
      <c r="D7" s="15" t="s">
        <v>70</v>
      </c>
      <c r="E7" s="16">
        <v>197</v>
      </c>
      <c r="F7" s="16">
        <v>199.001</v>
      </c>
      <c r="G7" s="16">
        <v>197</v>
      </c>
      <c r="H7" s="16">
        <v>196</v>
      </c>
      <c r="I7" s="16"/>
      <c r="J7" s="16"/>
      <c r="K7" s="19">
        <v>4</v>
      </c>
      <c r="L7" s="19">
        <v>789.00099999999998</v>
      </c>
      <c r="M7" s="20">
        <v>197.25024999999999</v>
      </c>
      <c r="N7" s="21">
        <v>9</v>
      </c>
      <c r="O7" s="22">
        <v>206.25024999999999</v>
      </c>
    </row>
    <row r="8" spans="1:17" x14ac:dyDescent="0.25">
      <c r="A8" s="12" t="s">
        <v>22</v>
      </c>
      <c r="B8" s="13" t="s">
        <v>67</v>
      </c>
      <c r="C8" s="14">
        <v>45515</v>
      </c>
      <c r="D8" s="15" t="s">
        <v>70</v>
      </c>
      <c r="E8" s="16">
        <v>192</v>
      </c>
      <c r="F8" s="16">
        <v>198</v>
      </c>
      <c r="G8" s="16">
        <v>194</v>
      </c>
      <c r="H8" s="16">
        <v>193</v>
      </c>
      <c r="I8" s="16"/>
      <c r="J8" s="16"/>
      <c r="K8" s="19">
        <v>4</v>
      </c>
      <c r="L8" s="19">
        <v>777</v>
      </c>
      <c r="M8" s="20">
        <v>194.25</v>
      </c>
      <c r="N8" s="21">
        <v>2</v>
      </c>
      <c r="O8" s="22">
        <v>196.25</v>
      </c>
    </row>
    <row r="9" spans="1:17" x14ac:dyDescent="0.25">
      <c r="A9" s="12" t="s">
        <v>25</v>
      </c>
      <c r="B9" s="13" t="s">
        <v>67</v>
      </c>
      <c r="C9" s="14">
        <v>45529</v>
      </c>
      <c r="D9" s="15" t="s">
        <v>70</v>
      </c>
      <c r="E9" s="16">
        <v>191.001</v>
      </c>
      <c r="F9" s="16">
        <v>198</v>
      </c>
      <c r="G9" s="16">
        <v>194</v>
      </c>
      <c r="H9" s="16">
        <v>198</v>
      </c>
      <c r="I9" s="16"/>
      <c r="J9" s="16"/>
      <c r="K9" s="19">
        <v>4</v>
      </c>
      <c r="L9" s="19">
        <v>781.00099999999998</v>
      </c>
      <c r="M9" s="20">
        <v>195.25024999999999</v>
      </c>
      <c r="N9" s="21">
        <v>11</v>
      </c>
      <c r="O9" s="22">
        <v>206.25024999999999</v>
      </c>
    </row>
    <row r="10" spans="1:17" x14ac:dyDescent="0.25">
      <c r="A10" s="12" t="s">
        <v>25</v>
      </c>
      <c r="B10" s="13" t="s">
        <v>67</v>
      </c>
      <c r="C10" s="14">
        <v>45550</v>
      </c>
      <c r="D10" s="15" t="s">
        <v>70</v>
      </c>
      <c r="E10" s="16">
        <v>195</v>
      </c>
      <c r="F10" s="16">
        <v>196</v>
      </c>
      <c r="G10" s="16">
        <v>194</v>
      </c>
      <c r="H10" s="16">
        <v>195</v>
      </c>
      <c r="I10" s="16"/>
      <c r="J10" s="16"/>
      <c r="K10" s="19">
        <v>4</v>
      </c>
      <c r="L10" s="19">
        <v>780</v>
      </c>
      <c r="M10" s="20">
        <v>195</v>
      </c>
      <c r="N10" s="21">
        <v>2</v>
      </c>
      <c r="O10" s="22">
        <v>197</v>
      </c>
    </row>
    <row r="11" spans="1:17" x14ac:dyDescent="0.25">
      <c r="A11" s="12" t="s">
        <v>25</v>
      </c>
      <c r="B11" s="13" t="s">
        <v>67</v>
      </c>
      <c r="C11" s="14">
        <v>45564</v>
      </c>
      <c r="D11" s="15" t="s">
        <v>70</v>
      </c>
      <c r="E11" s="16">
        <v>194.001</v>
      </c>
      <c r="F11" s="16">
        <v>197</v>
      </c>
      <c r="G11" s="16">
        <v>194</v>
      </c>
      <c r="H11" s="16">
        <v>194</v>
      </c>
      <c r="I11" s="16"/>
      <c r="J11" s="16"/>
      <c r="K11" s="19">
        <v>4</v>
      </c>
      <c r="L11" s="19">
        <v>779.00099999999998</v>
      </c>
      <c r="M11" s="20">
        <v>194.75024999999999</v>
      </c>
      <c r="N11" s="21">
        <v>5</v>
      </c>
      <c r="O11" s="22">
        <v>199.75024999999999</v>
      </c>
    </row>
    <row r="12" spans="1:17" x14ac:dyDescent="0.25">
      <c r="A12" s="12" t="s">
        <v>25</v>
      </c>
      <c r="B12" s="13" t="s">
        <v>67</v>
      </c>
      <c r="C12" s="14">
        <v>45578</v>
      </c>
      <c r="D12" s="15" t="s">
        <v>70</v>
      </c>
      <c r="E12" s="16">
        <v>198</v>
      </c>
      <c r="F12" s="16">
        <v>197</v>
      </c>
      <c r="G12" s="16">
        <v>195</v>
      </c>
      <c r="H12" s="16">
        <v>190</v>
      </c>
      <c r="I12" s="16">
        <v>194</v>
      </c>
      <c r="J12" s="16">
        <v>196</v>
      </c>
      <c r="K12" s="19">
        <v>6</v>
      </c>
      <c r="L12" s="19">
        <v>1170</v>
      </c>
      <c r="M12" s="20">
        <v>195</v>
      </c>
      <c r="N12" s="21">
        <v>18</v>
      </c>
      <c r="O12" s="22">
        <v>213</v>
      </c>
    </row>
    <row r="13" spans="1:17" x14ac:dyDescent="0.25">
      <c r="A13" s="12" t="s">
        <v>25</v>
      </c>
      <c r="B13" s="13" t="s">
        <v>67</v>
      </c>
      <c r="C13" s="14">
        <v>45585</v>
      </c>
      <c r="D13" s="15" t="s">
        <v>23</v>
      </c>
      <c r="E13" s="16">
        <v>194</v>
      </c>
      <c r="F13" s="16">
        <v>195</v>
      </c>
      <c r="G13" s="16">
        <v>194</v>
      </c>
      <c r="H13" s="16">
        <v>198</v>
      </c>
      <c r="I13" s="16">
        <v>191</v>
      </c>
      <c r="J13" s="16">
        <v>192.001</v>
      </c>
      <c r="K13" s="19">
        <v>6</v>
      </c>
      <c r="L13" s="19">
        <v>1164.001</v>
      </c>
      <c r="M13" s="20">
        <v>194.00016666666667</v>
      </c>
      <c r="N13" s="21">
        <v>30</v>
      </c>
      <c r="O13" s="22">
        <v>224.00016666666667</v>
      </c>
    </row>
    <row r="14" spans="1:17" x14ac:dyDescent="0.25">
      <c r="A14" s="12" t="s">
        <v>25</v>
      </c>
      <c r="B14" s="13" t="s">
        <v>67</v>
      </c>
      <c r="C14" s="14">
        <v>45592</v>
      </c>
      <c r="D14" s="15" t="s">
        <v>70</v>
      </c>
      <c r="E14" s="16">
        <v>197</v>
      </c>
      <c r="F14" s="16">
        <v>196</v>
      </c>
      <c r="G14" s="16">
        <v>198</v>
      </c>
      <c r="H14" s="16">
        <v>198</v>
      </c>
      <c r="I14" s="16"/>
      <c r="J14" s="16"/>
      <c r="K14" s="19">
        <v>4</v>
      </c>
      <c r="L14" s="19">
        <v>789</v>
      </c>
      <c r="M14" s="20">
        <v>197.25</v>
      </c>
      <c r="N14" s="21">
        <v>9</v>
      </c>
      <c r="O14" s="22">
        <v>206.25</v>
      </c>
    </row>
    <row r="16" spans="1:17" x14ac:dyDescent="0.25">
      <c r="K16" s="8">
        <f>SUM(K2:K15)</f>
        <v>56</v>
      </c>
      <c r="L16" s="8">
        <f>SUM(L2:L15)</f>
        <v>10891.006000000001</v>
      </c>
      <c r="M16" s="7">
        <f>SUM(L16/K16)</f>
        <v>194.48225000000002</v>
      </c>
      <c r="N16" s="8">
        <f>SUM(N2:N15)</f>
        <v>107</v>
      </c>
      <c r="O16" s="11">
        <f>SUM(M16+N16)</f>
        <v>301.48225000000002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FCAA224-3E43-46B8-BD8D-2D21502ACB9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864EF6-ADD6-4A27-835D-A6CC6F40EDC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64861-ABF6-4E7B-A6A3-36A4E0E163F5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126</v>
      </c>
      <c r="C2" s="14">
        <v>45395</v>
      </c>
      <c r="D2" s="15" t="s">
        <v>47</v>
      </c>
      <c r="E2" s="16">
        <v>196</v>
      </c>
      <c r="F2" s="16">
        <v>190</v>
      </c>
      <c r="G2" s="16">
        <v>196</v>
      </c>
      <c r="H2" s="16">
        <v>192</v>
      </c>
      <c r="I2" s="16"/>
      <c r="J2" s="16"/>
      <c r="K2" s="19">
        <v>4</v>
      </c>
      <c r="L2" s="19">
        <v>774</v>
      </c>
      <c r="M2" s="20">
        <v>193.5</v>
      </c>
      <c r="N2" s="21">
        <v>2</v>
      </c>
      <c r="O2" s="22">
        <v>195.5</v>
      </c>
    </row>
    <row r="3" spans="1:17" x14ac:dyDescent="0.25">
      <c r="A3" s="12" t="s">
        <v>25</v>
      </c>
      <c r="B3" s="13" t="s">
        <v>126</v>
      </c>
      <c r="C3" s="14">
        <v>45423</v>
      </c>
      <c r="D3" s="15" t="s">
        <v>47</v>
      </c>
      <c r="E3" s="16">
        <v>191</v>
      </c>
      <c r="F3" s="16">
        <v>192</v>
      </c>
      <c r="G3" s="16">
        <v>189</v>
      </c>
      <c r="H3" s="16">
        <v>188</v>
      </c>
      <c r="I3" s="16"/>
      <c r="J3" s="16"/>
      <c r="K3" s="19">
        <v>4</v>
      </c>
      <c r="L3" s="19">
        <v>760</v>
      </c>
      <c r="M3" s="20">
        <v>190</v>
      </c>
      <c r="N3" s="21">
        <v>2</v>
      </c>
      <c r="O3" s="22">
        <v>192</v>
      </c>
    </row>
    <row r="4" spans="1:17" x14ac:dyDescent="0.25">
      <c r="A4" s="12" t="s">
        <v>25</v>
      </c>
      <c r="B4" s="13" t="s">
        <v>126</v>
      </c>
      <c r="C4" s="14" t="s">
        <v>204</v>
      </c>
      <c r="D4" s="15" t="s">
        <v>163</v>
      </c>
      <c r="E4" s="16">
        <v>196</v>
      </c>
      <c r="F4" s="16">
        <v>196</v>
      </c>
      <c r="G4" s="16">
        <v>193</v>
      </c>
      <c r="H4" s="16">
        <v>192</v>
      </c>
      <c r="I4" s="16"/>
      <c r="J4" s="16"/>
      <c r="K4" s="19">
        <v>4</v>
      </c>
      <c r="L4" s="19">
        <v>777</v>
      </c>
      <c r="M4" s="20">
        <v>194.25</v>
      </c>
      <c r="N4" s="21">
        <v>2</v>
      </c>
      <c r="O4" s="22">
        <v>196.25</v>
      </c>
    </row>
    <row r="6" spans="1:17" x14ac:dyDescent="0.25">
      <c r="K6" s="8">
        <f>SUM(K2:K5)</f>
        <v>12</v>
      </c>
      <c r="L6" s="8">
        <f>SUM(L2:L5)</f>
        <v>2311</v>
      </c>
      <c r="M6" s="7">
        <f>SUM(L6/K6)</f>
        <v>192.58333333333334</v>
      </c>
      <c r="N6" s="8">
        <f>SUM(N2:N5)</f>
        <v>6</v>
      </c>
      <c r="O6" s="11">
        <f>SUM(M6+N6)</f>
        <v>198.58333333333334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" name="Range1_6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F2:J2" name="Range1_3_1"/>
    <protectedRange algorithmName="SHA-512" hashValue="ON39YdpmFHfN9f47KpiRvqrKx0V9+erV1CNkpWzYhW/Qyc6aT8rEyCrvauWSYGZK2ia3o7vd3akF07acHAFpOA==" saltValue="yVW9XmDwTqEnmpSGai0KYg==" spinCount="100000" sqref="B3:C3" name="Range1_2_1"/>
    <protectedRange algorithmName="SHA-512" hashValue="ON39YdpmFHfN9f47KpiRvqrKx0V9+erV1CNkpWzYhW/Qyc6aT8rEyCrvauWSYGZK2ia3o7vd3akF07acHAFpOA==" saltValue="yVW9XmDwTqEnmpSGai0KYg==" spinCount="100000" sqref="D3" name="Range1_1_3"/>
    <protectedRange algorithmName="SHA-512" hashValue="ON39YdpmFHfN9f47KpiRvqrKx0V9+erV1CNkpWzYhW/Qyc6aT8rEyCrvauWSYGZK2ia3o7vd3akF07acHAFpOA==" saltValue="yVW9XmDwTqEnmpSGai0KYg==" spinCount="100000" sqref="E3:J3" name="Range1_3_2"/>
  </protectedRanges>
  <hyperlinks>
    <hyperlink ref="Q1" location="'National Rankings'!A1" display="Back to Ranking" xr:uid="{F40FDA58-FC97-4AA5-8A40-0C18BE5C9D2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A4F5B1-8EBA-456F-AFCB-CD6DD74A057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97BE-1AE4-4FDF-B973-768EB9B2C5C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142</v>
      </c>
      <c r="C2" s="14">
        <v>45409</v>
      </c>
      <c r="D2" s="15" t="s">
        <v>103</v>
      </c>
      <c r="E2" s="16">
        <v>194</v>
      </c>
      <c r="F2" s="16">
        <v>184</v>
      </c>
      <c r="G2" s="16">
        <v>195</v>
      </c>
      <c r="H2" s="16">
        <v>198</v>
      </c>
      <c r="I2" s="16"/>
      <c r="J2" s="16"/>
      <c r="K2" s="19">
        <v>4</v>
      </c>
      <c r="L2" s="19">
        <v>771</v>
      </c>
      <c r="M2" s="20">
        <v>192.75</v>
      </c>
      <c r="N2" s="21">
        <v>2</v>
      </c>
      <c r="O2" s="22">
        <v>194.75</v>
      </c>
    </row>
    <row r="3" spans="1:17" x14ac:dyDescent="0.25">
      <c r="A3" s="12" t="s">
        <v>25</v>
      </c>
      <c r="B3" s="13" t="s">
        <v>142</v>
      </c>
      <c r="C3" s="14">
        <v>45528</v>
      </c>
      <c r="D3" s="15" t="s">
        <v>103</v>
      </c>
      <c r="E3" s="16">
        <v>198</v>
      </c>
      <c r="F3" s="16">
        <v>198</v>
      </c>
      <c r="G3" s="39">
        <v>200</v>
      </c>
      <c r="H3" s="16">
        <v>198</v>
      </c>
      <c r="I3" s="16"/>
      <c r="J3" s="16"/>
      <c r="K3" s="19">
        <v>4</v>
      </c>
      <c r="L3" s="19">
        <v>794</v>
      </c>
      <c r="M3" s="20">
        <v>198.5</v>
      </c>
      <c r="N3" s="21">
        <v>4</v>
      </c>
      <c r="O3" s="22">
        <v>202.5</v>
      </c>
    </row>
    <row r="5" spans="1:17" x14ac:dyDescent="0.25">
      <c r="K5" s="8">
        <f>SUM(K2:K4)</f>
        <v>8</v>
      </c>
      <c r="L5" s="8">
        <f>SUM(L2:L4)</f>
        <v>1565</v>
      </c>
      <c r="M5" s="7">
        <f>SUM(L5/K5)</f>
        <v>195.625</v>
      </c>
      <c r="N5" s="8">
        <f>SUM(N2:N4)</f>
        <v>6</v>
      </c>
      <c r="O5" s="11">
        <f>SUM(M5+N5)</f>
        <v>201.625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3C0ADF3-E3D1-4535-BE25-1C768E0C158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34DA03-89BA-445D-B8E2-6784AEEB06A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4716-F83E-4191-A31E-6FCF6E3002E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164</v>
      </c>
      <c r="C2" s="14">
        <v>45433</v>
      </c>
      <c r="D2" s="15" t="s">
        <v>121</v>
      </c>
      <c r="E2" s="16">
        <v>196</v>
      </c>
      <c r="F2" s="16">
        <v>196</v>
      </c>
      <c r="G2" s="16">
        <v>196</v>
      </c>
      <c r="H2" s="16"/>
      <c r="I2" s="16"/>
      <c r="J2" s="16"/>
      <c r="K2" s="19">
        <v>3</v>
      </c>
      <c r="L2" s="19">
        <v>588</v>
      </c>
      <c r="M2" s="20">
        <v>196</v>
      </c>
      <c r="N2" s="21">
        <v>2</v>
      </c>
      <c r="O2" s="22">
        <v>198</v>
      </c>
    </row>
    <row r="4" spans="1:17" x14ac:dyDescent="0.25">
      <c r="K4" s="8">
        <f>SUM(K2:K3)</f>
        <v>3</v>
      </c>
      <c r="L4" s="8">
        <f>SUM(L2:L3)</f>
        <v>588</v>
      </c>
      <c r="M4" s="7">
        <f>SUM(L4/K4)</f>
        <v>196</v>
      </c>
      <c r="N4" s="8">
        <f>SUM(N2:N3)</f>
        <v>2</v>
      </c>
      <c r="O4" s="11">
        <f>SUM(M4+N4)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3"/>
    <protectedRange algorithmName="SHA-512" hashValue="ON39YdpmFHfN9f47KpiRvqrKx0V9+erV1CNkpWzYhW/Qyc6aT8rEyCrvauWSYGZK2ia3o7vd3akF07acHAFpOA==" saltValue="yVW9XmDwTqEnmpSGai0KYg==" spinCount="100000" sqref="B2:C2" name="Range1_12_2"/>
    <protectedRange algorithmName="SHA-512" hashValue="ON39YdpmFHfN9f47KpiRvqrKx0V9+erV1CNkpWzYhW/Qyc6aT8rEyCrvauWSYGZK2ia3o7vd3akF07acHAFpOA==" saltValue="yVW9XmDwTqEnmpSGai0KYg==" spinCount="100000" sqref="H2:J2" name="Range1_3_5_1"/>
    <protectedRange algorithmName="SHA-512" hashValue="ON39YdpmFHfN9f47KpiRvqrKx0V9+erV1CNkpWzYhW/Qyc6aT8rEyCrvauWSYGZK2ia3o7vd3akF07acHAFpOA==" saltValue="yVW9XmDwTqEnmpSGai0KYg==" spinCount="100000" sqref="E2:G2" name="Range1_3_1_2_1"/>
  </protectedRanges>
  <hyperlinks>
    <hyperlink ref="Q1" location="'National Rankings'!A1" display="Back to Ranking" xr:uid="{487B67DB-2DE7-42D0-AF45-CF16EA6DF1B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D42301-BCEB-4A3C-B62E-8AA01B1EDD1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3418-6946-435A-B754-A36ED518DFB9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175</v>
      </c>
      <c r="C2" s="14">
        <v>45430</v>
      </c>
      <c r="D2" s="15" t="s">
        <v>102</v>
      </c>
      <c r="E2" s="16">
        <v>180</v>
      </c>
      <c r="F2" s="16">
        <v>183</v>
      </c>
      <c r="G2" s="16"/>
      <c r="H2" s="16"/>
      <c r="I2" s="16"/>
      <c r="J2" s="16"/>
      <c r="K2" s="19">
        <v>2</v>
      </c>
      <c r="L2" s="19">
        <v>363</v>
      </c>
      <c r="M2" s="20">
        <v>181.5</v>
      </c>
      <c r="N2" s="21">
        <v>6</v>
      </c>
      <c r="O2" s="22">
        <v>187.5</v>
      </c>
    </row>
    <row r="3" spans="1:17" x14ac:dyDescent="0.25">
      <c r="A3" s="12" t="s">
        <v>25</v>
      </c>
      <c r="B3" s="13" t="s">
        <v>175</v>
      </c>
      <c r="C3" s="14">
        <v>45458</v>
      </c>
      <c r="D3" s="15" t="s">
        <v>102</v>
      </c>
      <c r="E3" s="16">
        <v>182</v>
      </c>
      <c r="F3" s="16">
        <v>178</v>
      </c>
      <c r="G3" s="16"/>
      <c r="H3" s="16"/>
      <c r="I3" s="16"/>
      <c r="J3" s="16"/>
      <c r="K3" s="19">
        <v>2</v>
      </c>
      <c r="L3" s="19">
        <v>360</v>
      </c>
      <c r="M3" s="20">
        <v>180</v>
      </c>
      <c r="N3" s="21">
        <v>6</v>
      </c>
      <c r="O3" s="22">
        <v>186</v>
      </c>
    </row>
    <row r="4" spans="1:17" x14ac:dyDescent="0.25">
      <c r="A4" s="12" t="s">
        <v>22</v>
      </c>
      <c r="B4" s="13" t="s">
        <v>267</v>
      </c>
      <c r="C4" s="14">
        <v>45563</v>
      </c>
      <c r="D4" s="15" t="s">
        <v>102</v>
      </c>
      <c r="E4" s="16">
        <v>188</v>
      </c>
      <c r="F4" s="16">
        <v>186</v>
      </c>
      <c r="G4" s="16">
        <v>188</v>
      </c>
      <c r="H4" s="16"/>
      <c r="I4" s="16"/>
      <c r="J4" s="16"/>
      <c r="K4" s="19">
        <v>3</v>
      </c>
      <c r="L4" s="19">
        <v>562</v>
      </c>
      <c r="M4" s="20">
        <v>187.33333333333334</v>
      </c>
      <c r="N4" s="21">
        <v>8</v>
      </c>
      <c r="O4" s="22">
        <v>195.33333333333334</v>
      </c>
    </row>
    <row r="6" spans="1:17" x14ac:dyDescent="0.25">
      <c r="K6" s="8">
        <f>SUM(K2:K5)</f>
        <v>7</v>
      </c>
      <c r="L6" s="8">
        <f>SUM(L2:L5)</f>
        <v>1285</v>
      </c>
      <c r="M6" s="7">
        <f>SUM(L6/K6)</f>
        <v>183.57142857142858</v>
      </c>
      <c r="N6" s="8">
        <f>SUM(N2:N5)</f>
        <v>20</v>
      </c>
      <c r="O6" s="11">
        <f>SUM(M6+N6)</f>
        <v>203.57142857142858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4:J4 B4:C4" name="Range1_27"/>
    <protectedRange algorithmName="SHA-512" hashValue="ON39YdpmFHfN9f47KpiRvqrKx0V9+erV1CNkpWzYhW/Qyc6aT8rEyCrvauWSYGZK2ia3o7vd3akF07acHAFpOA==" saltValue="yVW9XmDwTqEnmpSGai0KYg==" spinCount="100000" sqref="D4" name="Range1_1_24"/>
    <protectedRange algorithmName="SHA-512" hashValue="ON39YdpmFHfN9f47KpiRvqrKx0V9+erV1CNkpWzYhW/Qyc6aT8rEyCrvauWSYGZK2ia3o7vd3akF07acHAFpOA==" saltValue="yVW9XmDwTqEnmpSGai0KYg==" spinCount="100000" sqref="E4:H4" name="Range1_3_10"/>
  </protectedRanges>
  <hyperlinks>
    <hyperlink ref="Q1" location="'National Rankings'!A1" display="Back to Ranking" xr:uid="{EEBF77ED-12AD-4982-8DC1-72287125043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ED4D2D-8AEB-4D3B-A598-EB7C7319697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A598-267F-4204-B6C1-63376CDF002B}">
  <dimension ref="A1:Q40"/>
  <sheetViews>
    <sheetView workbookViewId="0">
      <selection activeCell="K41" sqref="K4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40</v>
      </c>
      <c r="C2" s="14">
        <v>45337</v>
      </c>
      <c r="D2" s="14" t="s">
        <v>47</v>
      </c>
      <c r="E2" s="16">
        <v>196</v>
      </c>
      <c r="F2" s="16">
        <v>199.01</v>
      </c>
      <c r="G2" s="16"/>
      <c r="H2" s="16"/>
      <c r="I2" s="16"/>
      <c r="J2" s="16"/>
      <c r="K2" s="19">
        <v>2</v>
      </c>
      <c r="L2" s="19">
        <v>395.01</v>
      </c>
      <c r="M2" s="20">
        <v>197.505</v>
      </c>
      <c r="N2" s="21">
        <v>6</v>
      </c>
      <c r="O2" s="22">
        <v>203.505</v>
      </c>
    </row>
    <row r="3" spans="1:17" x14ac:dyDescent="0.25">
      <c r="A3" s="12" t="s">
        <v>22</v>
      </c>
      <c r="B3" s="13" t="s">
        <v>40</v>
      </c>
      <c r="C3" s="14">
        <v>45344</v>
      </c>
      <c r="D3" s="14" t="s">
        <v>47</v>
      </c>
      <c r="E3" s="16">
        <v>198</v>
      </c>
      <c r="F3" s="16">
        <v>195</v>
      </c>
      <c r="G3" s="16"/>
      <c r="H3" s="16"/>
      <c r="I3" s="16"/>
      <c r="J3" s="16"/>
      <c r="K3" s="19">
        <v>2</v>
      </c>
      <c r="L3" s="19">
        <v>393</v>
      </c>
      <c r="M3" s="20">
        <v>196.5</v>
      </c>
      <c r="N3" s="21">
        <v>6</v>
      </c>
      <c r="O3" s="22">
        <v>202.5</v>
      </c>
    </row>
    <row r="4" spans="1:17" x14ac:dyDescent="0.25">
      <c r="A4" s="12" t="s">
        <v>25</v>
      </c>
      <c r="B4" s="13" t="s">
        <v>40</v>
      </c>
      <c r="C4" s="14">
        <v>45351</v>
      </c>
      <c r="D4" s="14" t="s">
        <v>47</v>
      </c>
      <c r="E4" s="16">
        <v>190</v>
      </c>
      <c r="F4" s="16">
        <v>193</v>
      </c>
      <c r="G4" s="16"/>
      <c r="H4" s="16"/>
      <c r="I4" s="16"/>
      <c r="J4" s="16"/>
      <c r="K4" s="19">
        <v>2</v>
      </c>
      <c r="L4" s="19">
        <v>383</v>
      </c>
      <c r="M4" s="20">
        <v>191.5</v>
      </c>
      <c r="N4" s="21">
        <v>3</v>
      </c>
      <c r="O4" s="22">
        <v>194.5</v>
      </c>
    </row>
    <row r="5" spans="1:17" x14ac:dyDescent="0.25">
      <c r="A5" s="12" t="s">
        <v>22</v>
      </c>
      <c r="B5" s="13" t="s">
        <v>40</v>
      </c>
      <c r="C5" s="14">
        <v>45358</v>
      </c>
      <c r="D5" s="15" t="s">
        <v>47</v>
      </c>
      <c r="E5" s="16">
        <v>196</v>
      </c>
      <c r="F5" s="16">
        <v>197.01</v>
      </c>
      <c r="G5" s="16"/>
      <c r="H5" s="16"/>
      <c r="I5" s="16"/>
      <c r="J5" s="16"/>
      <c r="K5" s="19">
        <v>2</v>
      </c>
      <c r="L5" s="19">
        <v>393.01</v>
      </c>
      <c r="M5" s="20">
        <v>196.505</v>
      </c>
      <c r="N5" s="21">
        <v>5</v>
      </c>
      <c r="O5" s="22">
        <v>201.505</v>
      </c>
    </row>
    <row r="6" spans="1:17" x14ac:dyDescent="0.25">
      <c r="A6" s="12" t="s">
        <v>22</v>
      </c>
      <c r="B6" s="13" t="s">
        <v>40</v>
      </c>
      <c r="C6" s="14">
        <v>45365</v>
      </c>
      <c r="D6" s="15" t="s">
        <v>47</v>
      </c>
      <c r="E6" s="16">
        <v>196</v>
      </c>
      <c r="F6" s="16">
        <v>196.01</v>
      </c>
      <c r="G6" s="16"/>
      <c r="H6" s="16"/>
      <c r="I6" s="16"/>
      <c r="J6" s="16"/>
      <c r="K6" s="19">
        <v>2</v>
      </c>
      <c r="L6" s="19">
        <v>392.01</v>
      </c>
      <c r="M6" s="20">
        <v>196.005</v>
      </c>
      <c r="N6" s="21">
        <v>6</v>
      </c>
      <c r="O6" s="22">
        <v>202.005</v>
      </c>
    </row>
    <row r="7" spans="1:17" x14ac:dyDescent="0.25">
      <c r="A7" s="12" t="s">
        <v>25</v>
      </c>
      <c r="B7" s="13" t="s">
        <v>40</v>
      </c>
      <c r="C7" s="14">
        <v>45372</v>
      </c>
      <c r="D7" s="15" t="s">
        <v>47</v>
      </c>
      <c r="E7" s="16">
        <v>196</v>
      </c>
      <c r="F7" s="16">
        <v>190</v>
      </c>
      <c r="G7" s="16"/>
      <c r="H7" s="16"/>
      <c r="I7" s="16"/>
      <c r="J7" s="16"/>
      <c r="K7" s="19">
        <v>2</v>
      </c>
      <c r="L7" s="19">
        <v>386</v>
      </c>
      <c r="M7" s="20">
        <v>193</v>
      </c>
      <c r="N7" s="21">
        <v>2</v>
      </c>
      <c r="O7" s="22">
        <v>195</v>
      </c>
    </row>
    <row r="8" spans="1:17" x14ac:dyDescent="0.25">
      <c r="A8" s="12" t="s">
        <v>22</v>
      </c>
      <c r="B8" s="13" t="s">
        <v>40</v>
      </c>
      <c r="C8" s="14">
        <v>45386</v>
      </c>
      <c r="D8" s="15" t="s">
        <v>47</v>
      </c>
      <c r="E8" s="16">
        <v>196</v>
      </c>
      <c r="F8" s="16">
        <v>199</v>
      </c>
      <c r="G8" s="16"/>
      <c r="H8" s="16"/>
      <c r="I8" s="16"/>
      <c r="J8" s="16"/>
      <c r="K8" s="19">
        <v>2</v>
      </c>
      <c r="L8" s="19">
        <v>395</v>
      </c>
      <c r="M8" s="20">
        <v>197.5</v>
      </c>
      <c r="N8" s="21">
        <v>7</v>
      </c>
      <c r="O8" s="22">
        <v>204.5</v>
      </c>
    </row>
    <row r="9" spans="1:17" x14ac:dyDescent="0.25">
      <c r="A9" s="12" t="s">
        <v>22</v>
      </c>
      <c r="B9" s="13" t="s">
        <v>40</v>
      </c>
      <c r="C9" s="14">
        <v>45393</v>
      </c>
      <c r="D9" s="15" t="s">
        <v>47</v>
      </c>
      <c r="E9" s="16">
        <v>194</v>
      </c>
      <c r="F9" s="16">
        <v>193</v>
      </c>
      <c r="G9" s="16"/>
      <c r="H9" s="16"/>
      <c r="I9" s="16"/>
      <c r="J9" s="16"/>
      <c r="K9" s="19">
        <v>2</v>
      </c>
      <c r="L9" s="19">
        <v>387</v>
      </c>
      <c r="M9" s="20">
        <v>193.5</v>
      </c>
      <c r="N9" s="21">
        <v>4</v>
      </c>
      <c r="O9" s="22">
        <v>197.5</v>
      </c>
    </row>
    <row r="10" spans="1:17" x14ac:dyDescent="0.25">
      <c r="A10" s="12" t="s">
        <v>22</v>
      </c>
      <c r="B10" s="13" t="s">
        <v>40</v>
      </c>
      <c r="C10" s="14">
        <v>45395</v>
      </c>
      <c r="D10" s="15" t="s">
        <v>47</v>
      </c>
      <c r="E10" s="16">
        <v>198</v>
      </c>
      <c r="F10" s="16">
        <v>198</v>
      </c>
      <c r="G10" s="16">
        <v>196</v>
      </c>
      <c r="H10" s="16">
        <v>192</v>
      </c>
      <c r="I10" s="16"/>
      <c r="J10" s="16"/>
      <c r="K10" s="19">
        <v>4</v>
      </c>
      <c r="L10" s="19">
        <v>784</v>
      </c>
      <c r="M10" s="20">
        <v>196</v>
      </c>
      <c r="N10" s="21">
        <v>2</v>
      </c>
      <c r="O10" s="22">
        <v>198</v>
      </c>
    </row>
    <row r="11" spans="1:17" x14ac:dyDescent="0.25">
      <c r="A11" s="12" t="s">
        <v>25</v>
      </c>
      <c r="B11" s="13" t="s">
        <v>40</v>
      </c>
      <c r="C11" s="14">
        <v>45400</v>
      </c>
      <c r="D11" s="15" t="s">
        <v>47</v>
      </c>
      <c r="E11" s="16">
        <v>196</v>
      </c>
      <c r="F11" s="16">
        <v>194</v>
      </c>
      <c r="G11" s="16"/>
      <c r="H11" s="16"/>
      <c r="I11" s="16"/>
      <c r="J11" s="16"/>
      <c r="K11" s="19">
        <v>2</v>
      </c>
      <c r="L11" s="19">
        <v>390</v>
      </c>
      <c r="M11" s="20">
        <v>195</v>
      </c>
      <c r="N11" s="21">
        <v>2</v>
      </c>
      <c r="O11" s="22">
        <v>197</v>
      </c>
    </row>
    <row r="12" spans="1:17" x14ac:dyDescent="0.25">
      <c r="A12" s="12" t="s">
        <v>22</v>
      </c>
      <c r="B12" s="13" t="s">
        <v>40</v>
      </c>
      <c r="C12" s="14">
        <v>45407</v>
      </c>
      <c r="D12" s="15" t="s">
        <v>47</v>
      </c>
      <c r="E12" s="16">
        <v>197</v>
      </c>
      <c r="F12" s="16">
        <v>197</v>
      </c>
      <c r="G12" s="16"/>
      <c r="H12" s="16"/>
      <c r="I12" s="16"/>
      <c r="J12" s="16"/>
      <c r="K12" s="19">
        <v>2</v>
      </c>
      <c r="L12" s="19">
        <v>394</v>
      </c>
      <c r="M12" s="20">
        <v>197</v>
      </c>
      <c r="N12" s="21">
        <v>3</v>
      </c>
      <c r="O12" s="22">
        <v>200</v>
      </c>
    </row>
    <row r="13" spans="1:17" x14ac:dyDescent="0.25">
      <c r="A13" s="12" t="s">
        <v>25</v>
      </c>
      <c r="B13" s="13" t="s">
        <v>40</v>
      </c>
      <c r="C13" s="14">
        <v>45414</v>
      </c>
      <c r="D13" s="15" t="s">
        <v>47</v>
      </c>
      <c r="E13" s="16">
        <v>194</v>
      </c>
      <c r="F13" s="16">
        <v>196</v>
      </c>
      <c r="G13" s="16"/>
      <c r="H13" s="16"/>
      <c r="I13" s="16"/>
      <c r="J13" s="16"/>
      <c r="K13" s="19">
        <v>2</v>
      </c>
      <c r="L13" s="19">
        <v>390</v>
      </c>
      <c r="M13" s="20">
        <v>195</v>
      </c>
      <c r="N13" s="21">
        <v>2</v>
      </c>
      <c r="O13" s="22">
        <v>197</v>
      </c>
    </row>
    <row r="14" spans="1:17" x14ac:dyDescent="0.25">
      <c r="A14" s="12" t="s">
        <v>25</v>
      </c>
      <c r="B14" s="13" t="s">
        <v>40</v>
      </c>
      <c r="C14" s="14">
        <v>45421</v>
      </c>
      <c r="D14" s="15" t="s">
        <v>47</v>
      </c>
      <c r="E14" s="16">
        <v>196</v>
      </c>
      <c r="F14" s="16">
        <v>196</v>
      </c>
      <c r="G14" s="16"/>
      <c r="H14" s="16"/>
      <c r="I14" s="16"/>
      <c r="J14" s="16"/>
      <c r="K14" s="19">
        <v>2</v>
      </c>
      <c r="L14" s="19">
        <v>392</v>
      </c>
      <c r="M14" s="20">
        <v>196</v>
      </c>
      <c r="N14" s="21">
        <v>4</v>
      </c>
      <c r="O14" s="22">
        <v>200</v>
      </c>
    </row>
    <row r="15" spans="1:17" x14ac:dyDescent="0.25">
      <c r="A15" s="12" t="s">
        <v>25</v>
      </c>
      <c r="B15" s="13" t="s">
        <v>40</v>
      </c>
      <c r="C15" s="14">
        <v>45423</v>
      </c>
      <c r="D15" s="15" t="s">
        <v>47</v>
      </c>
      <c r="E15" s="16">
        <v>194</v>
      </c>
      <c r="F15" s="16">
        <v>192</v>
      </c>
      <c r="G15" s="16">
        <v>186</v>
      </c>
      <c r="H15" s="16">
        <v>191</v>
      </c>
      <c r="I15" s="16"/>
      <c r="J15" s="16"/>
      <c r="K15" s="19">
        <v>4</v>
      </c>
      <c r="L15" s="19">
        <v>763</v>
      </c>
      <c r="M15" s="20">
        <v>190.75</v>
      </c>
      <c r="N15" s="21">
        <v>2</v>
      </c>
      <c r="O15" s="22">
        <v>192.75</v>
      </c>
    </row>
    <row r="16" spans="1:17" x14ac:dyDescent="0.25">
      <c r="A16" s="12" t="s">
        <v>25</v>
      </c>
      <c r="B16" s="13" t="s">
        <v>40</v>
      </c>
      <c r="C16" s="14">
        <v>45428</v>
      </c>
      <c r="D16" s="15" t="s">
        <v>47</v>
      </c>
      <c r="E16" s="16">
        <v>198</v>
      </c>
      <c r="F16" s="16">
        <v>195</v>
      </c>
      <c r="G16" s="16"/>
      <c r="H16" s="16"/>
      <c r="I16" s="16"/>
      <c r="J16" s="16"/>
      <c r="K16" s="19">
        <v>2</v>
      </c>
      <c r="L16" s="19">
        <v>393</v>
      </c>
      <c r="M16" s="20">
        <v>196.5</v>
      </c>
      <c r="N16" s="21">
        <v>5</v>
      </c>
      <c r="O16" s="22">
        <v>201.5</v>
      </c>
    </row>
    <row r="17" spans="1:15" x14ac:dyDescent="0.25">
      <c r="A17" s="12" t="s">
        <v>22</v>
      </c>
      <c r="B17" s="13" t="s">
        <v>40</v>
      </c>
      <c r="C17" s="14">
        <v>45435</v>
      </c>
      <c r="D17" s="15" t="s">
        <v>47</v>
      </c>
      <c r="E17" s="16">
        <v>196</v>
      </c>
      <c r="F17" s="16">
        <v>191</v>
      </c>
      <c r="G17" s="16"/>
      <c r="H17" s="16"/>
      <c r="I17" s="16"/>
      <c r="J17" s="16"/>
      <c r="K17" s="19">
        <v>2</v>
      </c>
      <c r="L17" s="19">
        <v>387</v>
      </c>
      <c r="M17" s="20">
        <v>193.5</v>
      </c>
      <c r="N17" s="21">
        <v>2</v>
      </c>
      <c r="O17" s="22">
        <v>195.5</v>
      </c>
    </row>
    <row r="18" spans="1:15" x14ac:dyDescent="0.25">
      <c r="A18" s="12" t="s">
        <v>22</v>
      </c>
      <c r="B18" s="13" t="s">
        <v>40</v>
      </c>
      <c r="C18" s="14">
        <v>45458</v>
      </c>
      <c r="D18" s="15" t="s">
        <v>47</v>
      </c>
      <c r="E18" s="16">
        <v>193</v>
      </c>
      <c r="F18" s="16">
        <v>195</v>
      </c>
      <c r="G18" s="16">
        <v>194</v>
      </c>
      <c r="H18" s="16">
        <v>198</v>
      </c>
      <c r="I18" s="16"/>
      <c r="J18" s="16"/>
      <c r="K18" s="19">
        <v>4</v>
      </c>
      <c r="L18" s="19">
        <v>780</v>
      </c>
      <c r="M18" s="20">
        <v>195</v>
      </c>
      <c r="N18" s="21">
        <v>2</v>
      </c>
      <c r="O18" s="22">
        <v>197</v>
      </c>
    </row>
    <row r="19" spans="1:15" x14ac:dyDescent="0.25">
      <c r="A19" s="12" t="s">
        <v>25</v>
      </c>
      <c r="B19" s="13" t="s">
        <v>40</v>
      </c>
      <c r="C19" s="14">
        <v>45484</v>
      </c>
      <c r="D19" s="15" t="s">
        <v>47</v>
      </c>
      <c r="E19" s="16">
        <v>197</v>
      </c>
      <c r="F19" s="16">
        <v>196</v>
      </c>
      <c r="G19" s="16"/>
      <c r="H19" s="16"/>
      <c r="I19" s="16"/>
      <c r="J19" s="16"/>
      <c r="K19" s="19">
        <v>2</v>
      </c>
      <c r="L19" s="19">
        <v>393</v>
      </c>
      <c r="M19" s="20">
        <v>196.5</v>
      </c>
      <c r="N19" s="21">
        <v>3</v>
      </c>
      <c r="O19" s="22">
        <v>199.5</v>
      </c>
    </row>
    <row r="20" spans="1:15" x14ac:dyDescent="0.25">
      <c r="A20" s="12" t="s">
        <v>25</v>
      </c>
      <c r="B20" s="13" t="s">
        <v>40</v>
      </c>
      <c r="C20" s="14">
        <v>45486</v>
      </c>
      <c r="D20" s="15" t="s">
        <v>47</v>
      </c>
      <c r="E20" s="16">
        <v>196</v>
      </c>
      <c r="F20" s="16">
        <v>195</v>
      </c>
      <c r="G20" s="16">
        <v>194</v>
      </c>
      <c r="H20" s="16">
        <v>192</v>
      </c>
      <c r="I20" s="16"/>
      <c r="J20" s="16"/>
      <c r="K20" s="19">
        <v>4</v>
      </c>
      <c r="L20" s="19">
        <v>777</v>
      </c>
      <c r="M20" s="20">
        <v>194.25</v>
      </c>
      <c r="N20" s="21">
        <v>2</v>
      </c>
      <c r="O20" s="22">
        <v>196.25</v>
      </c>
    </row>
    <row r="21" spans="1:15" x14ac:dyDescent="0.25">
      <c r="A21" s="12" t="s">
        <v>25</v>
      </c>
      <c r="B21" s="13" t="s">
        <v>40</v>
      </c>
      <c r="C21" s="14">
        <v>45491</v>
      </c>
      <c r="D21" s="15" t="s">
        <v>47</v>
      </c>
      <c r="E21" s="16">
        <v>194</v>
      </c>
      <c r="F21" s="16">
        <v>193</v>
      </c>
      <c r="G21" s="16"/>
      <c r="H21" s="16"/>
      <c r="I21" s="16"/>
      <c r="J21" s="16"/>
      <c r="K21" s="19">
        <v>2</v>
      </c>
      <c r="L21" s="19">
        <v>387</v>
      </c>
      <c r="M21" s="20">
        <v>193.5</v>
      </c>
      <c r="N21" s="21">
        <v>4</v>
      </c>
      <c r="O21" s="22">
        <v>197.5</v>
      </c>
    </row>
    <row r="22" spans="1:15" x14ac:dyDescent="0.25">
      <c r="A22" s="12" t="s">
        <v>25</v>
      </c>
      <c r="B22" s="13" t="s">
        <v>40</v>
      </c>
      <c r="C22" s="14">
        <v>45498</v>
      </c>
      <c r="D22" s="15" t="s">
        <v>47</v>
      </c>
      <c r="E22" s="16">
        <v>196</v>
      </c>
      <c r="F22" s="16">
        <v>197</v>
      </c>
      <c r="G22" s="16"/>
      <c r="H22" s="16"/>
      <c r="I22" s="16"/>
      <c r="J22" s="16"/>
      <c r="K22" s="19">
        <v>2</v>
      </c>
      <c r="L22" s="19">
        <v>393</v>
      </c>
      <c r="M22" s="20">
        <v>196.5</v>
      </c>
      <c r="N22" s="21">
        <v>6</v>
      </c>
      <c r="O22" s="22">
        <v>202.5</v>
      </c>
    </row>
    <row r="23" spans="1:15" x14ac:dyDescent="0.25">
      <c r="A23" s="12" t="s">
        <v>25</v>
      </c>
      <c r="B23" s="13" t="s">
        <v>40</v>
      </c>
      <c r="C23" s="14">
        <v>45505</v>
      </c>
      <c r="D23" s="15" t="s">
        <v>47</v>
      </c>
      <c r="E23" s="16">
        <v>198</v>
      </c>
      <c r="F23" s="16">
        <v>197</v>
      </c>
      <c r="G23" s="16"/>
      <c r="H23" s="16"/>
      <c r="I23" s="16"/>
      <c r="J23" s="16"/>
      <c r="K23" s="19">
        <v>2</v>
      </c>
      <c r="L23" s="19">
        <v>395</v>
      </c>
      <c r="M23" s="20">
        <v>197.5</v>
      </c>
      <c r="N23" s="21">
        <v>4</v>
      </c>
      <c r="O23" s="22">
        <v>201.5</v>
      </c>
    </row>
    <row r="24" spans="1:15" x14ac:dyDescent="0.25">
      <c r="A24" s="12" t="s">
        <v>22</v>
      </c>
      <c r="B24" s="13" t="s">
        <v>40</v>
      </c>
      <c r="C24" s="14">
        <v>45512</v>
      </c>
      <c r="D24" s="15" t="s">
        <v>47</v>
      </c>
      <c r="E24" s="16">
        <v>196</v>
      </c>
      <c r="F24" s="16">
        <v>198</v>
      </c>
      <c r="G24" s="16"/>
      <c r="H24" s="16"/>
      <c r="I24" s="16"/>
      <c r="J24" s="16"/>
      <c r="K24" s="19">
        <v>2</v>
      </c>
      <c r="L24" s="19">
        <v>394</v>
      </c>
      <c r="M24" s="20">
        <v>197</v>
      </c>
      <c r="N24" s="21">
        <v>7</v>
      </c>
      <c r="O24" s="22">
        <v>204</v>
      </c>
    </row>
    <row r="25" spans="1:15" x14ac:dyDescent="0.25">
      <c r="A25" s="12" t="s">
        <v>25</v>
      </c>
      <c r="B25" s="13" t="s">
        <v>40</v>
      </c>
      <c r="C25" s="14">
        <v>45526</v>
      </c>
      <c r="D25" s="15" t="s">
        <v>47</v>
      </c>
      <c r="E25" s="16">
        <v>194</v>
      </c>
      <c r="F25" s="16">
        <v>196</v>
      </c>
      <c r="G25" s="16"/>
      <c r="H25" s="16"/>
      <c r="I25" s="16"/>
      <c r="J25" s="16"/>
      <c r="K25" s="19">
        <v>2</v>
      </c>
      <c r="L25" s="19">
        <v>390</v>
      </c>
      <c r="M25" s="20">
        <v>195</v>
      </c>
      <c r="N25" s="21">
        <v>2</v>
      </c>
      <c r="O25" s="22">
        <v>197</v>
      </c>
    </row>
    <row r="26" spans="1:15" x14ac:dyDescent="0.25">
      <c r="A26" s="12" t="s">
        <v>25</v>
      </c>
      <c r="B26" s="13" t="s">
        <v>40</v>
      </c>
      <c r="C26" s="14">
        <v>45533</v>
      </c>
      <c r="D26" s="15" t="s">
        <v>47</v>
      </c>
      <c r="E26" s="16">
        <v>198</v>
      </c>
      <c r="F26" s="16">
        <v>193</v>
      </c>
      <c r="G26" s="16"/>
      <c r="H26" s="16"/>
      <c r="I26" s="16"/>
      <c r="J26" s="16"/>
      <c r="K26" s="19">
        <v>2</v>
      </c>
      <c r="L26" s="19">
        <v>391</v>
      </c>
      <c r="M26" s="20">
        <v>195.5</v>
      </c>
      <c r="N26" s="21">
        <v>3</v>
      </c>
      <c r="O26" s="22">
        <v>198.5</v>
      </c>
    </row>
    <row r="27" spans="1:15" x14ac:dyDescent="0.25">
      <c r="A27" s="12" t="s">
        <v>25</v>
      </c>
      <c r="B27" s="13" t="s">
        <v>40</v>
      </c>
      <c r="C27" s="14">
        <v>45540</v>
      </c>
      <c r="D27" s="15" t="s">
        <v>47</v>
      </c>
      <c r="E27" s="16">
        <v>196</v>
      </c>
      <c r="F27" s="16">
        <v>194</v>
      </c>
      <c r="G27" s="16"/>
      <c r="H27" s="16"/>
      <c r="I27" s="16"/>
      <c r="J27" s="16"/>
      <c r="K27" s="19">
        <v>2</v>
      </c>
      <c r="L27" s="19">
        <v>390</v>
      </c>
      <c r="M27" s="20">
        <v>195</v>
      </c>
      <c r="N27" s="21">
        <v>5</v>
      </c>
      <c r="O27" s="22">
        <v>200</v>
      </c>
    </row>
    <row r="28" spans="1:15" x14ac:dyDescent="0.25">
      <c r="A28" s="12" t="s">
        <v>25</v>
      </c>
      <c r="B28" s="13" t="s">
        <v>40</v>
      </c>
      <c r="C28" s="14">
        <v>45549</v>
      </c>
      <c r="D28" s="15" t="s">
        <v>47</v>
      </c>
      <c r="E28" s="16">
        <v>197</v>
      </c>
      <c r="F28" s="16">
        <v>195</v>
      </c>
      <c r="G28" s="16">
        <v>197</v>
      </c>
      <c r="H28" s="16">
        <v>197.01</v>
      </c>
      <c r="I28" s="16">
        <v>195</v>
      </c>
      <c r="J28" s="16">
        <v>193</v>
      </c>
      <c r="K28" s="19">
        <v>6</v>
      </c>
      <c r="L28" s="19">
        <v>1174.01</v>
      </c>
      <c r="M28" s="20">
        <v>195.66833333333332</v>
      </c>
      <c r="N28" s="21">
        <v>8</v>
      </c>
      <c r="O28" s="22">
        <v>203.66833333333332</v>
      </c>
    </row>
    <row r="29" spans="1:15" x14ac:dyDescent="0.25">
      <c r="A29" s="12" t="s">
        <v>25</v>
      </c>
      <c r="B29" s="13" t="s">
        <v>40</v>
      </c>
      <c r="C29" s="14">
        <v>45554</v>
      </c>
      <c r="D29" s="15" t="s">
        <v>47</v>
      </c>
      <c r="E29" s="16">
        <v>196</v>
      </c>
      <c r="F29" s="16">
        <v>192</v>
      </c>
      <c r="G29" s="16"/>
      <c r="H29" s="16"/>
      <c r="I29" s="16"/>
      <c r="J29" s="16"/>
      <c r="K29" s="19">
        <v>2</v>
      </c>
      <c r="L29" s="19">
        <v>388</v>
      </c>
      <c r="M29" s="20">
        <v>194</v>
      </c>
      <c r="N29" s="21">
        <v>2</v>
      </c>
      <c r="O29" s="22">
        <v>196</v>
      </c>
    </row>
    <row r="30" spans="1:15" x14ac:dyDescent="0.25">
      <c r="A30" s="12" t="s">
        <v>25</v>
      </c>
      <c r="B30" s="13" t="s">
        <v>40</v>
      </c>
      <c r="C30" s="14">
        <v>45561</v>
      </c>
      <c r="D30" s="15" t="s">
        <v>47</v>
      </c>
      <c r="E30" s="16">
        <v>191</v>
      </c>
      <c r="F30" s="16">
        <v>190</v>
      </c>
      <c r="G30" s="16"/>
      <c r="H30" s="16"/>
      <c r="I30" s="16"/>
      <c r="J30" s="16"/>
      <c r="K30" s="19">
        <v>2</v>
      </c>
      <c r="L30" s="19">
        <v>381</v>
      </c>
      <c r="M30" s="20">
        <v>190.5</v>
      </c>
      <c r="N30" s="21">
        <v>5</v>
      </c>
      <c r="O30" s="22">
        <v>195.5</v>
      </c>
    </row>
    <row r="31" spans="1:15" x14ac:dyDescent="0.25">
      <c r="A31" s="12" t="s">
        <v>25</v>
      </c>
      <c r="B31" s="13" t="s">
        <v>40</v>
      </c>
      <c r="C31" s="14">
        <v>45568</v>
      </c>
      <c r="D31" s="15" t="s">
        <v>47</v>
      </c>
      <c r="E31" s="16">
        <v>193.001</v>
      </c>
      <c r="F31" s="16">
        <v>190</v>
      </c>
      <c r="G31" s="16"/>
      <c r="H31" s="16"/>
      <c r="I31" s="16"/>
      <c r="J31" s="16"/>
      <c r="K31" s="19">
        <v>2</v>
      </c>
      <c r="L31" s="19">
        <v>383.00099999999998</v>
      </c>
      <c r="M31" s="20">
        <v>191.50049999999999</v>
      </c>
      <c r="N31" s="21">
        <v>4</v>
      </c>
      <c r="O31" s="22">
        <v>195.50049999999999</v>
      </c>
    </row>
    <row r="32" spans="1:15" x14ac:dyDescent="0.25">
      <c r="A32" s="12" t="s">
        <v>25</v>
      </c>
      <c r="B32" s="13" t="s">
        <v>40</v>
      </c>
      <c r="C32" s="14">
        <v>45575</v>
      </c>
      <c r="D32" s="15" t="s">
        <v>47</v>
      </c>
      <c r="E32" s="16">
        <v>192</v>
      </c>
      <c r="F32" s="16">
        <v>193</v>
      </c>
      <c r="G32" s="16"/>
      <c r="H32" s="16"/>
      <c r="I32" s="16"/>
      <c r="J32" s="16"/>
      <c r="K32" s="19">
        <v>2</v>
      </c>
      <c r="L32" s="19">
        <v>385</v>
      </c>
      <c r="M32" s="20">
        <v>192.5</v>
      </c>
      <c r="N32" s="21">
        <v>3</v>
      </c>
      <c r="O32" s="22">
        <v>195.5</v>
      </c>
    </row>
    <row r="33" spans="1:15" x14ac:dyDescent="0.25">
      <c r="A33" s="12" t="s">
        <v>25</v>
      </c>
      <c r="B33" s="13" t="s">
        <v>40</v>
      </c>
      <c r="C33" s="14">
        <v>45582</v>
      </c>
      <c r="D33" s="15" t="s">
        <v>47</v>
      </c>
      <c r="E33" s="16">
        <v>193</v>
      </c>
      <c r="F33" s="16">
        <v>189</v>
      </c>
      <c r="G33" s="16"/>
      <c r="H33" s="16"/>
      <c r="I33" s="16"/>
      <c r="J33" s="16"/>
      <c r="K33" s="19">
        <v>2</v>
      </c>
      <c r="L33" s="19">
        <v>382</v>
      </c>
      <c r="M33" s="20">
        <v>191</v>
      </c>
      <c r="N33" s="21">
        <v>3</v>
      </c>
      <c r="O33" s="22">
        <v>194</v>
      </c>
    </row>
    <row r="34" spans="1:15" x14ac:dyDescent="0.25">
      <c r="A34" s="12" t="s">
        <v>25</v>
      </c>
      <c r="B34" s="13" t="s">
        <v>40</v>
      </c>
      <c r="C34" s="14">
        <v>45584</v>
      </c>
      <c r="D34" s="15" t="s">
        <v>47</v>
      </c>
      <c r="E34" s="16">
        <v>193</v>
      </c>
      <c r="F34" s="16">
        <v>192</v>
      </c>
      <c r="G34" s="16">
        <v>196</v>
      </c>
      <c r="H34" s="16">
        <v>190</v>
      </c>
      <c r="I34" s="16"/>
      <c r="J34" s="16"/>
      <c r="K34" s="19">
        <v>4</v>
      </c>
      <c r="L34" s="19">
        <v>771</v>
      </c>
      <c r="M34" s="20">
        <v>192.75</v>
      </c>
      <c r="N34" s="21">
        <v>2</v>
      </c>
      <c r="O34" s="22">
        <v>194.75</v>
      </c>
    </row>
    <row r="35" spans="1:15" x14ac:dyDescent="0.25">
      <c r="A35" s="12" t="s">
        <v>25</v>
      </c>
      <c r="B35" s="13" t="s">
        <v>40</v>
      </c>
      <c r="C35" s="14">
        <v>45589</v>
      </c>
      <c r="D35" s="15" t="s">
        <v>47</v>
      </c>
      <c r="E35" s="16">
        <v>192</v>
      </c>
      <c r="F35" s="16">
        <v>195</v>
      </c>
      <c r="G35" s="16"/>
      <c r="H35" s="16"/>
      <c r="I35" s="16"/>
      <c r="J35" s="16"/>
      <c r="K35" s="19">
        <v>2</v>
      </c>
      <c r="L35" s="19">
        <v>387</v>
      </c>
      <c r="M35" s="20">
        <v>193.5</v>
      </c>
      <c r="N35" s="21">
        <v>3</v>
      </c>
      <c r="O35" s="22">
        <v>196.5</v>
      </c>
    </row>
    <row r="36" spans="1:15" x14ac:dyDescent="0.25">
      <c r="A36" s="12" t="s">
        <v>25</v>
      </c>
      <c r="B36" s="13" t="s">
        <v>40</v>
      </c>
      <c r="C36" s="14">
        <v>45603</v>
      </c>
      <c r="D36" s="15" t="s">
        <v>47</v>
      </c>
      <c r="E36" s="16">
        <v>196</v>
      </c>
      <c r="F36" s="16">
        <v>195</v>
      </c>
      <c r="G36" s="16"/>
      <c r="H36" s="16"/>
      <c r="I36" s="16"/>
      <c r="J36" s="16"/>
      <c r="K36" s="19">
        <v>2</v>
      </c>
      <c r="L36" s="19">
        <v>391</v>
      </c>
      <c r="M36" s="20">
        <v>195.5</v>
      </c>
      <c r="N36" s="21">
        <v>4</v>
      </c>
      <c r="O36" s="22">
        <v>199.5</v>
      </c>
    </row>
    <row r="37" spans="1:15" x14ac:dyDescent="0.25">
      <c r="A37" s="12" t="s">
        <v>25</v>
      </c>
      <c r="B37" s="13" t="s">
        <v>40</v>
      </c>
      <c r="C37" s="14">
        <v>45610</v>
      </c>
      <c r="D37" s="15" t="s">
        <v>47</v>
      </c>
      <c r="E37" s="16">
        <v>190</v>
      </c>
      <c r="F37" s="16">
        <v>195</v>
      </c>
      <c r="G37" s="16">
        <v>190.01</v>
      </c>
      <c r="H37" s="16">
        <v>191</v>
      </c>
      <c r="I37" s="16"/>
      <c r="J37" s="16"/>
      <c r="K37" s="19">
        <v>4</v>
      </c>
      <c r="L37" s="19">
        <v>766.01</v>
      </c>
      <c r="M37" s="20">
        <v>191.5025</v>
      </c>
      <c r="N37" s="21">
        <v>11</v>
      </c>
      <c r="O37" s="22">
        <v>202.5025</v>
      </c>
    </row>
    <row r="38" spans="1:15" x14ac:dyDescent="0.25">
      <c r="A38" s="12" t="s">
        <v>22</v>
      </c>
      <c r="B38" s="13" t="s">
        <v>40</v>
      </c>
      <c r="C38" s="14">
        <v>45617</v>
      </c>
      <c r="D38" s="15" t="s">
        <v>47</v>
      </c>
      <c r="E38" s="16">
        <v>196</v>
      </c>
      <c r="F38" s="16">
        <v>193</v>
      </c>
      <c r="G38" s="16"/>
      <c r="H38" s="16"/>
      <c r="I38" s="16"/>
      <c r="J38" s="16"/>
      <c r="K38" s="19">
        <v>2</v>
      </c>
      <c r="L38" s="19">
        <v>389</v>
      </c>
      <c r="M38" s="20">
        <v>194.5</v>
      </c>
      <c r="N38" s="21">
        <v>6</v>
      </c>
      <c r="O38" s="22">
        <v>200.5</v>
      </c>
    </row>
    <row r="40" spans="1:15" x14ac:dyDescent="0.25">
      <c r="K40" s="8">
        <f>SUM(K2:K39)</f>
        <v>90</v>
      </c>
      <c r="L40" s="8">
        <f>SUM(L2:L39)</f>
        <v>17504.050999999999</v>
      </c>
      <c r="M40" s="7">
        <f>SUM(L40/K40)</f>
        <v>194.48945555555554</v>
      </c>
      <c r="N40" s="8">
        <f>SUM(N2:N39)</f>
        <v>150</v>
      </c>
      <c r="O40" s="11">
        <f>SUM(M40+N40)</f>
        <v>344.48945555555554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24"/>
    <protectedRange algorithmName="SHA-512" hashValue="ON39YdpmFHfN9f47KpiRvqrKx0V9+erV1CNkpWzYhW/Qyc6aT8rEyCrvauWSYGZK2ia3o7vd3akF07acHAFpOA==" saltValue="yVW9XmDwTqEnmpSGai0KYg==" spinCount="100000" sqref="I3:J3 B3" name="Range1_2_1"/>
    <protectedRange algorithmName="SHA-512" hashValue="ON39YdpmFHfN9f47KpiRvqrKx0V9+erV1CNkpWzYhW/Qyc6aT8rEyCrvauWSYGZK2ia3o7vd3akF07acHAFpOA==" saltValue="yVW9XmDwTqEnmpSGai0KYg==" spinCount="100000" sqref="E3:H3" name="Range1_3_1"/>
    <protectedRange algorithmName="SHA-512" hashValue="ON39YdpmFHfN9f47KpiRvqrKx0V9+erV1CNkpWzYhW/Qyc6aT8rEyCrvauWSYGZK2ia3o7vd3akF07acHAFpOA==" saltValue="yVW9XmDwTqEnmpSGai0KYg==" spinCount="100000" sqref="C3" name="Range1_5"/>
    <protectedRange algorithmName="SHA-512" hashValue="ON39YdpmFHfN9f47KpiRvqrKx0V9+erV1CNkpWzYhW/Qyc6aT8rEyCrvauWSYGZK2ia3o7vd3akF07acHAFpOA==" saltValue="yVW9XmDwTqEnmpSGai0KYg==" spinCount="100000" sqref="I8:J8 B8:C8 B9:C10 I9:J10 I11:J11 B11:C11" name="Range1_99"/>
    <protectedRange algorithmName="SHA-512" hashValue="ON39YdpmFHfN9f47KpiRvqrKx0V9+erV1CNkpWzYhW/Qyc6aT8rEyCrvauWSYGZK2ia3o7vd3akF07acHAFpOA==" saltValue="yVW9XmDwTqEnmpSGai0KYg==" spinCount="100000" sqref="D8 D9:D10 D11" name="Range1_1_51"/>
    <protectedRange algorithmName="SHA-512" hashValue="ON39YdpmFHfN9f47KpiRvqrKx0V9+erV1CNkpWzYhW/Qyc6aT8rEyCrvauWSYGZK2ia3o7vd3akF07acHAFpOA==" saltValue="yVW9XmDwTqEnmpSGai0KYg==" spinCount="100000" sqref="E8:H8 E9:H10 E11:H11" name="Range1_3_25"/>
    <protectedRange algorithmName="SHA-512" hashValue="ON39YdpmFHfN9f47KpiRvqrKx0V9+erV1CNkpWzYhW/Qyc6aT8rEyCrvauWSYGZK2ia3o7vd3akF07acHAFpOA==" saltValue="yVW9XmDwTqEnmpSGai0KYg==" spinCount="100000" sqref="B14:C14" name="Range1_2_2"/>
    <protectedRange algorithmName="SHA-512" hashValue="ON39YdpmFHfN9f47KpiRvqrKx0V9+erV1CNkpWzYhW/Qyc6aT8rEyCrvauWSYGZK2ia3o7vd3akF07acHAFpOA==" saltValue="yVW9XmDwTqEnmpSGai0KYg==" spinCount="100000" sqref="D14" name="Range1_1_3"/>
    <protectedRange algorithmName="SHA-512" hashValue="ON39YdpmFHfN9f47KpiRvqrKx0V9+erV1CNkpWzYhW/Qyc6aT8rEyCrvauWSYGZK2ia3o7vd3akF07acHAFpOA==" saltValue="yVW9XmDwTqEnmpSGai0KYg==" spinCount="100000" sqref="E14:J14" name="Range1_3_2"/>
    <protectedRange algorithmName="SHA-512" hashValue="ON39YdpmFHfN9f47KpiRvqrKx0V9+erV1CNkpWzYhW/Qyc6aT8rEyCrvauWSYGZK2ia3o7vd3akF07acHAFpOA==" saltValue="yVW9XmDwTqEnmpSGai0KYg==" spinCount="100000" sqref="B16:C16" name="Range1_1"/>
    <protectedRange algorithmName="SHA-512" hashValue="ON39YdpmFHfN9f47KpiRvqrKx0V9+erV1CNkpWzYhW/Qyc6aT8rEyCrvauWSYGZK2ia3o7vd3akF07acHAFpOA==" saltValue="yVW9XmDwTqEnmpSGai0KYg==" spinCount="100000" sqref="D16" name="Range1_1_1_1"/>
    <protectedRange algorithmName="SHA-512" hashValue="ON39YdpmFHfN9f47KpiRvqrKx0V9+erV1CNkpWzYhW/Qyc6aT8rEyCrvauWSYGZK2ia3o7vd3akF07acHAFpOA==" saltValue="yVW9XmDwTqEnmpSGai0KYg==" spinCount="100000" sqref="E16:J16" name="Range1_3_4"/>
    <protectedRange algorithmName="SHA-512" hashValue="ON39YdpmFHfN9f47KpiRvqrKx0V9+erV1CNkpWzYhW/Qyc6aT8rEyCrvauWSYGZK2ia3o7vd3akF07acHAFpOA==" saltValue="yVW9XmDwTqEnmpSGai0KYg==" spinCount="100000" sqref="B26:C26" name="Range1_2_3"/>
    <protectedRange algorithmName="SHA-512" hashValue="ON39YdpmFHfN9f47KpiRvqrKx0V9+erV1CNkpWzYhW/Qyc6aT8rEyCrvauWSYGZK2ia3o7vd3akF07acHAFpOA==" saltValue="yVW9XmDwTqEnmpSGai0KYg==" spinCount="100000" sqref="D26" name="Range1_1_1_2"/>
    <protectedRange algorithmName="SHA-512" hashValue="ON39YdpmFHfN9f47KpiRvqrKx0V9+erV1CNkpWzYhW/Qyc6aT8rEyCrvauWSYGZK2ia3o7vd3akF07acHAFpOA==" saltValue="yVW9XmDwTqEnmpSGai0KYg==" spinCount="100000" sqref="E26:J26" name="Range1_3_5_1_1"/>
  </protectedRanges>
  <hyperlinks>
    <hyperlink ref="Q1" location="'National Rankings'!A1" display="Back to Ranking" xr:uid="{12E377AD-036C-4146-BB22-34533F387CB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ABE4B-95B6-4021-8E57-1C68CCBC0D0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E14B4-757A-4F7E-B884-297D9E284A5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213</v>
      </c>
      <c r="C2" s="14">
        <v>45465</v>
      </c>
      <c r="D2" s="15" t="s">
        <v>136</v>
      </c>
      <c r="E2" s="16">
        <v>193</v>
      </c>
      <c r="F2" s="16">
        <v>192</v>
      </c>
      <c r="G2" s="16">
        <v>191</v>
      </c>
      <c r="H2" s="16">
        <v>192</v>
      </c>
      <c r="I2" s="16"/>
      <c r="J2" s="16"/>
      <c r="K2" s="19">
        <v>4</v>
      </c>
      <c r="L2" s="19">
        <v>768</v>
      </c>
      <c r="M2" s="20">
        <v>192</v>
      </c>
      <c r="N2" s="21">
        <v>3</v>
      </c>
      <c r="O2" s="22">
        <v>195</v>
      </c>
    </row>
    <row r="4" spans="1:17" x14ac:dyDescent="0.25">
      <c r="K4" s="8">
        <f>SUM(K2:K3)</f>
        <v>4</v>
      </c>
      <c r="L4" s="8">
        <f>SUM(L2:L3)</f>
        <v>768</v>
      </c>
      <c r="M4" s="7">
        <f>SUM(L4/K4)</f>
        <v>192</v>
      </c>
      <c r="N4" s="8">
        <f>SUM(N2:N3)</f>
        <v>3</v>
      </c>
      <c r="O4" s="11">
        <f>SUM(M4+N4)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63AE1E4-84DE-4403-8230-4E14654B59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59C544-3575-4D1B-88DE-C50A4B6FEB0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809AE-1FE8-4441-B1D9-6D9E2D937DC9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51</v>
      </c>
      <c r="C2" s="14">
        <v>45344</v>
      </c>
      <c r="D2" s="14" t="s">
        <v>47</v>
      </c>
      <c r="E2" s="16">
        <v>196.001</v>
      </c>
      <c r="F2" s="16">
        <v>192</v>
      </c>
      <c r="G2" s="16"/>
      <c r="H2" s="16"/>
      <c r="I2" s="16"/>
      <c r="J2" s="16"/>
      <c r="K2" s="19">
        <v>2</v>
      </c>
      <c r="L2" s="19">
        <v>388.00099999999998</v>
      </c>
      <c r="M2" s="20">
        <v>194.00049999999999</v>
      </c>
      <c r="N2" s="21">
        <v>2</v>
      </c>
      <c r="O2" s="22">
        <v>196.00049999999999</v>
      </c>
    </row>
    <row r="3" spans="1:17" x14ac:dyDescent="0.25">
      <c r="A3" s="12" t="s">
        <v>25</v>
      </c>
      <c r="B3" s="13" t="s">
        <v>51</v>
      </c>
      <c r="C3" s="14">
        <v>45353</v>
      </c>
      <c r="D3" s="15" t="s">
        <v>52</v>
      </c>
      <c r="E3" s="16">
        <v>192</v>
      </c>
      <c r="F3" s="16">
        <v>189</v>
      </c>
      <c r="G3" s="16">
        <v>191</v>
      </c>
      <c r="H3" s="16">
        <v>194</v>
      </c>
      <c r="I3" s="16"/>
      <c r="J3" s="16"/>
      <c r="K3" s="19">
        <v>4</v>
      </c>
      <c r="L3" s="19">
        <v>766</v>
      </c>
      <c r="M3" s="20">
        <v>191.5</v>
      </c>
      <c r="N3" s="21">
        <v>2</v>
      </c>
      <c r="O3" s="22">
        <v>193.5</v>
      </c>
    </row>
    <row r="4" spans="1:17" x14ac:dyDescent="0.25">
      <c r="A4" s="12" t="s">
        <v>22</v>
      </c>
      <c r="B4" s="13" t="s">
        <v>51</v>
      </c>
      <c r="C4" s="14">
        <v>45358</v>
      </c>
      <c r="D4" s="15" t="s">
        <v>47</v>
      </c>
      <c r="E4" s="16">
        <v>199</v>
      </c>
      <c r="F4" s="16">
        <v>196</v>
      </c>
      <c r="G4" s="16"/>
      <c r="H4" s="16"/>
      <c r="I4" s="16"/>
      <c r="J4" s="16"/>
      <c r="K4" s="19">
        <v>2</v>
      </c>
      <c r="L4" s="19">
        <v>395</v>
      </c>
      <c r="M4" s="20">
        <v>197.5</v>
      </c>
      <c r="N4" s="21">
        <v>4</v>
      </c>
      <c r="O4" s="22">
        <v>201.5</v>
      </c>
    </row>
    <row r="5" spans="1:17" x14ac:dyDescent="0.25">
      <c r="A5" s="12" t="s">
        <v>25</v>
      </c>
      <c r="B5" s="13" t="s">
        <v>51</v>
      </c>
      <c r="C5" s="14">
        <v>45372</v>
      </c>
      <c r="D5" s="15" t="s">
        <v>47</v>
      </c>
      <c r="E5" s="16">
        <v>196</v>
      </c>
      <c r="F5" s="16">
        <v>196</v>
      </c>
      <c r="G5" s="16"/>
      <c r="H5" s="16"/>
      <c r="I5" s="16"/>
      <c r="J5" s="16"/>
      <c r="K5" s="19">
        <v>2</v>
      </c>
      <c r="L5" s="19">
        <v>392</v>
      </c>
      <c r="M5" s="20">
        <v>196</v>
      </c>
      <c r="N5" s="21">
        <v>4</v>
      </c>
      <c r="O5" s="22">
        <v>200</v>
      </c>
    </row>
    <row r="6" spans="1:17" x14ac:dyDescent="0.25">
      <c r="A6" s="12" t="s">
        <v>25</v>
      </c>
      <c r="B6" s="13" t="s">
        <v>51</v>
      </c>
      <c r="C6" s="14">
        <v>45379</v>
      </c>
      <c r="D6" s="15" t="s">
        <v>47</v>
      </c>
      <c r="E6" s="16">
        <v>194.01</v>
      </c>
      <c r="F6" s="16">
        <v>189</v>
      </c>
      <c r="G6" s="16"/>
      <c r="H6" s="16"/>
      <c r="I6" s="16"/>
      <c r="J6" s="16"/>
      <c r="K6" s="19">
        <v>2</v>
      </c>
      <c r="L6" s="19">
        <v>383.01</v>
      </c>
      <c r="M6" s="20">
        <v>191.505</v>
      </c>
      <c r="N6" s="21">
        <v>6</v>
      </c>
      <c r="O6" s="22">
        <v>197.505</v>
      </c>
    </row>
    <row r="7" spans="1:17" x14ac:dyDescent="0.25">
      <c r="A7" s="12" t="s">
        <v>25</v>
      </c>
      <c r="B7" s="13" t="s">
        <v>51</v>
      </c>
      <c r="C7" s="14">
        <v>45521</v>
      </c>
      <c r="D7" s="15" t="s">
        <v>102</v>
      </c>
      <c r="E7" s="16">
        <v>190</v>
      </c>
      <c r="F7" s="16">
        <v>192</v>
      </c>
      <c r="G7" s="16"/>
      <c r="H7" s="16"/>
      <c r="I7" s="16"/>
      <c r="J7" s="16"/>
      <c r="K7" s="19">
        <v>2</v>
      </c>
      <c r="L7" s="19">
        <v>382</v>
      </c>
      <c r="M7" s="20">
        <v>191</v>
      </c>
      <c r="N7" s="21">
        <v>9</v>
      </c>
      <c r="O7" s="22">
        <v>200</v>
      </c>
    </row>
    <row r="8" spans="1:17" x14ac:dyDescent="0.25">
      <c r="A8" s="12" t="s">
        <v>25</v>
      </c>
      <c r="B8" s="13" t="s">
        <v>51</v>
      </c>
      <c r="C8" s="14">
        <v>45527</v>
      </c>
      <c r="D8" s="15" t="s">
        <v>163</v>
      </c>
      <c r="E8" s="16">
        <v>195</v>
      </c>
      <c r="F8" s="16">
        <v>193</v>
      </c>
      <c r="G8" s="16"/>
      <c r="H8" s="16"/>
      <c r="I8" s="16"/>
      <c r="J8" s="16"/>
      <c r="K8" s="19">
        <v>2</v>
      </c>
      <c r="L8" s="19">
        <v>388</v>
      </c>
      <c r="M8" s="20">
        <v>194</v>
      </c>
      <c r="N8" s="21">
        <v>4</v>
      </c>
      <c r="O8" s="22">
        <v>198</v>
      </c>
    </row>
    <row r="9" spans="1:17" x14ac:dyDescent="0.25">
      <c r="A9" s="12" t="s">
        <v>25</v>
      </c>
      <c r="B9" s="13" t="s">
        <v>51</v>
      </c>
      <c r="C9" s="14">
        <v>45542</v>
      </c>
      <c r="D9" s="15" t="s">
        <v>52</v>
      </c>
      <c r="E9" s="16">
        <v>193</v>
      </c>
      <c r="F9" s="16">
        <v>192</v>
      </c>
      <c r="G9" s="16">
        <v>196</v>
      </c>
      <c r="H9" s="16">
        <v>197</v>
      </c>
      <c r="I9" s="16"/>
      <c r="J9" s="16"/>
      <c r="K9" s="19">
        <v>4</v>
      </c>
      <c r="L9" s="19">
        <v>778</v>
      </c>
      <c r="M9" s="20">
        <v>194.5</v>
      </c>
      <c r="N9" s="21">
        <v>2</v>
      </c>
      <c r="O9" s="22">
        <v>196.5</v>
      </c>
    </row>
    <row r="10" spans="1:17" x14ac:dyDescent="0.25">
      <c r="A10" s="12" t="s">
        <v>25</v>
      </c>
      <c r="B10" s="13" t="s">
        <v>51</v>
      </c>
      <c r="C10" s="14">
        <v>45563</v>
      </c>
      <c r="D10" s="15" t="s">
        <v>163</v>
      </c>
      <c r="E10" s="16">
        <v>196</v>
      </c>
      <c r="F10" s="16">
        <v>196</v>
      </c>
      <c r="G10" s="16">
        <v>196</v>
      </c>
      <c r="H10" s="16">
        <v>196</v>
      </c>
      <c r="I10" s="16"/>
      <c r="J10" s="16"/>
      <c r="K10" s="19">
        <v>4</v>
      </c>
      <c r="L10" s="19">
        <v>784</v>
      </c>
      <c r="M10" s="20">
        <v>196</v>
      </c>
      <c r="N10" s="21">
        <v>4</v>
      </c>
      <c r="O10" s="22">
        <v>200</v>
      </c>
    </row>
    <row r="11" spans="1:17" x14ac:dyDescent="0.25">
      <c r="A11" s="12" t="s">
        <v>25</v>
      </c>
      <c r="B11" s="13" t="s">
        <v>51</v>
      </c>
      <c r="C11" s="14">
        <v>45597</v>
      </c>
      <c r="D11" s="15" t="s">
        <v>163</v>
      </c>
      <c r="E11" s="16">
        <v>196</v>
      </c>
      <c r="F11" s="16">
        <v>198</v>
      </c>
      <c r="G11" s="16"/>
      <c r="H11" s="16"/>
      <c r="I11" s="16"/>
      <c r="J11" s="16"/>
      <c r="K11" s="19">
        <v>2</v>
      </c>
      <c r="L11" s="19">
        <v>394</v>
      </c>
      <c r="M11" s="20">
        <v>197</v>
      </c>
      <c r="N11" s="21">
        <v>4</v>
      </c>
      <c r="O11" s="22">
        <v>201</v>
      </c>
    </row>
    <row r="12" spans="1:17" x14ac:dyDescent="0.25">
      <c r="A12" s="12" t="s">
        <v>25</v>
      </c>
      <c r="B12" s="13" t="s">
        <v>51</v>
      </c>
      <c r="C12" s="14">
        <v>45619</v>
      </c>
      <c r="D12" s="15" t="s">
        <v>163</v>
      </c>
      <c r="E12" s="16">
        <v>192</v>
      </c>
      <c r="F12" s="16">
        <v>192</v>
      </c>
      <c r="G12" s="16">
        <v>194</v>
      </c>
      <c r="H12" s="16">
        <v>194</v>
      </c>
      <c r="I12" s="16"/>
      <c r="J12" s="16"/>
      <c r="K12" s="19">
        <v>4</v>
      </c>
      <c r="L12" s="19">
        <v>772</v>
      </c>
      <c r="M12" s="20">
        <v>193</v>
      </c>
      <c r="N12" s="21">
        <v>3</v>
      </c>
      <c r="O12" s="22">
        <v>196</v>
      </c>
    </row>
    <row r="13" spans="1:17" x14ac:dyDescent="0.25">
      <c r="A13" s="12" t="s">
        <v>25</v>
      </c>
      <c r="B13" s="13" t="s">
        <v>51</v>
      </c>
      <c r="C13" s="14">
        <v>45626</v>
      </c>
      <c r="D13" s="15" t="s">
        <v>163</v>
      </c>
      <c r="E13" s="16">
        <v>197</v>
      </c>
      <c r="F13" s="16">
        <v>192</v>
      </c>
      <c r="G13" s="16">
        <v>198</v>
      </c>
      <c r="H13" s="16">
        <v>196.00200000000001</v>
      </c>
      <c r="I13" s="16">
        <v>197.001</v>
      </c>
      <c r="J13" s="16">
        <v>194</v>
      </c>
      <c r="K13" s="19">
        <v>6</v>
      </c>
      <c r="L13" s="19">
        <v>1174.0029999999999</v>
      </c>
      <c r="M13" s="20">
        <v>195.66716666666665</v>
      </c>
      <c r="N13" s="21">
        <v>22</v>
      </c>
      <c r="O13" s="22">
        <v>217.667</v>
      </c>
    </row>
    <row r="15" spans="1:17" x14ac:dyDescent="0.25">
      <c r="K15" s="8">
        <f>SUM(K2:K14)</f>
        <v>36</v>
      </c>
      <c r="L15" s="8">
        <f>SUM(L2:L14)</f>
        <v>6996.0140000000001</v>
      </c>
      <c r="M15" s="7">
        <f>SUM(L15/K15)</f>
        <v>194.33372222222224</v>
      </c>
      <c r="N15" s="8">
        <f>SUM(N2:N14)</f>
        <v>66</v>
      </c>
      <c r="O15" s="11">
        <f>SUM(M15+N15)</f>
        <v>260.33372222222226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24"/>
    <protectedRange algorithmName="SHA-512" hashValue="ON39YdpmFHfN9f47KpiRvqrKx0V9+erV1CNkpWzYhW/Qyc6aT8rEyCrvauWSYGZK2ia3o7vd3akF07acHAFpOA==" saltValue="yVW9XmDwTqEnmpSGai0KYg==" spinCount="100000" sqref="I2:J2 B2" name="Range1_2_1"/>
    <protectedRange algorithmName="SHA-512" hashValue="ON39YdpmFHfN9f47KpiRvqrKx0V9+erV1CNkpWzYhW/Qyc6aT8rEyCrvauWSYGZK2ia3o7vd3akF07acHAFpOA==" saltValue="yVW9XmDwTqEnmpSGai0KYg==" spinCount="100000" sqref="E2:H2" name="Range1_3_1"/>
    <protectedRange algorithmName="SHA-512" hashValue="ON39YdpmFHfN9f47KpiRvqrKx0V9+erV1CNkpWzYhW/Qyc6aT8rEyCrvauWSYGZK2ia3o7vd3akF07acHAFpOA==" saltValue="yVW9XmDwTqEnmpSGai0KYg==" spinCount="100000" sqref="C2" name="Range1_5"/>
  </protectedRanges>
  <hyperlinks>
    <hyperlink ref="Q1" location="'National Rankings'!A1" display="Back to Ranking" xr:uid="{B3DB178F-4C27-49D0-A3D3-B4326137405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7FAFD3-019D-4564-BB5C-65050A6EC3B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D8FE9-1BCC-4749-B54F-03392D3A76A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251</v>
      </c>
      <c r="C2" s="14">
        <v>45535</v>
      </c>
      <c r="D2" s="15" t="s">
        <v>121</v>
      </c>
      <c r="E2" s="16">
        <v>195</v>
      </c>
      <c r="F2" s="16">
        <v>199</v>
      </c>
      <c r="G2" s="16">
        <v>196</v>
      </c>
      <c r="H2" s="16">
        <v>197</v>
      </c>
      <c r="I2" s="16">
        <v>197</v>
      </c>
      <c r="J2" s="16">
        <v>197</v>
      </c>
      <c r="K2" s="19">
        <v>6</v>
      </c>
      <c r="L2" s="19">
        <v>1181</v>
      </c>
      <c r="M2" s="20">
        <v>196.83333333333334</v>
      </c>
      <c r="N2" s="21">
        <v>8</v>
      </c>
      <c r="O2" s="22">
        <v>204.83333333333334</v>
      </c>
    </row>
    <row r="4" spans="1:17" x14ac:dyDescent="0.25">
      <c r="K4" s="8">
        <f>SUM(K2:K3)</f>
        <v>6</v>
      </c>
      <c r="L4" s="8">
        <f>SUM(L2:L3)</f>
        <v>1181</v>
      </c>
      <c r="M4" s="7">
        <f>SUM(L4/K4)</f>
        <v>196.83333333333334</v>
      </c>
      <c r="N4" s="8">
        <f>SUM(N2:N3)</f>
        <v>8</v>
      </c>
      <c r="O4" s="11">
        <f>SUM(M4+N4)</f>
        <v>204.83333333333334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2_3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3_5_1_1"/>
  </protectedRanges>
  <hyperlinks>
    <hyperlink ref="Q1" location="'National Rankings'!A1" display="Back to Ranking" xr:uid="{272B69EF-D0E3-41EA-8626-D063BED657A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949F5F-252A-43B5-8B37-14770F72C65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69CB-B7D3-4862-A7B5-9496067A08E8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112</v>
      </c>
      <c r="C2" s="14">
        <v>45391</v>
      </c>
      <c r="D2" s="15" t="s">
        <v>121</v>
      </c>
      <c r="E2" s="16">
        <v>198</v>
      </c>
      <c r="F2" s="16">
        <v>198</v>
      </c>
      <c r="G2" s="16">
        <v>198</v>
      </c>
      <c r="H2" s="16"/>
      <c r="I2" s="16"/>
      <c r="J2" s="16"/>
      <c r="K2" s="19">
        <v>3</v>
      </c>
      <c r="L2" s="19">
        <v>594</v>
      </c>
      <c r="M2" s="20">
        <v>198</v>
      </c>
      <c r="N2" s="21">
        <v>9</v>
      </c>
      <c r="O2" s="22">
        <v>207</v>
      </c>
    </row>
    <row r="3" spans="1:17" x14ac:dyDescent="0.25">
      <c r="A3" s="12" t="s">
        <v>25</v>
      </c>
      <c r="B3" s="13" t="s">
        <v>112</v>
      </c>
      <c r="C3" s="14">
        <v>45416</v>
      </c>
      <c r="D3" s="15" t="s">
        <v>121</v>
      </c>
      <c r="E3" s="16">
        <v>196</v>
      </c>
      <c r="F3" s="16">
        <v>197</v>
      </c>
      <c r="G3" s="16">
        <v>197</v>
      </c>
      <c r="H3" s="16">
        <v>196</v>
      </c>
      <c r="I3" s="16">
        <v>195</v>
      </c>
      <c r="J3" s="16"/>
      <c r="K3" s="19">
        <f>COUNT(E3:J3)</f>
        <v>5</v>
      </c>
      <c r="L3" s="19">
        <f>SUM(E3:J3)</f>
        <v>981</v>
      </c>
      <c r="M3" s="20">
        <f>IFERROR(L3/K3,0)</f>
        <v>196.2</v>
      </c>
      <c r="N3" s="21">
        <v>3</v>
      </c>
      <c r="O3" s="22">
        <v>200</v>
      </c>
    </row>
    <row r="4" spans="1:17" x14ac:dyDescent="0.25">
      <c r="A4" s="12" t="s">
        <v>25</v>
      </c>
      <c r="B4" s="13" t="s">
        <v>112</v>
      </c>
      <c r="C4" s="14">
        <v>45426</v>
      </c>
      <c r="D4" s="15" t="s">
        <v>121</v>
      </c>
      <c r="E4" s="16">
        <v>196</v>
      </c>
      <c r="F4" s="16">
        <v>195</v>
      </c>
      <c r="G4" s="39">
        <v>200</v>
      </c>
      <c r="H4" s="16"/>
      <c r="I4" s="16"/>
      <c r="J4" s="16"/>
      <c r="K4" s="19">
        <v>3</v>
      </c>
      <c r="L4" s="19">
        <v>591</v>
      </c>
      <c r="M4" s="20">
        <v>197</v>
      </c>
      <c r="N4" s="21">
        <v>2</v>
      </c>
      <c r="O4" s="22">
        <v>199</v>
      </c>
    </row>
    <row r="5" spans="1:17" x14ac:dyDescent="0.25">
      <c r="A5" s="12" t="s">
        <v>22</v>
      </c>
      <c r="B5" s="13" t="s">
        <v>112</v>
      </c>
      <c r="C5" s="14">
        <v>45433</v>
      </c>
      <c r="D5" s="15" t="s">
        <v>121</v>
      </c>
      <c r="E5" s="16">
        <v>198</v>
      </c>
      <c r="F5" s="16">
        <v>198</v>
      </c>
      <c r="G5" s="16">
        <v>196</v>
      </c>
      <c r="H5" s="16"/>
      <c r="I5" s="16"/>
      <c r="J5" s="16"/>
      <c r="K5" s="19">
        <v>3</v>
      </c>
      <c r="L5" s="19">
        <v>592</v>
      </c>
      <c r="M5" s="20">
        <v>197.33333333333334</v>
      </c>
      <c r="N5" s="21">
        <v>2</v>
      </c>
      <c r="O5" s="22">
        <v>199.33333333333334</v>
      </c>
    </row>
    <row r="6" spans="1:17" x14ac:dyDescent="0.25">
      <c r="A6" s="12" t="s">
        <v>22</v>
      </c>
      <c r="B6" s="13" t="s">
        <v>112</v>
      </c>
      <c r="C6" s="14">
        <v>45444</v>
      </c>
      <c r="D6" s="15" t="s">
        <v>121</v>
      </c>
      <c r="E6" s="16">
        <v>197</v>
      </c>
      <c r="F6" s="16">
        <v>196.00299999999999</v>
      </c>
      <c r="G6" s="16">
        <v>197.00200000000001</v>
      </c>
      <c r="H6" s="16">
        <v>194</v>
      </c>
      <c r="I6" s="16">
        <v>191</v>
      </c>
      <c r="J6" s="16">
        <v>196</v>
      </c>
      <c r="K6" s="19">
        <v>6</v>
      </c>
      <c r="L6" s="19">
        <v>1171.0050000000001</v>
      </c>
      <c r="M6" s="20">
        <v>195.16750000000002</v>
      </c>
      <c r="N6" s="21">
        <v>4</v>
      </c>
      <c r="O6" s="22">
        <v>199.16750000000002</v>
      </c>
    </row>
    <row r="7" spans="1:17" x14ac:dyDescent="0.25">
      <c r="A7" s="12" t="s">
        <v>22</v>
      </c>
      <c r="B7" s="13" t="s">
        <v>112</v>
      </c>
      <c r="C7" s="14">
        <v>45454</v>
      </c>
      <c r="D7" s="15" t="s">
        <v>121</v>
      </c>
      <c r="E7" s="16">
        <v>195</v>
      </c>
      <c r="F7" s="16">
        <v>194</v>
      </c>
      <c r="G7" s="16">
        <v>199</v>
      </c>
      <c r="H7" s="16"/>
      <c r="I7" s="16"/>
      <c r="J7" s="16"/>
      <c r="K7" s="19">
        <v>3</v>
      </c>
      <c r="L7" s="19">
        <v>588</v>
      </c>
      <c r="M7" s="20">
        <v>196</v>
      </c>
      <c r="N7" s="21">
        <v>6</v>
      </c>
      <c r="O7" s="22">
        <v>202</v>
      </c>
    </row>
    <row r="8" spans="1:17" x14ac:dyDescent="0.25">
      <c r="A8" s="12" t="s">
        <v>25</v>
      </c>
      <c r="B8" s="13" t="s">
        <v>112</v>
      </c>
      <c r="C8" s="14">
        <v>45517</v>
      </c>
      <c r="D8" s="15" t="s">
        <v>121</v>
      </c>
      <c r="E8" s="16">
        <v>198</v>
      </c>
      <c r="F8" s="16">
        <v>192</v>
      </c>
      <c r="G8" s="16">
        <v>197</v>
      </c>
      <c r="H8" s="16"/>
      <c r="I8" s="16"/>
      <c r="J8" s="16"/>
      <c r="K8" s="19">
        <v>3</v>
      </c>
      <c r="L8" s="19">
        <v>587</v>
      </c>
      <c r="M8" s="20">
        <v>195.66666666666666</v>
      </c>
      <c r="N8" s="21">
        <v>2</v>
      </c>
      <c r="O8" s="22">
        <v>197.66666666666666</v>
      </c>
    </row>
    <row r="9" spans="1:17" x14ac:dyDescent="0.25">
      <c r="A9" s="12" t="s">
        <v>25</v>
      </c>
      <c r="B9" s="13" t="s">
        <v>112</v>
      </c>
      <c r="C9" s="14">
        <v>45524</v>
      </c>
      <c r="D9" s="15" t="s">
        <v>121</v>
      </c>
      <c r="E9" s="16">
        <v>193</v>
      </c>
      <c r="F9" s="16">
        <v>196</v>
      </c>
      <c r="G9" s="16">
        <v>199</v>
      </c>
      <c r="H9" s="16"/>
      <c r="I9" s="16"/>
      <c r="J9" s="16"/>
      <c r="K9" s="19">
        <v>3</v>
      </c>
      <c r="L9" s="19">
        <v>588</v>
      </c>
      <c r="M9" s="20">
        <v>196</v>
      </c>
      <c r="N9" s="21">
        <v>5</v>
      </c>
      <c r="O9" s="22">
        <v>201</v>
      </c>
    </row>
    <row r="10" spans="1:17" x14ac:dyDescent="0.25">
      <c r="A10" s="12" t="s">
        <v>25</v>
      </c>
      <c r="B10" s="13" t="s">
        <v>112</v>
      </c>
      <c r="C10" s="14">
        <v>45535</v>
      </c>
      <c r="D10" s="15" t="s">
        <v>121</v>
      </c>
      <c r="E10" s="16">
        <v>194</v>
      </c>
      <c r="F10" s="16">
        <v>195</v>
      </c>
      <c r="G10" s="16">
        <v>196</v>
      </c>
      <c r="H10" s="51">
        <v>199.001</v>
      </c>
      <c r="I10" s="16">
        <v>198</v>
      </c>
      <c r="J10" s="16">
        <v>198</v>
      </c>
      <c r="K10" s="19">
        <v>6</v>
      </c>
      <c r="L10" s="19">
        <v>1180.001</v>
      </c>
      <c r="M10" s="20">
        <v>196.66683333333333</v>
      </c>
      <c r="N10" s="21">
        <v>16</v>
      </c>
      <c r="O10" s="22">
        <v>212.66683333333333</v>
      </c>
    </row>
    <row r="11" spans="1:17" x14ac:dyDescent="0.25">
      <c r="A11" s="12" t="s">
        <v>25</v>
      </c>
      <c r="B11" s="13" t="s">
        <v>112</v>
      </c>
      <c r="C11" s="14">
        <v>45573</v>
      </c>
      <c r="D11" s="15" t="s">
        <v>121</v>
      </c>
      <c r="E11" s="16">
        <v>198</v>
      </c>
      <c r="F11" s="39">
        <v>200</v>
      </c>
      <c r="G11" s="16">
        <v>198</v>
      </c>
      <c r="H11" s="16"/>
      <c r="I11" s="16"/>
      <c r="J11" s="16"/>
      <c r="K11" s="19">
        <v>3</v>
      </c>
      <c r="L11" s="19">
        <v>596</v>
      </c>
      <c r="M11" s="20">
        <v>198.66666666666666</v>
      </c>
      <c r="N11" s="21">
        <v>6</v>
      </c>
      <c r="O11" s="22">
        <v>204.66666666666666</v>
      </c>
    </row>
    <row r="13" spans="1:17" x14ac:dyDescent="0.25">
      <c r="K13" s="8">
        <f>SUM(K2:K12)</f>
        <v>38</v>
      </c>
      <c r="L13" s="8">
        <f>SUM(L2:L12)</f>
        <v>7468.0060000000003</v>
      </c>
      <c r="M13" s="7">
        <f>SUM(L13/K13)</f>
        <v>196.52647368421054</v>
      </c>
      <c r="N13" s="8">
        <f>SUM(N2:N12)</f>
        <v>55</v>
      </c>
      <c r="O13" s="11">
        <f>SUM(M13+N13)</f>
        <v>251.52647368421054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99"/>
    <protectedRange algorithmName="SHA-512" hashValue="ON39YdpmFHfN9f47KpiRvqrKx0V9+erV1CNkpWzYhW/Qyc6aT8rEyCrvauWSYGZK2ia3o7vd3akF07acHAFpOA==" saltValue="yVW9XmDwTqEnmpSGai0KYg==" spinCount="100000" sqref="D2" name="Range1_1_51"/>
    <protectedRange algorithmName="SHA-512" hashValue="ON39YdpmFHfN9f47KpiRvqrKx0V9+erV1CNkpWzYhW/Qyc6aT8rEyCrvauWSYGZK2ia3o7vd3akF07acHAFpOA==" saltValue="yVW9XmDwTqEnmpSGai0KYg==" spinCount="100000" sqref="E2:H2" name="Range1_3_25"/>
    <protectedRange algorithmName="SHA-512" hashValue="ON39YdpmFHfN9f47KpiRvqrKx0V9+erV1CNkpWzYhW/Qyc6aT8rEyCrvauWSYGZK2ia3o7vd3akF07acHAFpOA==" saltValue="yVW9XmDwTqEnmpSGai0KYg==" spinCount="100000" sqref="B4:C4" name="Range1_1"/>
    <protectedRange algorithmName="SHA-512" hashValue="ON39YdpmFHfN9f47KpiRvqrKx0V9+erV1CNkpWzYhW/Qyc6aT8rEyCrvauWSYGZK2ia3o7vd3akF07acHAFpOA==" saltValue="yVW9XmDwTqEnmpSGai0KYg==" spinCount="100000" sqref="D4" name="Range1_1_1_1"/>
    <protectedRange algorithmName="SHA-512" hashValue="ON39YdpmFHfN9f47KpiRvqrKx0V9+erV1CNkpWzYhW/Qyc6aT8rEyCrvauWSYGZK2ia3o7vd3akF07acHAFpOA==" saltValue="yVW9XmDwTqEnmpSGai0KYg==" spinCount="100000" sqref="E4:J4" name="Range1_3_4"/>
    <protectedRange algorithmName="SHA-512" hashValue="ON39YdpmFHfN9f47KpiRvqrKx0V9+erV1CNkpWzYhW/Qyc6aT8rEyCrvauWSYGZK2ia3o7vd3akF07acHAFpOA==" saltValue="yVW9XmDwTqEnmpSGai0KYg==" spinCount="100000" sqref="B8:C8" name="Range1_31"/>
    <protectedRange algorithmName="SHA-512" hashValue="ON39YdpmFHfN9f47KpiRvqrKx0V9+erV1CNkpWzYhW/Qyc6aT8rEyCrvauWSYGZK2ia3o7vd3akF07acHAFpOA==" saltValue="yVW9XmDwTqEnmpSGai0KYg==" spinCount="100000" sqref="D8" name="Range1_1_24"/>
    <protectedRange algorithmName="SHA-512" hashValue="ON39YdpmFHfN9f47KpiRvqrKx0V9+erV1CNkpWzYhW/Qyc6aT8rEyCrvauWSYGZK2ia3o7vd3akF07acHAFpOA==" saltValue="yVW9XmDwTqEnmpSGai0KYg==" spinCount="100000" sqref="E8:J8" name="Range1_3_10"/>
    <protectedRange algorithmName="SHA-512" hashValue="ON39YdpmFHfN9f47KpiRvqrKx0V9+erV1CNkpWzYhW/Qyc6aT8rEyCrvauWSYGZK2ia3o7vd3akF07acHAFpOA==" saltValue="yVW9XmDwTqEnmpSGai0KYg==" spinCount="100000" sqref="B10:C10" name="Range1_2_3"/>
    <protectedRange algorithmName="SHA-512" hashValue="ON39YdpmFHfN9f47KpiRvqrKx0V9+erV1CNkpWzYhW/Qyc6aT8rEyCrvauWSYGZK2ia3o7vd3akF07acHAFpOA==" saltValue="yVW9XmDwTqEnmpSGai0KYg==" spinCount="100000" sqref="D10" name="Range1_1_1_2"/>
    <protectedRange algorithmName="SHA-512" hashValue="ON39YdpmFHfN9f47KpiRvqrKx0V9+erV1CNkpWzYhW/Qyc6aT8rEyCrvauWSYGZK2ia3o7vd3akF07acHAFpOA==" saltValue="yVW9XmDwTqEnmpSGai0KYg==" spinCount="100000" sqref="E10:J10" name="Range1_3_5_1_1"/>
  </protectedRanges>
  <hyperlinks>
    <hyperlink ref="Q1" location="'National Rankings'!A1" display="Back to Ranking" xr:uid="{91D2CD78-202F-4B6B-B3BD-742CC064F09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89069A-5065-4DEC-B8C4-C54E8F8A49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7A25C-6C68-42BB-9315-F144995743F3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113</v>
      </c>
      <c r="C2" s="14">
        <v>45388</v>
      </c>
      <c r="D2" s="15" t="s">
        <v>107</v>
      </c>
      <c r="E2" s="16">
        <v>181</v>
      </c>
      <c r="F2" s="16">
        <v>193</v>
      </c>
      <c r="G2" s="16">
        <v>192</v>
      </c>
      <c r="H2" s="16">
        <v>197</v>
      </c>
      <c r="I2" s="16"/>
      <c r="J2" s="16"/>
      <c r="K2" s="19">
        <v>4</v>
      </c>
      <c r="L2" s="19">
        <v>763</v>
      </c>
      <c r="M2" s="20">
        <v>190.75</v>
      </c>
      <c r="N2" s="21">
        <v>4</v>
      </c>
      <c r="O2" s="22">
        <v>194.75</v>
      </c>
    </row>
    <row r="3" spans="1:17" x14ac:dyDescent="0.25">
      <c r="A3" s="12" t="s">
        <v>25</v>
      </c>
      <c r="B3" s="13" t="s">
        <v>113</v>
      </c>
      <c r="C3" s="14">
        <v>45413</v>
      </c>
      <c r="D3" s="15" t="s">
        <v>26</v>
      </c>
      <c r="E3" s="16">
        <v>190</v>
      </c>
      <c r="F3" s="16">
        <v>193</v>
      </c>
      <c r="G3" s="16">
        <v>188</v>
      </c>
      <c r="H3" s="16">
        <v>197</v>
      </c>
      <c r="I3" s="16"/>
      <c r="J3" s="16"/>
      <c r="K3" s="19">
        <v>4</v>
      </c>
      <c r="L3" s="19">
        <v>768</v>
      </c>
      <c r="M3" s="20">
        <v>192</v>
      </c>
      <c r="N3" s="21">
        <v>2</v>
      </c>
      <c r="O3" s="22">
        <v>194</v>
      </c>
    </row>
    <row r="4" spans="1:17" x14ac:dyDescent="0.25">
      <c r="A4" s="12" t="s">
        <v>25</v>
      </c>
      <c r="B4" s="13" t="s">
        <v>113</v>
      </c>
      <c r="C4" s="14">
        <v>45416</v>
      </c>
      <c r="D4" s="15" t="s">
        <v>107</v>
      </c>
      <c r="E4" s="16">
        <v>190</v>
      </c>
      <c r="F4" s="16">
        <v>192</v>
      </c>
      <c r="G4" s="16">
        <v>192</v>
      </c>
      <c r="H4" s="16">
        <v>197</v>
      </c>
      <c r="I4" s="16"/>
      <c r="J4" s="16"/>
      <c r="K4" s="19">
        <v>4</v>
      </c>
      <c r="L4" s="19">
        <v>771</v>
      </c>
      <c r="M4" s="20">
        <v>192.75</v>
      </c>
      <c r="N4" s="21">
        <v>2</v>
      </c>
      <c r="O4" s="22">
        <v>194.75</v>
      </c>
    </row>
    <row r="5" spans="1:17" x14ac:dyDescent="0.25">
      <c r="A5" s="12" t="s">
        <v>25</v>
      </c>
      <c r="B5" s="13" t="s">
        <v>113</v>
      </c>
      <c r="C5" s="14">
        <v>45444</v>
      </c>
      <c r="D5" s="15" t="s">
        <v>107</v>
      </c>
      <c r="E5" s="16">
        <v>196</v>
      </c>
      <c r="F5" s="39">
        <v>200</v>
      </c>
      <c r="G5" s="16">
        <v>196</v>
      </c>
      <c r="H5" s="16">
        <v>197</v>
      </c>
      <c r="I5" s="16"/>
      <c r="J5" s="16"/>
      <c r="K5" s="19">
        <v>4</v>
      </c>
      <c r="L5" s="19">
        <v>789</v>
      </c>
      <c r="M5" s="20">
        <v>197.25</v>
      </c>
      <c r="N5" s="21">
        <v>5</v>
      </c>
      <c r="O5" s="22">
        <v>202.25</v>
      </c>
    </row>
    <row r="6" spans="1:17" x14ac:dyDescent="0.25">
      <c r="A6" s="12" t="s">
        <v>25</v>
      </c>
      <c r="B6" s="13" t="s">
        <v>113</v>
      </c>
      <c r="C6" s="14">
        <v>45483</v>
      </c>
      <c r="D6" s="15" t="s">
        <v>26</v>
      </c>
      <c r="E6" s="16">
        <v>197</v>
      </c>
      <c r="F6" s="16">
        <v>197</v>
      </c>
      <c r="G6" s="16">
        <v>197</v>
      </c>
      <c r="H6" s="16">
        <v>197</v>
      </c>
      <c r="I6" s="16"/>
      <c r="J6" s="16"/>
      <c r="K6" s="19">
        <v>4</v>
      </c>
      <c r="L6" s="19">
        <v>788</v>
      </c>
      <c r="M6" s="20">
        <v>197</v>
      </c>
      <c r="N6" s="21">
        <v>2</v>
      </c>
      <c r="O6" s="22">
        <v>199</v>
      </c>
    </row>
    <row r="7" spans="1:17" x14ac:dyDescent="0.25">
      <c r="A7" s="12" t="s">
        <v>22</v>
      </c>
      <c r="B7" s="13" t="s">
        <v>113</v>
      </c>
      <c r="C7" s="14">
        <v>45486</v>
      </c>
      <c r="D7" s="15" t="s">
        <v>107</v>
      </c>
      <c r="E7" s="16">
        <v>196</v>
      </c>
      <c r="F7" s="16">
        <v>196</v>
      </c>
      <c r="G7" s="16">
        <v>197</v>
      </c>
      <c r="H7" s="16">
        <v>199</v>
      </c>
      <c r="I7" s="16"/>
      <c r="J7" s="16"/>
      <c r="K7" s="19">
        <v>4</v>
      </c>
      <c r="L7" s="19">
        <v>788</v>
      </c>
      <c r="M7" s="20">
        <v>197</v>
      </c>
      <c r="N7" s="21">
        <v>2</v>
      </c>
      <c r="O7" s="22">
        <v>199</v>
      </c>
    </row>
    <row r="8" spans="1:17" x14ac:dyDescent="0.25">
      <c r="A8" s="12" t="s">
        <v>25</v>
      </c>
      <c r="B8" s="13" t="s">
        <v>113</v>
      </c>
      <c r="C8" s="14">
        <v>45507</v>
      </c>
      <c r="D8" s="15" t="s">
        <v>107</v>
      </c>
      <c r="E8" s="16">
        <v>199.001</v>
      </c>
      <c r="F8" s="16">
        <v>193</v>
      </c>
      <c r="G8" s="16">
        <v>199.001</v>
      </c>
      <c r="H8" s="16">
        <v>197</v>
      </c>
      <c r="I8" s="16"/>
      <c r="J8" s="16"/>
      <c r="K8" s="19">
        <v>4</v>
      </c>
      <c r="L8" s="19">
        <v>788.00199999999995</v>
      </c>
      <c r="M8" s="20">
        <v>197.00049999999999</v>
      </c>
      <c r="N8" s="21">
        <v>6</v>
      </c>
      <c r="O8" s="22">
        <v>203.00049999999999</v>
      </c>
    </row>
    <row r="9" spans="1:17" x14ac:dyDescent="0.25">
      <c r="A9" s="12" t="s">
        <v>22</v>
      </c>
      <c r="B9" s="13" t="s">
        <v>113</v>
      </c>
      <c r="C9" s="14">
        <v>45514</v>
      </c>
      <c r="D9" s="15" t="s">
        <v>26</v>
      </c>
      <c r="E9" s="16">
        <v>196</v>
      </c>
      <c r="F9" s="16">
        <v>196</v>
      </c>
      <c r="G9" s="16">
        <v>194</v>
      </c>
      <c r="H9" s="16">
        <v>192</v>
      </c>
      <c r="I9" s="16">
        <v>194</v>
      </c>
      <c r="J9" s="16">
        <v>195</v>
      </c>
      <c r="K9" s="19">
        <v>6</v>
      </c>
      <c r="L9" s="19">
        <v>1167</v>
      </c>
      <c r="M9" s="20">
        <v>194.5</v>
      </c>
      <c r="N9" s="21">
        <v>4</v>
      </c>
      <c r="O9" s="22">
        <v>198.5</v>
      </c>
    </row>
    <row r="10" spans="1:17" x14ac:dyDescent="0.25">
      <c r="A10" s="12" t="s">
        <v>25</v>
      </c>
      <c r="B10" s="13" t="s">
        <v>113</v>
      </c>
      <c r="C10" s="14">
        <v>45556</v>
      </c>
      <c r="D10" s="15" t="s">
        <v>107</v>
      </c>
      <c r="E10" s="16">
        <v>196</v>
      </c>
      <c r="F10" s="16">
        <v>191</v>
      </c>
      <c r="G10" s="16">
        <v>198</v>
      </c>
      <c r="H10" s="16">
        <v>199</v>
      </c>
      <c r="I10" s="16"/>
      <c r="J10" s="16"/>
      <c r="K10" s="19">
        <v>4</v>
      </c>
      <c r="L10" s="19">
        <v>784</v>
      </c>
      <c r="M10" s="20">
        <v>196</v>
      </c>
      <c r="N10" s="21">
        <v>2</v>
      </c>
      <c r="O10" s="22">
        <v>198</v>
      </c>
    </row>
    <row r="11" spans="1:17" x14ac:dyDescent="0.25">
      <c r="A11" s="12" t="s">
        <v>25</v>
      </c>
      <c r="B11" s="13" t="s">
        <v>113</v>
      </c>
      <c r="C11" s="14">
        <v>45570</v>
      </c>
      <c r="D11" s="15" t="s">
        <v>107</v>
      </c>
      <c r="E11" s="16">
        <v>197</v>
      </c>
      <c r="F11" s="39">
        <v>200.01</v>
      </c>
      <c r="G11" s="16">
        <v>198</v>
      </c>
      <c r="H11" s="16">
        <v>198</v>
      </c>
      <c r="I11" s="16">
        <v>196</v>
      </c>
      <c r="J11" s="16">
        <v>193</v>
      </c>
      <c r="K11" s="19">
        <v>6</v>
      </c>
      <c r="L11" s="19">
        <v>1182.01</v>
      </c>
      <c r="M11" s="20">
        <v>197.00166666666667</v>
      </c>
      <c r="N11" s="21">
        <v>8</v>
      </c>
      <c r="O11" s="22">
        <v>205.00166666666667</v>
      </c>
    </row>
    <row r="13" spans="1:17" x14ac:dyDescent="0.25">
      <c r="K13" s="8">
        <f>SUM(K2:K12)</f>
        <v>44</v>
      </c>
      <c r="L13" s="8">
        <f>SUM(L2:L12)</f>
        <v>8588.0120000000006</v>
      </c>
      <c r="M13" s="7">
        <f>SUM(L13/K13)</f>
        <v>195.18209090909093</v>
      </c>
      <c r="N13" s="8">
        <f>SUM(N2:N12)</f>
        <v>37</v>
      </c>
      <c r="O13" s="11">
        <f>SUM(M13+N13)</f>
        <v>232.18209090909093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99"/>
    <protectedRange algorithmName="SHA-512" hashValue="ON39YdpmFHfN9f47KpiRvqrKx0V9+erV1CNkpWzYhW/Qyc6aT8rEyCrvauWSYGZK2ia3o7vd3akF07acHAFpOA==" saltValue="yVW9XmDwTqEnmpSGai0KYg==" spinCount="100000" sqref="D2" name="Range1_1_51"/>
    <protectedRange algorithmName="SHA-512" hashValue="ON39YdpmFHfN9f47KpiRvqrKx0V9+erV1CNkpWzYhW/Qyc6aT8rEyCrvauWSYGZK2ia3o7vd3akF07acHAFpOA==" saltValue="yVW9XmDwTqEnmpSGai0KYg==" spinCount="100000" sqref="E2:H2" name="Range1_3_25"/>
    <protectedRange algorithmName="SHA-512" hashValue="ON39YdpmFHfN9f47KpiRvqrKx0V9+erV1CNkpWzYhW/Qyc6aT8rEyCrvauWSYGZK2ia3o7vd3akF07acHAFpOA==" saltValue="yVW9XmDwTqEnmpSGai0KYg==" spinCount="100000" sqref="B8:C8 B9:C9" name="Range1_3"/>
    <protectedRange algorithmName="SHA-512" hashValue="ON39YdpmFHfN9f47KpiRvqrKx0V9+erV1CNkpWzYhW/Qyc6aT8rEyCrvauWSYGZK2ia3o7vd3akF07acHAFpOA==" saltValue="yVW9XmDwTqEnmpSGai0KYg==" spinCount="100000" sqref="D8 D9" name="Range1_1_12"/>
    <protectedRange algorithmName="SHA-512" hashValue="ON39YdpmFHfN9f47KpiRvqrKx0V9+erV1CNkpWzYhW/Qyc6aT8rEyCrvauWSYGZK2ia3o7vd3akF07acHAFpOA==" saltValue="yVW9XmDwTqEnmpSGai0KYg==" spinCount="100000" sqref="E8:J8 E9:J9" name="Range1_3_3"/>
  </protectedRanges>
  <hyperlinks>
    <hyperlink ref="Q1" location="'National Rankings'!A1" display="Back to Ranking" xr:uid="{D48B1440-80B6-4B96-9FF3-6BD5335BC0E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7F6FA4-ECCC-4882-AA61-2312BB02751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6536-BC25-4D93-9C22-09B662CFB4B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222</v>
      </c>
      <c r="C2" s="14">
        <v>45493</v>
      </c>
      <c r="D2" s="15" t="s">
        <v>85</v>
      </c>
      <c r="E2" s="16">
        <v>196</v>
      </c>
      <c r="F2" s="16">
        <v>190</v>
      </c>
      <c r="G2" s="16">
        <v>190</v>
      </c>
      <c r="H2" s="16">
        <v>179</v>
      </c>
      <c r="I2" s="16"/>
      <c r="J2" s="16"/>
      <c r="K2" s="19">
        <v>4</v>
      </c>
      <c r="L2" s="19">
        <v>755</v>
      </c>
      <c r="M2" s="20">
        <v>188.75</v>
      </c>
      <c r="N2" s="21">
        <v>2</v>
      </c>
      <c r="O2" s="22">
        <v>190.75</v>
      </c>
    </row>
    <row r="4" spans="1:17" x14ac:dyDescent="0.25">
      <c r="K4" s="8">
        <f>SUM(K2:K3)</f>
        <v>4</v>
      </c>
      <c r="L4" s="8">
        <f>SUM(L2:L3)</f>
        <v>755</v>
      </c>
      <c r="M4" s="7">
        <f>SUM(L4/K4)</f>
        <v>188.75</v>
      </c>
      <c r="N4" s="8">
        <f>SUM(N2:N3)</f>
        <v>2</v>
      </c>
      <c r="O4" s="11">
        <f>SUM(M4+N4)</f>
        <v>190.75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A577624-F22A-49A8-B578-BB6E9D9B4E6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853938-958C-4753-ADD0-4A31DD92290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1F6E9-3245-4AC3-A677-E76F98A16017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22</v>
      </c>
      <c r="B2" s="13" t="s">
        <v>192</v>
      </c>
      <c r="C2" s="14">
        <v>45444</v>
      </c>
      <c r="D2" s="15" t="s">
        <v>121</v>
      </c>
      <c r="E2" s="16">
        <v>199.00200000000001</v>
      </c>
      <c r="F2" s="16">
        <v>199</v>
      </c>
      <c r="G2" s="16">
        <v>195</v>
      </c>
      <c r="H2" s="16">
        <v>196.00200000000001</v>
      </c>
      <c r="I2" s="16">
        <v>196.001</v>
      </c>
      <c r="J2" s="16">
        <v>199</v>
      </c>
      <c r="K2" s="19">
        <v>6</v>
      </c>
      <c r="L2" s="19">
        <v>1184.0049999999999</v>
      </c>
      <c r="M2" s="20">
        <v>197.33416666666665</v>
      </c>
      <c r="N2" s="21">
        <v>26</v>
      </c>
      <c r="O2" s="22">
        <v>223.33416666666665</v>
      </c>
    </row>
    <row r="3" spans="1:17" x14ac:dyDescent="0.25">
      <c r="A3" s="12" t="s">
        <v>25</v>
      </c>
      <c r="B3" s="13" t="s">
        <v>192</v>
      </c>
      <c r="C3" s="14">
        <v>45479</v>
      </c>
      <c r="D3" s="15" t="s">
        <v>121</v>
      </c>
      <c r="E3" s="16">
        <v>199.001</v>
      </c>
      <c r="F3" s="16">
        <v>198</v>
      </c>
      <c r="G3" s="16">
        <v>196</v>
      </c>
      <c r="H3" s="16">
        <v>199.001</v>
      </c>
      <c r="I3" s="16">
        <v>194</v>
      </c>
      <c r="J3" s="16">
        <v>197</v>
      </c>
      <c r="K3" s="19">
        <v>6</v>
      </c>
      <c r="L3" s="19">
        <v>1183.002</v>
      </c>
      <c r="M3" s="20">
        <v>197.167</v>
      </c>
      <c r="N3" s="21">
        <v>14</v>
      </c>
      <c r="O3" s="22">
        <v>211.167</v>
      </c>
    </row>
    <row r="4" spans="1:17" x14ac:dyDescent="0.25">
      <c r="A4" s="12" t="s">
        <v>22</v>
      </c>
      <c r="B4" s="13" t="s">
        <v>231</v>
      </c>
      <c r="C4" s="14">
        <v>45507</v>
      </c>
      <c r="D4" s="15" t="s">
        <v>121</v>
      </c>
      <c r="E4" s="16">
        <v>198</v>
      </c>
      <c r="F4" s="16">
        <v>199</v>
      </c>
      <c r="G4" s="39">
        <v>200</v>
      </c>
      <c r="H4" s="16">
        <v>198</v>
      </c>
      <c r="I4" s="16">
        <v>195</v>
      </c>
      <c r="J4" s="16">
        <v>194</v>
      </c>
      <c r="K4" s="19">
        <v>6</v>
      </c>
      <c r="L4" s="19">
        <v>1184</v>
      </c>
      <c r="M4" s="20">
        <v>197.33333333333334</v>
      </c>
      <c r="N4" s="21">
        <v>14</v>
      </c>
      <c r="O4" s="22">
        <v>211.33333333333334</v>
      </c>
    </row>
    <row r="5" spans="1:17" x14ac:dyDescent="0.25">
      <c r="A5" s="12" t="s">
        <v>25</v>
      </c>
      <c r="B5" s="13" t="s">
        <v>231</v>
      </c>
      <c r="C5" s="14">
        <v>45542</v>
      </c>
      <c r="D5" s="15" t="s">
        <v>121</v>
      </c>
      <c r="E5" s="16">
        <v>196.001</v>
      </c>
      <c r="F5" s="16">
        <v>194</v>
      </c>
      <c r="G5" s="16">
        <v>194</v>
      </c>
      <c r="H5" s="16">
        <v>197</v>
      </c>
      <c r="I5" s="16">
        <v>197</v>
      </c>
      <c r="J5" s="16"/>
      <c r="K5" s="19">
        <v>5</v>
      </c>
      <c r="L5" s="19">
        <v>978.00099999999998</v>
      </c>
      <c r="M5" s="20">
        <v>195.6002</v>
      </c>
      <c r="N5" s="21">
        <v>7</v>
      </c>
      <c r="O5" s="22">
        <v>202.6002</v>
      </c>
    </row>
    <row r="7" spans="1:17" x14ac:dyDescent="0.25">
      <c r="K7" s="8">
        <f>SUM(K2:K6)</f>
        <v>23</v>
      </c>
      <c r="L7" s="8">
        <f>SUM(L2:L6)</f>
        <v>4529.0079999999998</v>
      </c>
      <c r="M7" s="7">
        <f>SUM(L7/K7)</f>
        <v>196.91339130434781</v>
      </c>
      <c r="N7" s="8">
        <f>SUM(N2:N6)</f>
        <v>61</v>
      </c>
      <c r="O7" s="11">
        <f>SUM(M7+N7)</f>
        <v>257.91339130434778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44F776C-6060-453F-9EE9-CA6ACA1B0CC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9C5B65-EF66-44B9-BFE6-D5D40172617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C6F6-31E4-4412-8DDE-3391D4DE54A7}">
  <sheetPr codeName="Sheet54"/>
  <dimension ref="A1:Q55"/>
  <sheetViews>
    <sheetView topLeftCell="A42" workbookViewId="0">
      <selection activeCell="K56" sqref="K5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19</v>
      </c>
    </row>
    <row r="2" spans="1:17" x14ac:dyDescent="0.25">
      <c r="A2" s="12" t="s">
        <v>25</v>
      </c>
      <c r="B2" s="13" t="s">
        <v>29</v>
      </c>
      <c r="C2" s="14">
        <v>45329</v>
      </c>
      <c r="D2" s="15" t="s">
        <v>26</v>
      </c>
      <c r="E2" s="16">
        <v>197</v>
      </c>
      <c r="F2" s="39">
        <v>200.001</v>
      </c>
      <c r="G2" s="16">
        <v>199.001</v>
      </c>
      <c r="H2" s="16">
        <v>195</v>
      </c>
      <c r="I2" s="16"/>
      <c r="J2" s="16"/>
      <c r="K2" s="19">
        <v>4</v>
      </c>
      <c r="L2" s="19">
        <v>791.00199999999995</v>
      </c>
      <c r="M2" s="20">
        <v>197.75049999999999</v>
      </c>
      <c r="N2" s="21">
        <v>8</v>
      </c>
      <c r="O2" s="22">
        <v>205.75049999999999</v>
      </c>
    </row>
    <row r="3" spans="1:17" x14ac:dyDescent="0.25">
      <c r="A3" s="12" t="s">
        <v>25</v>
      </c>
      <c r="B3" s="13" t="s">
        <v>29</v>
      </c>
      <c r="C3" s="14">
        <v>45336</v>
      </c>
      <c r="D3" s="15" t="s">
        <v>26</v>
      </c>
      <c r="E3" s="16">
        <v>197</v>
      </c>
      <c r="F3" s="16">
        <v>197</v>
      </c>
      <c r="G3" s="39">
        <v>200</v>
      </c>
      <c r="H3" s="16">
        <v>199.001</v>
      </c>
      <c r="I3" s="16"/>
      <c r="J3" s="16"/>
      <c r="K3" s="19">
        <v>4</v>
      </c>
      <c r="L3" s="19">
        <v>793.00099999999998</v>
      </c>
      <c r="M3" s="20">
        <v>198.25024999999999</v>
      </c>
      <c r="N3" s="21">
        <v>5</v>
      </c>
      <c r="O3" s="22">
        <v>203.25024999999999</v>
      </c>
    </row>
    <row r="4" spans="1:17" x14ac:dyDescent="0.25">
      <c r="A4" s="12" t="s">
        <v>25</v>
      </c>
      <c r="B4" s="13" t="s">
        <v>29</v>
      </c>
      <c r="C4" s="14">
        <v>45339</v>
      </c>
      <c r="D4" s="15" t="s">
        <v>26</v>
      </c>
      <c r="E4" s="16">
        <v>196</v>
      </c>
      <c r="F4" s="16">
        <v>196</v>
      </c>
      <c r="G4" s="16">
        <v>199</v>
      </c>
      <c r="H4" s="16">
        <v>197</v>
      </c>
      <c r="I4" s="16"/>
      <c r="J4" s="16"/>
      <c r="K4" s="19">
        <v>4</v>
      </c>
      <c r="L4" s="19">
        <v>788</v>
      </c>
      <c r="M4" s="20">
        <v>197</v>
      </c>
      <c r="N4" s="21">
        <v>6</v>
      </c>
      <c r="O4" s="22">
        <v>203</v>
      </c>
    </row>
    <row r="5" spans="1:17" x14ac:dyDescent="0.25">
      <c r="A5" s="12" t="s">
        <v>22</v>
      </c>
      <c r="B5" s="13" t="s">
        <v>29</v>
      </c>
      <c r="C5" s="14">
        <v>45343</v>
      </c>
      <c r="D5" s="15" t="s">
        <v>26</v>
      </c>
      <c r="E5" s="16">
        <v>199</v>
      </c>
      <c r="F5" s="16">
        <v>197</v>
      </c>
      <c r="G5" s="16">
        <v>199</v>
      </c>
      <c r="H5" s="16">
        <v>196</v>
      </c>
      <c r="I5" s="16"/>
      <c r="J5" s="16"/>
      <c r="K5" s="19">
        <v>4</v>
      </c>
      <c r="L5" s="19">
        <v>791</v>
      </c>
      <c r="M5" s="20">
        <v>197.75</v>
      </c>
      <c r="N5" s="21">
        <v>9</v>
      </c>
      <c r="O5" s="22">
        <v>206.75</v>
      </c>
    </row>
    <row r="6" spans="1:17" x14ac:dyDescent="0.25">
      <c r="A6" s="12" t="s">
        <v>25</v>
      </c>
      <c r="B6" s="13" t="s">
        <v>29</v>
      </c>
      <c r="C6" s="14">
        <v>45357</v>
      </c>
      <c r="D6" s="15" t="s">
        <v>26</v>
      </c>
      <c r="E6" s="39">
        <v>200</v>
      </c>
      <c r="F6" s="16">
        <v>199</v>
      </c>
      <c r="G6" s="16">
        <v>198</v>
      </c>
      <c r="H6" s="16">
        <v>199.001</v>
      </c>
      <c r="I6" s="16"/>
      <c r="J6" s="16"/>
      <c r="K6" s="19">
        <v>4</v>
      </c>
      <c r="L6" s="19">
        <v>796.00099999999998</v>
      </c>
      <c r="M6" s="20">
        <v>199.00024999999999</v>
      </c>
      <c r="N6" s="21">
        <v>9</v>
      </c>
      <c r="O6" s="22">
        <v>208.00024999999999</v>
      </c>
    </row>
    <row r="7" spans="1:17" x14ac:dyDescent="0.25">
      <c r="A7" s="12" t="s">
        <v>22</v>
      </c>
      <c r="B7" s="13" t="s">
        <v>29</v>
      </c>
      <c r="C7" s="14">
        <v>45364</v>
      </c>
      <c r="D7" s="15" t="s">
        <v>26</v>
      </c>
      <c r="E7" s="16">
        <v>196</v>
      </c>
      <c r="F7" s="16">
        <v>197</v>
      </c>
      <c r="G7" s="16">
        <v>193</v>
      </c>
      <c r="H7" s="16">
        <v>198</v>
      </c>
      <c r="I7" s="16"/>
      <c r="J7" s="16"/>
      <c r="K7" s="19">
        <v>4</v>
      </c>
      <c r="L7" s="19">
        <v>784</v>
      </c>
      <c r="M7" s="20">
        <v>196</v>
      </c>
      <c r="N7" s="21">
        <v>2</v>
      </c>
      <c r="O7" s="22">
        <v>198</v>
      </c>
    </row>
    <row r="8" spans="1:17" x14ac:dyDescent="0.25">
      <c r="A8" s="12" t="s">
        <v>25</v>
      </c>
      <c r="B8" s="13" t="s">
        <v>29</v>
      </c>
      <c r="C8" s="14">
        <v>45371</v>
      </c>
      <c r="D8" s="15" t="s">
        <v>26</v>
      </c>
      <c r="E8" s="16">
        <v>195</v>
      </c>
      <c r="F8" s="16">
        <v>198</v>
      </c>
      <c r="G8" s="16">
        <v>198</v>
      </c>
      <c r="H8" s="16">
        <v>198</v>
      </c>
      <c r="I8" s="16"/>
      <c r="J8" s="16"/>
      <c r="K8" s="19">
        <v>4</v>
      </c>
      <c r="L8" s="19">
        <v>789</v>
      </c>
      <c r="M8" s="20">
        <v>197.25</v>
      </c>
      <c r="N8" s="21">
        <v>9</v>
      </c>
      <c r="O8" s="22">
        <v>206.25</v>
      </c>
    </row>
    <row r="9" spans="1:17" x14ac:dyDescent="0.25">
      <c r="A9" s="12" t="s">
        <v>22</v>
      </c>
      <c r="B9" s="13" t="s">
        <v>29</v>
      </c>
      <c r="C9" s="14">
        <v>45385</v>
      </c>
      <c r="D9" s="15" t="s">
        <v>26</v>
      </c>
      <c r="E9" s="16">
        <v>197</v>
      </c>
      <c r="F9" s="16">
        <v>197</v>
      </c>
      <c r="G9" s="16">
        <v>199</v>
      </c>
      <c r="H9" s="16">
        <v>198</v>
      </c>
      <c r="I9" s="16"/>
      <c r="J9" s="16"/>
      <c r="K9" s="19">
        <v>4</v>
      </c>
      <c r="L9" s="19">
        <v>791</v>
      </c>
      <c r="M9" s="20">
        <v>197.75</v>
      </c>
      <c r="N9" s="21">
        <v>9</v>
      </c>
      <c r="O9" s="22">
        <v>206.75</v>
      </c>
    </row>
    <row r="10" spans="1:17" x14ac:dyDescent="0.25">
      <c r="A10" s="12" t="s">
        <v>25</v>
      </c>
      <c r="B10" s="13" t="s">
        <v>29</v>
      </c>
      <c r="C10" s="14">
        <v>45388</v>
      </c>
      <c r="D10" s="15" t="s">
        <v>107</v>
      </c>
      <c r="E10" s="16">
        <v>193</v>
      </c>
      <c r="F10" s="16">
        <v>193</v>
      </c>
      <c r="G10" s="16">
        <v>192</v>
      </c>
      <c r="H10" s="16">
        <v>196</v>
      </c>
      <c r="I10" s="16"/>
      <c r="J10" s="16"/>
      <c r="K10" s="19">
        <v>4</v>
      </c>
      <c r="L10" s="19">
        <v>774</v>
      </c>
      <c r="M10" s="20">
        <v>193.5</v>
      </c>
      <c r="N10" s="21">
        <v>2</v>
      </c>
      <c r="O10" s="22">
        <v>195.5</v>
      </c>
    </row>
    <row r="11" spans="1:17" x14ac:dyDescent="0.25">
      <c r="A11" s="12" t="s">
        <v>25</v>
      </c>
      <c r="B11" s="13" t="s">
        <v>29</v>
      </c>
      <c r="C11" s="14">
        <v>45392</v>
      </c>
      <c r="D11" s="15" t="s">
        <v>26</v>
      </c>
      <c r="E11" s="16">
        <v>198</v>
      </c>
      <c r="F11" s="16">
        <v>197</v>
      </c>
      <c r="G11" s="16">
        <v>199</v>
      </c>
      <c r="H11" s="16">
        <v>199</v>
      </c>
      <c r="I11" s="16"/>
      <c r="J11" s="16"/>
      <c r="K11" s="19">
        <v>4</v>
      </c>
      <c r="L11" s="19">
        <v>793</v>
      </c>
      <c r="M11" s="20">
        <v>198.25</v>
      </c>
      <c r="N11" s="21">
        <v>6</v>
      </c>
      <c r="O11" s="22">
        <v>204.25</v>
      </c>
    </row>
    <row r="12" spans="1:17" x14ac:dyDescent="0.25">
      <c r="A12" s="12" t="s">
        <v>25</v>
      </c>
      <c r="B12" s="13" t="s">
        <v>29</v>
      </c>
      <c r="C12" s="14">
        <v>45395</v>
      </c>
      <c r="D12" s="15" t="s">
        <v>26</v>
      </c>
      <c r="E12" s="16">
        <v>193</v>
      </c>
      <c r="F12" s="16">
        <v>198</v>
      </c>
      <c r="G12" s="16">
        <v>196</v>
      </c>
      <c r="H12" s="16">
        <v>197</v>
      </c>
      <c r="I12" s="16"/>
      <c r="J12" s="16"/>
      <c r="K12" s="19">
        <v>4</v>
      </c>
      <c r="L12" s="19">
        <v>784</v>
      </c>
      <c r="M12" s="20">
        <v>196</v>
      </c>
      <c r="N12" s="21">
        <v>2</v>
      </c>
      <c r="O12" s="22">
        <v>198</v>
      </c>
    </row>
    <row r="13" spans="1:17" x14ac:dyDescent="0.25">
      <c r="A13" s="12" t="s">
        <v>25</v>
      </c>
      <c r="B13" s="13" t="s">
        <v>29</v>
      </c>
      <c r="C13" s="14">
        <v>45399</v>
      </c>
      <c r="D13" s="15" t="s">
        <v>26</v>
      </c>
      <c r="E13" s="16">
        <v>192</v>
      </c>
      <c r="F13" s="16">
        <v>193</v>
      </c>
      <c r="G13" s="16">
        <v>195</v>
      </c>
      <c r="H13" s="16">
        <v>198</v>
      </c>
      <c r="I13" s="16"/>
      <c r="J13" s="16"/>
      <c r="K13" s="19">
        <v>4</v>
      </c>
      <c r="L13" s="19">
        <v>778</v>
      </c>
      <c r="M13" s="20">
        <v>194.5</v>
      </c>
      <c r="N13" s="21">
        <v>2</v>
      </c>
      <c r="O13" s="22">
        <v>196.5</v>
      </c>
    </row>
    <row r="14" spans="1:17" x14ac:dyDescent="0.25">
      <c r="A14" s="12" t="s">
        <v>25</v>
      </c>
      <c r="B14" s="13" t="s">
        <v>29</v>
      </c>
      <c r="C14" s="14">
        <v>45413</v>
      </c>
      <c r="D14" s="15" t="s">
        <v>26</v>
      </c>
      <c r="E14" s="16">
        <v>196</v>
      </c>
      <c r="F14" s="16">
        <v>199</v>
      </c>
      <c r="G14" s="39">
        <v>200.001</v>
      </c>
      <c r="H14" s="16">
        <v>199</v>
      </c>
      <c r="I14" s="16"/>
      <c r="J14" s="16"/>
      <c r="K14" s="19">
        <v>4</v>
      </c>
      <c r="L14" s="19">
        <v>794.00099999999998</v>
      </c>
      <c r="M14" s="20">
        <v>198.50024999999999</v>
      </c>
      <c r="N14" s="21">
        <v>6</v>
      </c>
      <c r="O14" s="22">
        <v>204.50024999999999</v>
      </c>
    </row>
    <row r="15" spans="1:17" x14ac:dyDescent="0.25">
      <c r="A15" s="12" t="s">
        <v>25</v>
      </c>
      <c r="B15" s="13" t="s">
        <v>29</v>
      </c>
      <c r="C15" s="14">
        <v>45416</v>
      </c>
      <c r="D15" s="15" t="s">
        <v>107</v>
      </c>
      <c r="E15" s="16">
        <v>194</v>
      </c>
      <c r="F15" s="16">
        <v>193</v>
      </c>
      <c r="G15" s="16">
        <v>196</v>
      </c>
      <c r="H15" s="16">
        <v>199.01</v>
      </c>
      <c r="I15" s="16"/>
      <c r="J15" s="16"/>
      <c r="K15" s="19">
        <v>4</v>
      </c>
      <c r="L15" s="19">
        <v>782.01</v>
      </c>
      <c r="M15" s="20">
        <v>195.5025</v>
      </c>
      <c r="N15" s="21">
        <v>9</v>
      </c>
      <c r="O15" s="22">
        <v>204.5025</v>
      </c>
    </row>
    <row r="16" spans="1:17" x14ac:dyDescent="0.25">
      <c r="A16" s="12" t="s">
        <v>25</v>
      </c>
      <c r="B16" s="13" t="s">
        <v>29</v>
      </c>
      <c r="C16" s="14">
        <v>45420</v>
      </c>
      <c r="D16" s="15" t="s">
        <v>26</v>
      </c>
      <c r="E16" s="16">
        <v>199.001</v>
      </c>
      <c r="F16" s="16">
        <v>197</v>
      </c>
      <c r="G16" s="39">
        <v>200</v>
      </c>
      <c r="H16" s="16">
        <v>198</v>
      </c>
      <c r="I16" s="16"/>
      <c r="J16" s="16"/>
      <c r="K16" s="19">
        <v>4</v>
      </c>
      <c r="L16" s="19">
        <v>794.00099999999998</v>
      </c>
      <c r="M16" s="20">
        <v>198.50024999999999</v>
      </c>
      <c r="N16" s="21">
        <v>8</v>
      </c>
      <c r="O16" s="22">
        <v>206.50024999999999</v>
      </c>
    </row>
    <row r="17" spans="1:15" x14ac:dyDescent="0.25">
      <c r="A17" s="12" t="s">
        <v>25</v>
      </c>
      <c r="B17" s="13" t="s">
        <v>29</v>
      </c>
      <c r="C17" s="14">
        <v>45423</v>
      </c>
      <c r="D17" s="15" t="s">
        <v>26</v>
      </c>
      <c r="E17" s="16">
        <v>196</v>
      </c>
      <c r="F17" s="16">
        <v>199</v>
      </c>
      <c r="G17" s="16">
        <v>197</v>
      </c>
      <c r="H17" s="16">
        <v>199</v>
      </c>
      <c r="I17" s="16"/>
      <c r="J17" s="16"/>
      <c r="K17" s="19">
        <v>4</v>
      </c>
      <c r="L17" s="19">
        <v>791</v>
      </c>
      <c r="M17" s="20">
        <v>197.75</v>
      </c>
      <c r="N17" s="21">
        <v>8</v>
      </c>
      <c r="O17" s="22">
        <v>205.75</v>
      </c>
    </row>
    <row r="18" spans="1:15" x14ac:dyDescent="0.25">
      <c r="A18" s="12" t="s">
        <v>25</v>
      </c>
      <c r="B18" s="13" t="s">
        <v>29</v>
      </c>
      <c r="C18" s="14">
        <v>45427</v>
      </c>
      <c r="D18" s="15" t="s">
        <v>26</v>
      </c>
      <c r="E18" s="16">
        <v>199.001</v>
      </c>
      <c r="F18" s="39">
        <v>200</v>
      </c>
      <c r="G18" s="39">
        <v>200</v>
      </c>
      <c r="H18" s="39">
        <v>200</v>
      </c>
      <c r="I18" s="16"/>
      <c r="J18" s="16"/>
      <c r="K18" s="19">
        <v>4</v>
      </c>
      <c r="L18" s="19">
        <v>799.00099999999998</v>
      </c>
      <c r="M18" s="20">
        <v>199.75024999999999</v>
      </c>
      <c r="N18" s="21">
        <v>11</v>
      </c>
      <c r="O18" s="22">
        <v>210.75024999999999</v>
      </c>
    </row>
    <row r="19" spans="1:15" x14ac:dyDescent="0.25">
      <c r="A19" s="12" t="s">
        <v>22</v>
      </c>
      <c r="B19" s="13" t="s">
        <v>29</v>
      </c>
      <c r="C19" s="14">
        <v>45441</v>
      </c>
      <c r="D19" s="15" t="s">
        <v>26</v>
      </c>
      <c r="E19" s="16">
        <v>199.001</v>
      </c>
      <c r="F19" s="39">
        <v>200</v>
      </c>
      <c r="G19" s="39">
        <v>200</v>
      </c>
      <c r="H19" s="16">
        <v>198</v>
      </c>
      <c r="I19" s="16"/>
      <c r="J19" s="16"/>
      <c r="K19" s="19">
        <v>4</v>
      </c>
      <c r="L19" s="19">
        <v>797.00099999999998</v>
      </c>
      <c r="M19" s="20">
        <v>199.25024999999999</v>
      </c>
      <c r="N19" s="21">
        <v>11</v>
      </c>
      <c r="O19" s="22">
        <v>210.25024999999999</v>
      </c>
    </row>
    <row r="20" spans="1:15" x14ac:dyDescent="0.25">
      <c r="A20" s="12" t="s">
        <v>25</v>
      </c>
      <c r="B20" s="13" t="s">
        <v>29</v>
      </c>
      <c r="C20" s="14">
        <v>45444</v>
      </c>
      <c r="D20" s="15" t="s">
        <v>107</v>
      </c>
      <c r="E20" s="16">
        <v>197</v>
      </c>
      <c r="F20" s="16">
        <v>198</v>
      </c>
      <c r="G20" s="16">
        <v>198</v>
      </c>
      <c r="H20" s="16">
        <v>199</v>
      </c>
      <c r="I20" s="16"/>
      <c r="J20" s="16"/>
      <c r="K20" s="19">
        <v>4</v>
      </c>
      <c r="L20" s="19">
        <v>792</v>
      </c>
      <c r="M20" s="20">
        <v>198</v>
      </c>
      <c r="N20" s="21">
        <v>6</v>
      </c>
      <c r="O20" s="22">
        <v>204</v>
      </c>
    </row>
    <row r="21" spans="1:15" x14ac:dyDescent="0.25">
      <c r="A21" s="12" t="s">
        <v>25</v>
      </c>
      <c r="B21" s="13" t="s">
        <v>29</v>
      </c>
      <c r="C21" s="14">
        <v>45448</v>
      </c>
      <c r="D21" s="15" t="s">
        <v>26</v>
      </c>
      <c r="E21" s="16">
        <v>199</v>
      </c>
      <c r="F21" s="16">
        <v>196</v>
      </c>
      <c r="G21" s="16">
        <v>199.001</v>
      </c>
      <c r="H21" s="16">
        <v>199</v>
      </c>
      <c r="I21" s="16"/>
      <c r="J21" s="16"/>
      <c r="K21" s="19">
        <v>4</v>
      </c>
      <c r="L21" s="19">
        <v>793.00099999999998</v>
      </c>
      <c r="M21" s="20">
        <v>198.25024999999999</v>
      </c>
      <c r="N21" s="21">
        <v>9</v>
      </c>
      <c r="O21" s="22">
        <v>207.25024999999999</v>
      </c>
    </row>
    <row r="22" spans="1:15" x14ac:dyDescent="0.25">
      <c r="A22" s="12" t="s">
        <v>22</v>
      </c>
      <c r="B22" s="13" t="s">
        <v>29</v>
      </c>
      <c r="C22" s="14">
        <v>45455</v>
      </c>
      <c r="D22" s="15" t="s">
        <v>26</v>
      </c>
      <c r="E22" s="39">
        <v>200</v>
      </c>
      <c r="F22" s="16">
        <v>199</v>
      </c>
      <c r="G22" s="39">
        <v>200</v>
      </c>
      <c r="H22" s="16">
        <v>199</v>
      </c>
      <c r="I22" s="16"/>
      <c r="J22" s="16"/>
      <c r="K22" s="19">
        <v>4</v>
      </c>
      <c r="L22" s="19">
        <v>798</v>
      </c>
      <c r="M22" s="20">
        <v>199.5</v>
      </c>
      <c r="N22" s="21">
        <v>11</v>
      </c>
      <c r="O22" s="22">
        <v>210.5</v>
      </c>
    </row>
    <row r="23" spans="1:15" x14ac:dyDescent="0.25">
      <c r="A23" s="12" t="s">
        <v>22</v>
      </c>
      <c r="B23" s="13" t="s">
        <v>29</v>
      </c>
      <c r="C23" s="14">
        <v>45458</v>
      </c>
      <c r="D23" s="15" t="s">
        <v>26</v>
      </c>
      <c r="E23" s="16">
        <v>199</v>
      </c>
      <c r="F23" s="16">
        <v>199</v>
      </c>
      <c r="G23" s="16">
        <v>199</v>
      </c>
      <c r="H23" s="39">
        <v>200</v>
      </c>
      <c r="I23" s="16"/>
      <c r="J23" s="16"/>
      <c r="K23" s="19">
        <v>4</v>
      </c>
      <c r="L23" s="19">
        <v>797</v>
      </c>
      <c r="M23" s="20">
        <v>199.25</v>
      </c>
      <c r="N23" s="21">
        <v>7</v>
      </c>
      <c r="O23" s="22">
        <v>206.25</v>
      </c>
    </row>
    <row r="24" spans="1:15" x14ac:dyDescent="0.25">
      <c r="A24" s="12" t="s">
        <v>25</v>
      </c>
      <c r="B24" s="13" t="s">
        <v>29</v>
      </c>
      <c r="C24" s="14">
        <v>45462</v>
      </c>
      <c r="D24" s="15" t="s">
        <v>26</v>
      </c>
      <c r="E24" s="16">
        <v>197</v>
      </c>
      <c r="F24" s="16">
        <v>199</v>
      </c>
      <c r="G24" s="16">
        <v>199</v>
      </c>
      <c r="H24" s="16">
        <v>199</v>
      </c>
      <c r="I24" s="16"/>
      <c r="J24" s="16"/>
      <c r="K24" s="19">
        <v>4</v>
      </c>
      <c r="L24" s="19">
        <v>794</v>
      </c>
      <c r="M24" s="20">
        <v>198.5</v>
      </c>
      <c r="N24" s="21">
        <v>13</v>
      </c>
      <c r="O24" s="22">
        <v>211.5</v>
      </c>
    </row>
    <row r="25" spans="1:15" x14ac:dyDescent="0.25">
      <c r="A25" s="12" t="s">
        <v>25</v>
      </c>
      <c r="B25" s="13" t="s">
        <v>29</v>
      </c>
      <c r="C25" s="14">
        <v>45465</v>
      </c>
      <c r="D25" s="15" t="s">
        <v>103</v>
      </c>
      <c r="E25" s="39">
        <v>200</v>
      </c>
      <c r="F25" s="16">
        <v>198</v>
      </c>
      <c r="G25" s="16">
        <v>199</v>
      </c>
      <c r="H25" s="16">
        <v>199</v>
      </c>
      <c r="I25" s="39">
        <v>200</v>
      </c>
      <c r="J25" s="16">
        <v>197</v>
      </c>
      <c r="K25" s="19">
        <v>6</v>
      </c>
      <c r="L25" s="19">
        <v>1193</v>
      </c>
      <c r="M25" s="20">
        <v>198.83333333333334</v>
      </c>
      <c r="N25" s="21">
        <v>16</v>
      </c>
      <c r="O25" s="22">
        <v>214.83333333333334</v>
      </c>
    </row>
    <row r="26" spans="1:15" x14ac:dyDescent="0.25">
      <c r="A26" s="12" t="s">
        <v>25</v>
      </c>
      <c r="B26" s="13" t="s">
        <v>29</v>
      </c>
      <c r="C26" s="14">
        <v>45466</v>
      </c>
      <c r="D26" s="15" t="s">
        <v>103</v>
      </c>
      <c r="E26" s="16">
        <v>198</v>
      </c>
      <c r="F26" s="16">
        <v>197</v>
      </c>
      <c r="G26" s="16">
        <v>195</v>
      </c>
      <c r="H26" s="16">
        <v>199</v>
      </c>
      <c r="I26" s="16"/>
      <c r="J26" s="16"/>
      <c r="K26" s="19">
        <v>4</v>
      </c>
      <c r="L26" s="19">
        <v>789</v>
      </c>
      <c r="M26" s="20">
        <v>197.25</v>
      </c>
      <c r="N26" s="21">
        <v>6</v>
      </c>
      <c r="O26" s="22">
        <v>203.25</v>
      </c>
    </row>
    <row r="27" spans="1:15" x14ac:dyDescent="0.25">
      <c r="A27" s="12" t="s">
        <v>25</v>
      </c>
      <c r="B27" s="13" t="s">
        <v>29</v>
      </c>
      <c r="C27" s="14">
        <v>45476</v>
      </c>
      <c r="D27" s="15" t="s">
        <v>26</v>
      </c>
      <c r="E27" s="16">
        <v>199</v>
      </c>
      <c r="F27" s="16">
        <v>198</v>
      </c>
      <c r="G27" s="39">
        <v>200.001</v>
      </c>
      <c r="H27" s="39">
        <v>200.001</v>
      </c>
      <c r="I27" s="16"/>
      <c r="J27" s="16"/>
      <c r="K27" s="19">
        <v>4</v>
      </c>
      <c r="L27" s="19">
        <v>797.00199999999995</v>
      </c>
      <c r="M27" s="20">
        <v>199.25049999999999</v>
      </c>
      <c r="N27" s="21">
        <v>9</v>
      </c>
      <c r="O27" s="22">
        <v>208.25049999999999</v>
      </c>
    </row>
    <row r="28" spans="1:15" x14ac:dyDescent="0.25">
      <c r="A28" s="12" t="s">
        <v>25</v>
      </c>
      <c r="B28" s="13" t="s">
        <v>29</v>
      </c>
      <c r="C28" s="14">
        <v>45480</v>
      </c>
      <c r="D28" s="15" t="s">
        <v>106</v>
      </c>
      <c r="E28" s="16">
        <v>198</v>
      </c>
      <c r="F28" s="16">
        <v>197</v>
      </c>
      <c r="G28" s="16">
        <v>195</v>
      </c>
      <c r="H28" s="16">
        <v>199</v>
      </c>
      <c r="I28" s="16">
        <v>198</v>
      </c>
      <c r="J28" s="16">
        <v>199</v>
      </c>
      <c r="K28" s="19">
        <v>6</v>
      </c>
      <c r="L28" s="19">
        <v>1186</v>
      </c>
      <c r="M28" s="20">
        <v>197.66666666666666</v>
      </c>
      <c r="N28" s="21">
        <v>34</v>
      </c>
      <c r="O28" s="22">
        <v>231.66666666666666</v>
      </c>
    </row>
    <row r="29" spans="1:15" x14ac:dyDescent="0.25">
      <c r="A29" s="12" t="s">
        <v>22</v>
      </c>
      <c r="B29" s="13" t="s">
        <v>29</v>
      </c>
      <c r="C29" s="14">
        <v>45483</v>
      </c>
      <c r="D29" s="15" t="s">
        <v>26</v>
      </c>
      <c r="E29" s="16">
        <v>198</v>
      </c>
      <c r="F29" s="16">
        <v>198</v>
      </c>
      <c r="G29" s="16">
        <v>199</v>
      </c>
      <c r="H29" s="16">
        <v>198</v>
      </c>
      <c r="I29" s="16"/>
      <c r="J29" s="16"/>
      <c r="K29" s="19">
        <v>4</v>
      </c>
      <c r="L29" s="19">
        <v>793</v>
      </c>
      <c r="M29" s="20">
        <v>198.25</v>
      </c>
      <c r="N29" s="21">
        <v>4</v>
      </c>
      <c r="O29" s="22">
        <v>202.25</v>
      </c>
    </row>
    <row r="30" spans="1:15" x14ac:dyDescent="0.25">
      <c r="A30" s="12" t="s">
        <v>22</v>
      </c>
      <c r="B30" s="13" t="s">
        <v>29</v>
      </c>
      <c r="C30" s="14">
        <v>45486</v>
      </c>
      <c r="D30" s="15" t="s">
        <v>107</v>
      </c>
      <c r="E30" s="16">
        <v>198</v>
      </c>
      <c r="F30" s="16">
        <v>198</v>
      </c>
      <c r="G30" s="16">
        <v>197</v>
      </c>
      <c r="H30" s="16">
        <v>199</v>
      </c>
      <c r="I30" s="16"/>
      <c r="J30" s="16"/>
      <c r="K30" s="19">
        <v>4</v>
      </c>
      <c r="L30" s="19">
        <v>792</v>
      </c>
      <c r="M30" s="20">
        <v>198</v>
      </c>
      <c r="N30" s="21">
        <v>9</v>
      </c>
      <c r="O30" s="22">
        <v>207</v>
      </c>
    </row>
    <row r="31" spans="1:15" x14ac:dyDescent="0.25">
      <c r="A31" s="12" t="s">
        <v>25</v>
      </c>
      <c r="B31" s="13" t="s">
        <v>29</v>
      </c>
      <c r="C31" s="14">
        <v>45490</v>
      </c>
      <c r="D31" s="15" t="s">
        <v>26</v>
      </c>
      <c r="E31" s="16">
        <v>193</v>
      </c>
      <c r="F31" s="16">
        <v>198</v>
      </c>
      <c r="G31" s="39">
        <v>200</v>
      </c>
      <c r="H31" s="16">
        <v>199</v>
      </c>
      <c r="I31" s="16"/>
      <c r="J31" s="16"/>
      <c r="K31" s="19">
        <v>4</v>
      </c>
      <c r="L31" s="19">
        <v>790</v>
      </c>
      <c r="M31" s="20">
        <v>197.5</v>
      </c>
      <c r="N31" s="21">
        <v>11</v>
      </c>
      <c r="O31" s="22">
        <v>208.5</v>
      </c>
    </row>
    <row r="32" spans="1:15" x14ac:dyDescent="0.25">
      <c r="A32" s="12" t="s">
        <v>25</v>
      </c>
      <c r="B32" s="13" t="s">
        <v>29</v>
      </c>
      <c r="C32" s="14">
        <v>45493</v>
      </c>
      <c r="D32" s="15" t="s">
        <v>26</v>
      </c>
      <c r="E32" s="16">
        <v>199</v>
      </c>
      <c r="F32" s="16">
        <v>199</v>
      </c>
      <c r="G32" s="16">
        <v>199.001</v>
      </c>
      <c r="H32" s="39">
        <v>200</v>
      </c>
      <c r="I32" s="16"/>
      <c r="J32" s="16"/>
      <c r="K32" s="19">
        <v>4</v>
      </c>
      <c r="L32" s="19">
        <v>797.00099999999998</v>
      </c>
      <c r="M32" s="20">
        <v>199.25024999999999</v>
      </c>
      <c r="N32" s="21">
        <v>11</v>
      </c>
      <c r="O32" s="22">
        <v>210.25024999999999</v>
      </c>
    </row>
    <row r="33" spans="1:15" x14ac:dyDescent="0.25">
      <c r="A33" s="12" t="s">
        <v>25</v>
      </c>
      <c r="B33" s="13" t="s">
        <v>29</v>
      </c>
      <c r="C33" s="14">
        <v>45500</v>
      </c>
      <c r="D33" s="15" t="s">
        <v>103</v>
      </c>
      <c r="E33" s="16">
        <v>198.001</v>
      </c>
      <c r="F33" s="16">
        <v>198</v>
      </c>
      <c r="G33" s="16">
        <v>198</v>
      </c>
      <c r="H33" s="16">
        <v>197</v>
      </c>
      <c r="I33" s="16">
        <v>198</v>
      </c>
      <c r="J33" s="39">
        <v>200</v>
      </c>
      <c r="K33" s="19">
        <v>6</v>
      </c>
      <c r="L33" s="19">
        <v>1189.001</v>
      </c>
      <c r="M33" s="20">
        <v>198.16683333333333</v>
      </c>
      <c r="N33" s="21">
        <v>16</v>
      </c>
      <c r="O33" s="22">
        <v>214.16683333333333</v>
      </c>
    </row>
    <row r="34" spans="1:15" x14ac:dyDescent="0.25">
      <c r="A34" s="12" t="s">
        <v>25</v>
      </c>
      <c r="B34" s="13" t="s">
        <v>29</v>
      </c>
      <c r="C34" s="14">
        <v>45501</v>
      </c>
      <c r="D34" s="15" t="s">
        <v>103</v>
      </c>
      <c r="E34" s="16">
        <v>192</v>
      </c>
      <c r="F34" s="16">
        <v>199.001</v>
      </c>
      <c r="G34" s="16">
        <v>198</v>
      </c>
      <c r="H34" s="16">
        <v>199</v>
      </c>
      <c r="I34" s="16"/>
      <c r="J34" s="16"/>
      <c r="K34" s="19">
        <v>4</v>
      </c>
      <c r="L34" s="19">
        <v>788.00099999999998</v>
      </c>
      <c r="M34" s="20">
        <v>197.00024999999999</v>
      </c>
      <c r="N34" s="21">
        <v>9</v>
      </c>
      <c r="O34" s="22">
        <v>206.00024999999999</v>
      </c>
    </row>
    <row r="35" spans="1:15" x14ac:dyDescent="0.25">
      <c r="A35" s="12" t="s">
        <v>25</v>
      </c>
      <c r="B35" s="13" t="s">
        <v>29</v>
      </c>
      <c r="C35" s="14">
        <v>45504</v>
      </c>
      <c r="D35" s="15" t="s">
        <v>26</v>
      </c>
      <c r="E35" s="16">
        <v>195</v>
      </c>
      <c r="F35" s="16">
        <v>198</v>
      </c>
      <c r="G35" s="16">
        <v>197</v>
      </c>
      <c r="H35" s="16">
        <v>197</v>
      </c>
      <c r="I35" s="16"/>
      <c r="J35" s="16"/>
      <c r="K35" s="19">
        <v>4</v>
      </c>
      <c r="L35" s="19">
        <v>787</v>
      </c>
      <c r="M35" s="20">
        <v>196.75</v>
      </c>
      <c r="N35" s="21">
        <v>7</v>
      </c>
      <c r="O35" s="22">
        <v>203.75</v>
      </c>
    </row>
    <row r="36" spans="1:15" x14ac:dyDescent="0.25">
      <c r="A36" s="12" t="s">
        <v>25</v>
      </c>
      <c r="B36" s="13" t="s">
        <v>29</v>
      </c>
      <c r="C36" s="14">
        <v>45507</v>
      </c>
      <c r="D36" s="15" t="s">
        <v>107</v>
      </c>
      <c r="E36" s="16">
        <v>196</v>
      </c>
      <c r="F36" s="16">
        <v>198.001</v>
      </c>
      <c r="G36" s="16">
        <v>196</v>
      </c>
      <c r="H36" s="16">
        <v>196</v>
      </c>
      <c r="I36" s="16"/>
      <c r="J36" s="16"/>
      <c r="K36" s="19">
        <v>4</v>
      </c>
      <c r="L36" s="19">
        <v>786.00099999999998</v>
      </c>
      <c r="M36" s="20">
        <v>196.50024999999999</v>
      </c>
      <c r="N36" s="21">
        <v>4</v>
      </c>
      <c r="O36" s="22">
        <v>200.50024999999999</v>
      </c>
    </row>
    <row r="37" spans="1:15" x14ac:dyDescent="0.25">
      <c r="A37" s="12" t="s">
        <v>22</v>
      </c>
      <c r="B37" s="13" t="s">
        <v>29</v>
      </c>
      <c r="C37" s="14">
        <v>45511</v>
      </c>
      <c r="D37" s="15" t="s">
        <v>26</v>
      </c>
      <c r="E37" s="16">
        <v>199</v>
      </c>
      <c r="F37" s="16">
        <v>198</v>
      </c>
      <c r="G37" s="16">
        <v>198</v>
      </c>
      <c r="H37" s="39">
        <v>200</v>
      </c>
      <c r="I37" s="16"/>
      <c r="J37" s="16"/>
      <c r="K37" s="19">
        <v>4</v>
      </c>
      <c r="L37" s="19">
        <v>795</v>
      </c>
      <c r="M37" s="20">
        <v>198.75</v>
      </c>
      <c r="N37" s="21">
        <v>9</v>
      </c>
      <c r="O37" s="22">
        <v>207.75</v>
      </c>
    </row>
    <row r="38" spans="1:15" x14ac:dyDescent="0.25">
      <c r="A38" s="12" t="s">
        <v>22</v>
      </c>
      <c r="B38" s="13" t="s">
        <v>29</v>
      </c>
      <c r="C38" s="14">
        <v>45514</v>
      </c>
      <c r="D38" s="15" t="s">
        <v>26</v>
      </c>
      <c r="E38" s="16">
        <v>196</v>
      </c>
      <c r="F38" s="16">
        <v>196</v>
      </c>
      <c r="G38" s="16">
        <v>196</v>
      </c>
      <c r="H38" s="16">
        <v>198</v>
      </c>
      <c r="I38" s="16">
        <v>196</v>
      </c>
      <c r="J38" s="16">
        <v>192</v>
      </c>
      <c r="K38" s="19">
        <v>6</v>
      </c>
      <c r="L38" s="19">
        <v>1174</v>
      </c>
      <c r="M38" s="20">
        <v>195.66666666666666</v>
      </c>
      <c r="N38" s="21">
        <v>4</v>
      </c>
      <c r="O38" s="22">
        <v>199.66666666666666</v>
      </c>
    </row>
    <row r="39" spans="1:15" x14ac:dyDescent="0.25">
      <c r="A39" s="12" t="s">
        <v>25</v>
      </c>
      <c r="B39" s="13" t="s">
        <v>29</v>
      </c>
      <c r="C39" s="14">
        <v>45518</v>
      </c>
      <c r="D39" s="15" t="s">
        <v>26</v>
      </c>
      <c r="E39" s="16">
        <v>198</v>
      </c>
      <c r="F39" s="16">
        <v>197</v>
      </c>
      <c r="G39" s="39">
        <v>200</v>
      </c>
      <c r="H39" s="16">
        <v>199.001</v>
      </c>
      <c r="I39" s="16"/>
      <c r="J39" s="16"/>
      <c r="K39" s="19">
        <v>4</v>
      </c>
      <c r="L39" s="19">
        <v>794.00099999999998</v>
      </c>
      <c r="M39" s="20">
        <v>198.50024999999999</v>
      </c>
      <c r="N39" s="21">
        <v>11</v>
      </c>
      <c r="O39" s="22">
        <v>209.50024999999999</v>
      </c>
    </row>
    <row r="40" spans="1:15" x14ac:dyDescent="0.25">
      <c r="A40" s="12" t="s">
        <v>25</v>
      </c>
      <c r="B40" s="13" t="s">
        <v>29</v>
      </c>
      <c r="C40" s="14">
        <v>45525</v>
      </c>
      <c r="D40" s="15" t="s">
        <v>26</v>
      </c>
      <c r="E40" s="16">
        <v>198.001</v>
      </c>
      <c r="F40" s="16">
        <v>198</v>
      </c>
      <c r="G40" s="16">
        <v>199</v>
      </c>
      <c r="H40" s="16">
        <v>198</v>
      </c>
      <c r="I40" s="16"/>
      <c r="J40" s="16"/>
      <c r="K40" s="19">
        <v>4</v>
      </c>
      <c r="L40" s="19">
        <v>793.00099999999998</v>
      </c>
      <c r="M40" s="20">
        <v>198.25024999999999</v>
      </c>
      <c r="N40" s="21">
        <v>8</v>
      </c>
      <c r="O40" s="22">
        <v>206.25024999999999</v>
      </c>
    </row>
    <row r="41" spans="1:15" x14ac:dyDescent="0.25">
      <c r="A41" s="12" t="s">
        <v>25</v>
      </c>
      <c r="B41" s="13" t="s">
        <v>29</v>
      </c>
      <c r="C41" s="14">
        <v>45528</v>
      </c>
      <c r="D41" s="15" t="s">
        <v>136</v>
      </c>
      <c r="E41" s="16">
        <v>197</v>
      </c>
      <c r="F41" s="16">
        <v>199</v>
      </c>
      <c r="G41" s="39">
        <v>200</v>
      </c>
      <c r="H41" s="16">
        <v>199</v>
      </c>
      <c r="I41" s="16"/>
      <c r="J41" s="16"/>
      <c r="K41" s="19">
        <v>4</v>
      </c>
      <c r="L41" s="19">
        <v>795</v>
      </c>
      <c r="M41" s="20">
        <v>198.75</v>
      </c>
      <c r="N41" s="21">
        <v>6</v>
      </c>
      <c r="O41" s="22">
        <v>204.75</v>
      </c>
    </row>
    <row r="42" spans="1:15" x14ac:dyDescent="0.25">
      <c r="A42" s="12" t="s">
        <v>25</v>
      </c>
      <c r="B42" s="13" t="s">
        <v>29</v>
      </c>
      <c r="C42" s="14">
        <v>45535</v>
      </c>
      <c r="D42" s="15" t="s">
        <v>121</v>
      </c>
      <c r="E42" s="16">
        <v>196</v>
      </c>
      <c r="F42" s="16">
        <v>197</v>
      </c>
      <c r="G42" s="16">
        <v>199</v>
      </c>
      <c r="H42" s="16">
        <v>197</v>
      </c>
      <c r="I42" s="16">
        <v>199</v>
      </c>
      <c r="J42" s="16">
        <v>198</v>
      </c>
      <c r="K42" s="19">
        <v>6</v>
      </c>
      <c r="L42" s="19">
        <v>1186</v>
      </c>
      <c r="M42" s="20">
        <v>197.66666666666666</v>
      </c>
      <c r="N42" s="21">
        <v>8</v>
      </c>
      <c r="O42" s="22">
        <v>205.66666666666666</v>
      </c>
    </row>
    <row r="43" spans="1:15" x14ac:dyDescent="0.25">
      <c r="A43" s="12" t="s">
        <v>25</v>
      </c>
      <c r="B43" s="13" t="s">
        <v>29</v>
      </c>
      <c r="C43" s="14">
        <v>45539</v>
      </c>
      <c r="D43" s="15" t="s">
        <v>26</v>
      </c>
      <c r="E43" s="16">
        <v>198.001</v>
      </c>
      <c r="F43" s="16">
        <v>199</v>
      </c>
      <c r="G43" s="16">
        <v>199</v>
      </c>
      <c r="H43" s="16">
        <v>198</v>
      </c>
      <c r="I43" s="16"/>
      <c r="J43" s="16"/>
      <c r="K43" s="19">
        <v>4</v>
      </c>
      <c r="L43" s="19">
        <v>794.00099999999998</v>
      </c>
      <c r="M43" s="20">
        <v>198.50024999999999</v>
      </c>
      <c r="N43" s="21">
        <v>6</v>
      </c>
      <c r="O43" s="22">
        <v>204.50024999999999</v>
      </c>
    </row>
    <row r="44" spans="1:15" x14ac:dyDescent="0.25">
      <c r="A44" s="12" t="s">
        <v>22</v>
      </c>
      <c r="B44" s="13" t="s">
        <v>29</v>
      </c>
      <c r="C44" s="14">
        <v>45546</v>
      </c>
      <c r="D44" s="15" t="s">
        <v>26</v>
      </c>
      <c r="E44" s="16">
        <v>196</v>
      </c>
      <c r="F44" s="16">
        <v>196</v>
      </c>
      <c r="G44" s="16">
        <v>199</v>
      </c>
      <c r="H44" s="16">
        <v>198</v>
      </c>
      <c r="I44" s="16"/>
      <c r="J44" s="16"/>
      <c r="K44" s="19">
        <v>4</v>
      </c>
      <c r="L44" s="19">
        <v>789</v>
      </c>
      <c r="M44" s="20">
        <v>197.25</v>
      </c>
      <c r="N44" s="21">
        <v>4</v>
      </c>
      <c r="O44" s="22">
        <v>201.25</v>
      </c>
    </row>
    <row r="45" spans="1:15" x14ac:dyDescent="0.25">
      <c r="A45" s="12" t="s">
        <v>22</v>
      </c>
      <c r="B45" s="13" t="s">
        <v>29</v>
      </c>
      <c r="C45" s="14">
        <v>45549</v>
      </c>
      <c r="D45" s="15" t="s">
        <v>26</v>
      </c>
      <c r="E45" s="16">
        <v>198</v>
      </c>
      <c r="F45" s="16">
        <v>198</v>
      </c>
      <c r="G45" s="16">
        <v>197</v>
      </c>
      <c r="H45" s="16">
        <v>197.001</v>
      </c>
      <c r="I45" s="16"/>
      <c r="J45" s="16"/>
      <c r="K45" s="19">
        <v>4</v>
      </c>
      <c r="L45" s="19">
        <v>790.00099999999998</v>
      </c>
      <c r="M45" s="20">
        <v>197.50024999999999</v>
      </c>
      <c r="N45" s="21">
        <v>13</v>
      </c>
      <c r="O45" s="22">
        <v>210.50024999999999</v>
      </c>
    </row>
    <row r="46" spans="1:15" x14ac:dyDescent="0.25">
      <c r="A46" s="12" t="s">
        <v>25</v>
      </c>
      <c r="B46" s="13" t="s">
        <v>29</v>
      </c>
      <c r="C46" s="14">
        <v>45553</v>
      </c>
      <c r="D46" s="15" t="s">
        <v>26</v>
      </c>
      <c r="E46" s="16">
        <v>198</v>
      </c>
      <c r="F46" s="39">
        <v>200</v>
      </c>
      <c r="G46" s="39">
        <v>200.001</v>
      </c>
      <c r="H46" s="16">
        <v>199.001</v>
      </c>
      <c r="I46" s="16"/>
      <c r="J46" s="16"/>
      <c r="K46" s="19">
        <v>4</v>
      </c>
      <c r="L46" s="19">
        <v>797.00199999999995</v>
      </c>
      <c r="M46" s="20">
        <v>199.25049999999999</v>
      </c>
      <c r="N46" s="21">
        <v>10</v>
      </c>
      <c r="O46" s="22">
        <v>209.25049999999999</v>
      </c>
    </row>
    <row r="47" spans="1:15" x14ac:dyDescent="0.25">
      <c r="A47" s="12" t="s">
        <v>25</v>
      </c>
      <c r="B47" s="13" t="s">
        <v>29</v>
      </c>
      <c r="C47" s="14">
        <v>45556</v>
      </c>
      <c r="D47" s="15" t="s">
        <v>107</v>
      </c>
      <c r="E47" s="39">
        <v>200</v>
      </c>
      <c r="F47" s="16">
        <v>197</v>
      </c>
      <c r="G47" s="16">
        <v>198</v>
      </c>
      <c r="H47" s="16">
        <v>195</v>
      </c>
      <c r="I47" s="16"/>
      <c r="J47" s="16"/>
      <c r="K47" s="19">
        <v>4</v>
      </c>
      <c r="L47" s="19">
        <v>790</v>
      </c>
      <c r="M47" s="20">
        <v>197.5</v>
      </c>
      <c r="N47" s="21">
        <v>8</v>
      </c>
      <c r="O47" s="22">
        <v>205.5</v>
      </c>
    </row>
    <row r="48" spans="1:15" x14ac:dyDescent="0.25">
      <c r="A48" s="12" t="s">
        <v>25</v>
      </c>
      <c r="B48" s="13" t="s">
        <v>29</v>
      </c>
      <c r="C48" s="14">
        <v>45557</v>
      </c>
      <c r="D48" s="15" t="s">
        <v>26</v>
      </c>
      <c r="E48" s="16">
        <v>198</v>
      </c>
      <c r="F48" s="16">
        <v>199</v>
      </c>
      <c r="G48" s="16">
        <v>199</v>
      </c>
      <c r="H48" s="16">
        <v>199</v>
      </c>
      <c r="I48" s="16">
        <v>193</v>
      </c>
      <c r="J48" s="16">
        <v>197</v>
      </c>
      <c r="K48" s="19">
        <v>6</v>
      </c>
      <c r="L48" s="19">
        <v>1185</v>
      </c>
      <c r="M48" s="20">
        <v>197.5</v>
      </c>
      <c r="N48" s="21">
        <v>8</v>
      </c>
      <c r="O48" s="22">
        <v>205.5</v>
      </c>
    </row>
    <row r="49" spans="1:15" x14ac:dyDescent="0.25">
      <c r="A49" s="12" t="s">
        <v>25</v>
      </c>
      <c r="B49" s="13" t="s">
        <v>29</v>
      </c>
      <c r="C49" s="14">
        <v>45567</v>
      </c>
      <c r="D49" s="15" t="s">
        <v>26</v>
      </c>
      <c r="E49" s="16">
        <v>196</v>
      </c>
      <c r="F49" s="16">
        <v>198</v>
      </c>
      <c r="G49" s="16">
        <v>197</v>
      </c>
      <c r="H49" s="16">
        <v>199</v>
      </c>
      <c r="I49" s="16"/>
      <c r="J49" s="16"/>
      <c r="K49" s="19">
        <v>4</v>
      </c>
      <c r="L49" s="19">
        <v>790</v>
      </c>
      <c r="M49" s="20">
        <v>197.5</v>
      </c>
      <c r="N49" s="21">
        <v>4</v>
      </c>
      <c r="O49" s="22">
        <v>201.5</v>
      </c>
    </row>
    <row r="50" spans="1:15" x14ac:dyDescent="0.25">
      <c r="A50" s="12" t="s">
        <v>25</v>
      </c>
      <c r="B50" s="13" t="s">
        <v>29</v>
      </c>
      <c r="C50" s="14">
        <v>45570</v>
      </c>
      <c r="D50" s="15" t="s">
        <v>107</v>
      </c>
      <c r="E50" s="39">
        <v>200.001</v>
      </c>
      <c r="F50" s="16">
        <v>196</v>
      </c>
      <c r="G50" s="16">
        <v>199</v>
      </c>
      <c r="H50" s="39">
        <v>200</v>
      </c>
      <c r="I50" s="16">
        <v>199</v>
      </c>
      <c r="J50" s="16">
        <v>198</v>
      </c>
      <c r="K50" s="19">
        <v>6</v>
      </c>
      <c r="L50" s="19">
        <v>1192.001</v>
      </c>
      <c r="M50" s="20">
        <v>198.66683333333333</v>
      </c>
      <c r="N50" s="21">
        <v>16</v>
      </c>
      <c r="O50" s="22">
        <v>214.66683333333333</v>
      </c>
    </row>
    <row r="51" spans="1:15" x14ac:dyDescent="0.25">
      <c r="A51" s="12" t="s">
        <v>25</v>
      </c>
      <c r="B51" s="13" t="s">
        <v>29</v>
      </c>
      <c r="C51" s="14">
        <v>45574</v>
      </c>
      <c r="D51" s="15" t="s">
        <v>26</v>
      </c>
      <c r="E51" s="16">
        <v>198</v>
      </c>
      <c r="F51" s="16">
        <v>199</v>
      </c>
      <c r="G51" s="16">
        <v>197</v>
      </c>
      <c r="H51" s="16">
        <v>199</v>
      </c>
      <c r="I51" s="16"/>
      <c r="J51" s="16"/>
      <c r="K51" s="19">
        <v>4</v>
      </c>
      <c r="L51" s="19">
        <v>793</v>
      </c>
      <c r="M51" s="20">
        <v>198.25</v>
      </c>
      <c r="N51" s="21">
        <v>5</v>
      </c>
      <c r="O51" s="22">
        <v>203.25</v>
      </c>
    </row>
    <row r="52" spans="1:15" x14ac:dyDescent="0.25">
      <c r="A52" s="12" t="s">
        <v>25</v>
      </c>
      <c r="B52" s="13" t="s">
        <v>29</v>
      </c>
      <c r="C52" s="14">
        <v>45577</v>
      </c>
      <c r="D52" s="15" t="s">
        <v>26</v>
      </c>
      <c r="E52" s="16">
        <v>199</v>
      </c>
      <c r="F52" s="39">
        <v>200</v>
      </c>
      <c r="G52" s="16">
        <v>198</v>
      </c>
      <c r="H52" s="16">
        <v>197</v>
      </c>
      <c r="I52" s="16">
        <v>199</v>
      </c>
      <c r="J52" s="16">
        <v>196.00200000000001</v>
      </c>
      <c r="K52" s="19">
        <v>6</v>
      </c>
      <c r="L52" s="19">
        <v>1189.002</v>
      </c>
      <c r="M52" s="20">
        <v>198.167</v>
      </c>
      <c r="N52" s="21">
        <v>14</v>
      </c>
      <c r="O52" s="22">
        <v>212.167</v>
      </c>
    </row>
    <row r="53" spans="1:15" x14ac:dyDescent="0.25">
      <c r="A53" s="12" t="s">
        <v>25</v>
      </c>
      <c r="B53" s="13" t="s">
        <v>29</v>
      </c>
      <c r="C53" s="14">
        <v>45581</v>
      </c>
      <c r="D53" s="15" t="s">
        <v>26</v>
      </c>
      <c r="E53" s="16">
        <v>193</v>
      </c>
      <c r="F53" s="16">
        <v>196</v>
      </c>
      <c r="G53" s="16">
        <v>199</v>
      </c>
      <c r="H53" s="16">
        <v>198</v>
      </c>
      <c r="I53" s="16"/>
      <c r="J53" s="16"/>
      <c r="K53" s="19">
        <v>4</v>
      </c>
      <c r="L53" s="19">
        <v>786</v>
      </c>
      <c r="M53" s="20">
        <v>196.5</v>
      </c>
      <c r="N53" s="21">
        <v>5</v>
      </c>
      <c r="O53" s="22">
        <v>201.5</v>
      </c>
    </row>
    <row r="55" spans="1:15" x14ac:dyDescent="0.25">
      <c r="K55" s="8">
        <f>SUM(K2:K54)</f>
        <v>224</v>
      </c>
      <c r="L55" s="8">
        <f>SUM(L2:L54)</f>
        <v>44302.033999999992</v>
      </c>
      <c r="M55" s="7">
        <f>SUM(L55/K55)</f>
        <v>197.77693749999997</v>
      </c>
      <c r="N55" s="8">
        <f>SUM(N2:N54)</f>
        <v>443</v>
      </c>
      <c r="O55" s="11">
        <f>SUM(M55+N55)</f>
        <v>640.77693750000003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B2:B5" name="Range1_2_3_1"/>
    <protectedRange sqref="C2" name="Range1_2_3"/>
    <protectedRange sqref="D2" name="Range1_1_1"/>
    <protectedRange sqref="E2:J2" name="Range1_3_1_3"/>
    <protectedRange algorithmName="SHA-512" hashValue="ON39YdpmFHfN9f47KpiRvqrKx0V9+erV1CNkpWzYhW/Qyc6aT8rEyCrvauWSYGZK2ia3o7vd3akF07acHAFpOA==" saltValue="yVW9XmDwTqEnmpSGai0KYg==" spinCount="100000" sqref="D5" name="Range1_24"/>
    <protectedRange algorithmName="SHA-512" hashValue="ON39YdpmFHfN9f47KpiRvqrKx0V9+erV1CNkpWzYhW/Qyc6aT8rEyCrvauWSYGZK2ia3o7vd3akF07acHAFpOA==" saltValue="yVW9XmDwTqEnmpSGai0KYg==" spinCount="100000" sqref="I5:J5" name="Range1_2_1"/>
    <protectedRange algorithmName="SHA-512" hashValue="ON39YdpmFHfN9f47KpiRvqrKx0V9+erV1CNkpWzYhW/Qyc6aT8rEyCrvauWSYGZK2ia3o7vd3akF07acHAFpOA==" saltValue="yVW9XmDwTqEnmpSGai0KYg==" spinCount="100000" sqref="E5:H5" name="Range1_3_1"/>
    <protectedRange algorithmName="SHA-512" hashValue="ON39YdpmFHfN9f47KpiRvqrKx0V9+erV1CNkpWzYhW/Qyc6aT8rEyCrvauWSYGZK2ia3o7vd3akF07acHAFpOA==" saltValue="yVW9XmDwTqEnmpSGai0KYg==" spinCount="100000" sqref="C5" name="Range1_5"/>
    <protectedRange algorithmName="SHA-512" hashValue="ON39YdpmFHfN9f47KpiRvqrKx0V9+erV1CNkpWzYhW/Qyc6aT8rEyCrvauWSYGZK2ia3o7vd3akF07acHAFpOA==" saltValue="yVW9XmDwTqEnmpSGai0KYg==" spinCount="100000" sqref="B6:C6 B7:C7" name="Range1"/>
    <protectedRange algorithmName="SHA-512" hashValue="ON39YdpmFHfN9f47KpiRvqrKx0V9+erV1CNkpWzYhW/Qyc6aT8rEyCrvauWSYGZK2ia3o7vd3akF07acHAFpOA==" saltValue="yVW9XmDwTqEnmpSGai0KYg==" spinCount="100000" sqref="D6 D7" name="Range1_1_1_1"/>
    <protectedRange algorithmName="SHA-512" hashValue="ON39YdpmFHfN9f47KpiRvqrKx0V9+erV1CNkpWzYhW/Qyc6aT8rEyCrvauWSYGZK2ia3o7vd3akF07acHAFpOA==" saltValue="yVW9XmDwTqEnmpSGai0KYg==" spinCount="100000" sqref="E6:J6 E7:J7" name="Range1_3"/>
    <protectedRange algorithmName="SHA-512" hashValue="ON39YdpmFHfN9f47KpiRvqrKx0V9+erV1CNkpWzYhW/Qyc6aT8rEyCrvauWSYGZK2ia3o7vd3akF07acHAFpOA==" saltValue="yVW9XmDwTqEnmpSGai0KYg==" spinCount="100000" sqref="I9:J9 B9:C9" name="Range1_99"/>
    <protectedRange algorithmName="SHA-512" hashValue="ON39YdpmFHfN9f47KpiRvqrKx0V9+erV1CNkpWzYhW/Qyc6aT8rEyCrvauWSYGZK2ia3o7vd3akF07acHAFpOA==" saltValue="yVW9XmDwTqEnmpSGai0KYg==" spinCount="100000" sqref="D9" name="Range1_1_51"/>
    <protectedRange algorithmName="SHA-512" hashValue="ON39YdpmFHfN9f47KpiRvqrKx0V9+erV1CNkpWzYhW/Qyc6aT8rEyCrvauWSYGZK2ia3o7vd3akF07acHAFpOA==" saltValue="yVW9XmDwTqEnmpSGai0KYg==" spinCount="100000" sqref="E9:H9" name="Range1_3_25"/>
    <protectedRange algorithmName="SHA-512" hashValue="ON39YdpmFHfN9f47KpiRvqrKx0V9+erV1CNkpWzYhW/Qyc6aT8rEyCrvauWSYGZK2ia3o7vd3akF07acHAFpOA==" saltValue="yVW9XmDwTqEnmpSGai0KYg==" spinCount="100000" sqref="B10:C10 B11:C12 B13:C13" name="Range1_1_1_2"/>
    <protectedRange algorithmName="SHA-512" hashValue="ON39YdpmFHfN9f47KpiRvqrKx0V9+erV1CNkpWzYhW/Qyc6aT8rEyCrvauWSYGZK2ia3o7vd3akF07acHAFpOA==" saltValue="yVW9XmDwTqEnmpSGai0KYg==" spinCount="100000" sqref="E10:J10 E11:J12 E13:J13" name="Range1_3_2"/>
    <protectedRange algorithmName="SHA-512" hashValue="ON39YdpmFHfN9f47KpiRvqrKx0V9+erV1CNkpWzYhW/Qyc6aT8rEyCrvauWSYGZK2ia3o7vd3akF07acHAFpOA==" saltValue="yVW9XmDwTqEnmpSGai0KYg==" spinCount="100000" sqref="B15:C15" name="Range1_1"/>
    <protectedRange algorithmName="SHA-512" hashValue="ON39YdpmFHfN9f47KpiRvqrKx0V9+erV1CNkpWzYhW/Qyc6aT8rEyCrvauWSYGZK2ia3o7vd3akF07acHAFpOA==" saltValue="yVW9XmDwTqEnmpSGai0KYg==" spinCount="100000" sqref="D15" name="Range1_1_1_3"/>
    <protectedRange algorithmName="SHA-512" hashValue="ON39YdpmFHfN9f47KpiRvqrKx0V9+erV1CNkpWzYhW/Qyc6aT8rEyCrvauWSYGZK2ia3o7vd3akF07acHAFpOA==" saltValue="yVW9XmDwTqEnmpSGai0KYg==" spinCount="100000" sqref="E15:J15" name="Range1_3_1_1"/>
    <protectedRange algorithmName="SHA-512" hashValue="ON39YdpmFHfN9f47KpiRvqrKx0V9+erV1CNkpWzYhW/Qyc6aT8rEyCrvauWSYGZK2ia3o7vd3akF07acHAFpOA==" saltValue="yVW9XmDwTqEnmpSGai0KYg==" spinCount="100000" sqref="B18:C18" name="Range1_1_2"/>
    <protectedRange algorithmName="SHA-512" hashValue="ON39YdpmFHfN9f47KpiRvqrKx0V9+erV1CNkpWzYhW/Qyc6aT8rEyCrvauWSYGZK2ia3o7vd3akF07acHAFpOA==" saltValue="yVW9XmDwTqEnmpSGai0KYg==" spinCount="100000" sqref="D18" name="Range1_1_1_1_1"/>
    <protectedRange algorithmName="SHA-512" hashValue="ON39YdpmFHfN9f47KpiRvqrKx0V9+erV1CNkpWzYhW/Qyc6aT8rEyCrvauWSYGZK2ia3o7vd3akF07acHAFpOA==" saltValue="yVW9XmDwTqEnmpSGai0KYg==" spinCount="100000" sqref="E18:J18" name="Range1_3_4"/>
    <protectedRange algorithmName="SHA-512" hashValue="ON39YdpmFHfN9f47KpiRvqrKx0V9+erV1CNkpWzYhW/Qyc6aT8rEyCrvauWSYGZK2ia3o7vd3akF07acHAFpOA==" saltValue="yVW9XmDwTqEnmpSGai0KYg==" spinCount="100000" sqref="B35:C36 B37:C38" name="Range1_3_3"/>
    <protectedRange algorithmName="SHA-512" hashValue="ON39YdpmFHfN9f47KpiRvqrKx0V9+erV1CNkpWzYhW/Qyc6aT8rEyCrvauWSYGZK2ia3o7vd3akF07acHAFpOA==" saltValue="yVW9XmDwTqEnmpSGai0KYg==" spinCount="100000" sqref="D35:D36 D37:D38" name="Range1_1_12"/>
    <protectedRange algorithmName="SHA-512" hashValue="ON39YdpmFHfN9f47KpiRvqrKx0V9+erV1CNkpWzYhW/Qyc6aT8rEyCrvauWSYGZK2ia3o7vd3akF07acHAFpOA==" saltValue="yVW9XmDwTqEnmpSGai0KYg==" spinCount="100000" sqref="E35:J36 E37:J38" name="Range1_3_3_1"/>
    <protectedRange algorithmName="SHA-512" hashValue="ON39YdpmFHfN9f47KpiRvqrKx0V9+erV1CNkpWzYhW/Qyc6aT8rEyCrvauWSYGZK2ia3o7vd3akF07acHAFpOA==" saltValue="yVW9XmDwTqEnmpSGai0KYg==" spinCount="100000" sqref="B39:C39" name="Range1_31"/>
    <protectedRange algorithmName="SHA-512" hashValue="ON39YdpmFHfN9f47KpiRvqrKx0V9+erV1CNkpWzYhW/Qyc6aT8rEyCrvauWSYGZK2ia3o7vd3akF07acHAFpOA==" saltValue="yVW9XmDwTqEnmpSGai0KYg==" spinCount="100000" sqref="D39" name="Range1_1_24"/>
    <protectedRange algorithmName="SHA-512" hashValue="ON39YdpmFHfN9f47KpiRvqrKx0V9+erV1CNkpWzYhW/Qyc6aT8rEyCrvauWSYGZK2ia3o7vd3akF07acHAFpOA==" saltValue="yVW9XmDwTqEnmpSGai0KYg==" spinCount="100000" sqref="E39:J39" name="Range1_3_10"/>
    <protectedRange algorithmName="SHA-512" hashValue="ON39YdpmFHfN9f47KpiRvqrKx0V9+erV1CNkpWzYhW/Qyc6aT8rEyCrvauWSYGZK2ia3o7vd3akF07acHAFpOA==" saltValue="yVW9XmDwTqEnmpSGai0KYg==" spinCount="100000" sqref="B42:C42" name="Range1_2_3_2"/>
    <protectedRange algorithmName="SHA-512" hashValue="ON39YdpmFHfN9f47KpiRvqrKx0V9+erV1CNkpWzYhW/Qyc6aT8rEyCrvauWSYGZK2ia3o7vd3akF07acHAFpOA==" saltValue="yVW9XmDwTqEnmpSGai0KYg==" spinCount="100000" sqref="D42" name="Range1_1_1_2_1"/>
    <protectedRange algorithmName="SHA-512" hashValue="ON39YdpmFHfN9f47KpiRvqrKx0V9+erV1CNkpWzYhW/Qyc6aT8rEyCrvauWSYGZK2ia3o7vd3akF07acHAFpOA==" saltValue="yVW9XmDwTqEnmpSGai0KYg==" spinCount="100000" sqref="E42:J42" name="Range1_3_5_1_1"/>
  </protectedRanges>
  <sortState xmlns:xlrd2="http://schemas.microsoft.com/office/spreadsheetml/2017/richdata2" ref="A2:O2">
    <sortCondition ref="C2"/>
  </sortState>
  <hyperlinks>
    <hyperlink ref="Q1" location="'National Rankings'!A1" display="Back to Ranking" xr:uid="{054CC206-BBA5-4DD6-B313-8B74BFB3574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0ADBB1-20CA-4EDA-9009-80BB5D0E3AC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207</vt:i4>
      </vt:variant>
    </vt:vector>
  </HeadingPairs>
  <TitlesOfParts>
    <vt:vector size="207" baseType="lpstr">
      <vt:lpstr>National Rankings</vt:lpstr>
      <vt:lpstr>Allen Wood</vt:lpstr>
      <vt:lpstr>Alyssa Earhart</vt:lpstr>
      <vt:lpstr>Andrew Medford</vt:lpstr>
      <vt:lpstr>Ann Tucker</vt:lpstr>
      <vt:lpstr>Benji Matoy</vt:lpstr>
      <vt:lpstr>Bill Broughton</vt:lpstr>
      <vt:lpstr>Bill Crawford</vt:lpstr>
      <vt:lpstr>Bill Dooley</vt:lpstr>
      <vt:lpstr>Bill Kushner</vt:lpstr>
      <vt:lpstr>Bill Middlebrook</vt:lpstr>
      <vt:lpstr>Bill Shaver</vt:lpstr>
      <vt:lpstr>Bill Simmons</vt:lpstr>
      <vt:lpstr>Bill Smith</vt:lpstr>
      <vt:lpstr>Billy Crawford</vt:lpstr>
      <vt:lpstr>Billy Hudson</vt:lpstr>
      <vt:lpstr>Billy Miller</vt:lpstr>
      <vt:lpstr>Bob Barnhart</vt:lpstr>
      <vt:lpstr>Bobby Young</vt:lpstr>
      <vt:lpstr>Brady Riley</vt:lpstr>
      <vt:lpstr>Brandon Dubois</vt:lpstr>
      <vt:lpstr>Brandon Rohm</vt:lpstr>
      <vt:lpstr>Brian Gilliand</vt:lpstr>
      <vt:lpstr>Brian Stehlik</vt:lpstr>
      <vt:lpstr>Bruce Cameron</vt:lpstr>
      <vt:lpstr>Bruce Karsch</vt:lpstr>
      <vt:lpstr>Bud Stell</vt:lpstr>
      <vt:lpstr>Carl Hanson</vt:lpstr>
      <vt:lpstr>Carrie Earhart</vt:lpstr>
      <vt:lpstr>Cassie Palmer</vt:lpstr>
      <vt:lpstr>Chad Giles</vt:lpstr>
      <vt:lpstr>Chance Heath</vt:lpstr>
      <vt:lpstr>Charles Miller</vt:lpstr>
      <vt:lpstr>Charles Mullins</vt:lpstr>
      <vt:lpstr>Charlie Barba</vt:lpstr>
      <vt:lpstr>Charlie Huebner</vt:lpstr>
      <vt:lpstr>Charlie Knight</vt:lpstr>
      <vt:lpstr>Chris Bradley</vt:lpstr>
      <vt:lpstr>Chris Helton</vt:lpstr>
      <vt:lpstr>Chuck Barnhart</vt:lpstr>
      <vt:lpstr>Chuck Miller</vt:lpstr>
      <vt:lpstr>Chuck Morrell</vt:lpstr>
      <vt:lpstr>Claude Pennington</vt:lpstr>
      <vt:lpstr>Clinton Sondergeld</vt:lpstr>
      <vt:lpstr>Cody Dockery</vt:lpstr>
      <vt:lpstr>Connal Rowe</vt:lpstr>
      <vt:lpstr>Curtis Jenkins</vt:lpstr>
      <vt:lpstr>Dan Killough</vt:lpstr>
      <vt:lpstr>Dan Patchin</vt:lpstr>
      <vt:lpstr>Daniel Henry</vt:lpstr>
      <vt:lpstr>Danny Bowman</vt:lpstr>
      <vt:lpstr>Danny Sissom</vt:lpstr>
      <vt:lpstr>Darrin Herald</vt:lpstr>
      <vt:lpstr>Dave Charles</vt:lpstr>
      <vt:lpstr>Dave Eisenschmied</vt:lpstr>
      <vt:lpstr>David Book</vt:lpstr>
      <vt:lpstr>David Buckley</vt:lpstr>
      <vt:lpstr>David Charles</vt:lpstr>
      <vt:lpstr>David Ellwood</vt:lpstr>
      <vt:lpstr>David Hallman</vt:lpstr>
      <vt:lpstr>Dean Ackman</vt:lpstr>
      <vt:lpstr>Dean Irvin</vt:lpstr>
      <vt:lpstr>Debbie Penton</vt:lpstr>
      <vt:lpstr>Del Smith</vt:lpstr>
      <vt:lpstr>Dennis Cahill</vt:lpstr>
      <vt:lpstr>Dennis Morrison</vt:lpstr>
      <vt:lpstr>Dennis Roll</vt:lpstr>
      <vt:lpstr>Don Kowalsky</vt:lpstr>
      <vt:lpstr>Don Tucker</vt:lpstr>
      <vt:lpstr>Donnie Melson</vt:lpstr>
      <vt:lpstr>Doug Lingle</vt:lpstr>
      <vt:lpstr>Evelio McDonald</vt:lpstr>
      <vt:lpstr>Foster Arvin</vt:lpstr>
      <vt:lpstr>Frank Rutkosky</vt:lpstr>
      <vt:lpstr>Fred Lotts</vt:lpstr>
      <vt:lpstr>Fred Sears</vt:lpstr>
      <vt:lpstr>Freddy Geiselbreth</vt:lpstr>
      <vt:lpstr>Gary Henry</vt:lpstr>
      <vt:lpstr>Gary Southard</vt:lpstr>
      <vt:lpstr>Glen Dawson</vt:lpstr>
      <vt:lpstr>Glen Dickson</vt:lpstr>
      <vt:lpstr>Glenn Lancaster</vt:lpstr>
      <vt:lpstr>Greg George</vt:lpstr>
      <vt:lpstr>Greg Smetanko</vt:lpstr>
      <vt:lpstr>Harold Reynolds</vt:lpstr>
      <vt:lpstr>H.I. Stroth</vt:lpstr>
      <vt:lpstr>Hubert Kelsheimer</vt:lpstr>
      <vt:lpstr>Jack Hutchinson</vt:lpstr>
      <vt:lpstr>James Carroll</vt:lpstr>
      <vt:lpstr>James Dupin</vt:lpstr>
      <vt:lpstr>James Freeman</vt:lpstr>
      <vt:lpstr>Jamie Compton</vt:lpstr>
      <vt:lpstr>Jamie Penton</vt:lpstr>
      <vt:lpstr>Jason Shiver</vt:lpstr>
      <vt:lpstr>Jay Boyd</vt:lpstr>
      <vt:lpstr>Jeff Davis</vt:lpstr>
      <vt:lpstr>Jeff Griffith</vt:lpstr>
      <vt:lpstr>Jeff Langly</vt:lpstr>
      <vt:lpstr>Jeff Lewis</vt:lpstr>
      <vt:lpstr>Jeff Ralls</vt:lpstr>
      <vt:lpstr>Jeff Riester</vt:lpstr>
      <vt:lpstr>Jeff Switalski</vt:lpstr>
      <vt:lpstr>Jeremiah Mohr</vt:lpstr>
      <vt:lpstr>Jeromy Viands</vt:lpstr>
      <vt:lpstr>Jerry Graves</vt:lpstr>
      <vt:lpstr>Jerry Hensler</vt:lpstr>
      <vt:lpstr>Jerry Stiller</vt:lpstr>
      <vt:lpstr>Jim Ayers</vt:lpstr>
      <vt:lpstr>Jim Dupin</vt:lpstr>
      <vt:lpstr>Jim Haley</vt:lpstr>
      <vt:lpstr>Jim Parker</vt:lpstr>
      <vt:lpstr>Jim Peightal</vt:lpstr>
      <vt:lpstr>Jim Swaringin</vt:lpstr>
      <vt:lpstr>Jock Owings</vt:lpstr>
      <vt:lpstr>Jody Campbell</vt:lpstr>
      <vt:lpstr>Joe Di Donato</vt:lpstr>
      <vt:lpstr>Joe Jarrell</vt:lpstr>
      <vt:lpstr>Joe Smith</vt:lpstr>
      <vt:lpstr>John Gleto</vt:lpstr>
      <vt:lpstr>John Laseter</vt:lpstr>
      <vt:lpstr>John Plummer</vt:lpstr>
      <vt:lpstr>John Oren</vt:lpstr>
      <vt:lpstr>John Stapleton</vt:lpstr>
      <vt:lpstr>John Weaver</vt:lpstr>
      <vt:lpstr>Jonathan Sylvest</vt:lpstr>
      <vt:lpstr>Joseph Strizak</vt:lpstr>
      <vt:lpstr>Josie Hensler</vt:lpstr>
      <vt:lpstr>JR Anderson</vt:lpstr>
      <vt:lpstr>JR Groves</vt:lpstr>
      <vt:lpstr>Jud Denniston</vt:lpstr>
      <vt:lpstr>Judy Gallion</vt:lpstr>
      <vt:lpstr>Justin Overton</vt:lpstr>
      <vt:lpstr>Ken Mix</vt:lpstr>
      <vt:lpstr>Ken Osmond</vt:lpstr>
      <vt:lpstr>Kenneth Rohm</vt:lpstr>
      <vt:lpstr>Kenny Huth</vt:lpstr>
      <vt:lpstr>Kevin Sullivan</vt:lpstr>
      <vt:lpstr>Kyle Banks</vt:lpstr>
      <vt:lpstr>Landon Stone</vt:lpstr>
      <vt:lpstr>Larry Duncan</vt:lpstr>
      <vt:lpstr>Leon Switalski</vt:lpstr>
      <vt:lpstr>Les Lala</vt:lpstr>
      <vt:lpstr>Les Williams</vt:lpstr>
      <vt:lpstr>Mark Crownover</vt:lpstr>
      <vt:lpstr>Mark Harrison</vt:lpstr>
      <vt:lpstr>Mark Parmenter</vt:lpstr>
      <vt:lpstr>Marvin Batliner</vt:lpstr>
      <vt:lpstr>Mary Webb</vt:lpstr>
      <vt:lpstr>Matthew Tignor</vt:lpstr>
      <vt:lpstr>Maurice Hassard</vt:lpstr>
      <vt:lpstr>Melvin Ferguson</vt:lpstr>
      <vt:lpstr>Merlin Orr</vt:lpstr>
      <vt:lpstr>Mike Burns</vt:lpstr>
      <vt:lpstr>Mike Dame</vt:lpstr>
      <vt:lpstr>Mike Gross</vt:lpstr>
      <vt:lpstr>Mingo Harkness</vt:lpstr>
      <vt:lpstr>Neal McPaul</vt:lpstr>
      <vt:lpstr>Nick Palmer</vt:lpstr>
      <vt:lpstr>Otis Riffey</vt:lpstr>
      <vt:lpstr>Pam Gates</vt:lpstr>
      <vt:lpstr>Paul Tolvstad</vt:lpstr>
      <vt:lpstr>Phil Maligini</vt:lpstr>
      <vt:lpstr>Ralph Van Horn</vt:lpstr>
      <vt:lpstr>Randy Canter</vt:lpstr>
      <vt:lpstr>Randy Owens</vt:lpstr>
      <vt:lpstr>Ray Miller</vt:lpstr>
      <vt:lpstr>Raymond Stewart</vt:lpstr>
      <vt:lpstr>Rebecca Carroll</vt:lpstr>
      <vt:lpstr>Richard Lightfoot</vt:lpstr>
      <vt:lpstr>Rick Eldridge</vt:lpstr>
      <vt:lpstr>Rick Korpi</vt:lpstr>
      <vt:lpstr>Ricky Haley</vt:lpstr>
      <vt:lpstr>Robert Benoit II</vt:lpstr>
      <vt:lpstr>Robin Weaver</vt:lpstr>
      <vt:lpstr>Roger Coffey</vt:lpstr>
      <vt:lpstr>Rose Miller</vt:lpstr>
      <vt:lpstr>Roy Cressinger</vt:lpstr>
      <vt:lpstr>Roy Maccarthy</vt:lpstr>
      <vt:lpstr>Sarah Lotts</vt:lpstr>
      <vt:lpstr>Scott Cochran</vt:lpstr>
      <vt:lpstr>Scott Jackson</vt:lpstr>
      <vt:lpstr>Simon Schultz</vt:lpstr>
      <vt:lpstr>Sonny Weathers</vt:lpstr>
      <vt:lpstr>Stanley Canter</vt:lpstr>
      <vt:lpstr>Steve Bates</vt:lpstr>
      <vt:lpstr>Stephen Decoteau</vt:lpstr>
      <vt:lpstr>Steve Duvall</vt:lpstr>
      <vt:lpstr>Steve Kiemele</vt:lpstr>
      <vt:lpstr>Steve Pennington</vt:lpstr>
      <vt:lpstr>Stuart Neale</vt:lpstr>
      <vt:lpstr>Tad Earhart</vt:lpstr>
      <vt:lpstr>Tim Thomas</vt:lpstr>
      <vt:lpstr>Todd Earhart</vt:lpstr>
      <vt:lpstr>Todd Walters</vt:lpstr>
      <vt:lpstr>Tom Cole</vt:lpstr>
      <vt:lpstr>Tommy Fort</vt:lpstr>
      <vt:lpstr>Tony Kaiser</vt:lpstr>
      <vt:lpstr>Tony Rogers</vt:lpstr>
      <vt:lpstr>Travis Davis</vt:lpstr>
      <vt:lpstr>Travis Smith</vt:lpstr>
      <vt:lpstr>Trent Cochran</vt:lpstr>
      <vt:lpstr>Tyler Thorton</vt:lpstr>
      <vt:lpstr>Van Presson</vt:lpstr>
      <vt:lpstr>Wallace Smallwood</vt:lpstr>
      <vt:lpstr>Wayne Argence</vt:lpstr>
      <vt:lpstr>Wayne McMillen</vt:lpstr>
      <vt:lpstr>William Hammock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2024-12-01T01:50:07Z</dcterms:modified>
</cp:coreProperties>
</file>