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Kentucky 2024/"/>
    </mc:Choice>
  </mc:AlternateContent>
  <xr:revisionPtr revIDLastSave="997" documentId="13_ncr:1_{F55DCAFE-EFBA-4A6D-A160-7C1239A26BF9}" xr6:coauthVersionLast="47" xr6:coauthVersionMax="47" xr10:uidLastSave="{DB804319-AB3E-4411-A4BF-0AD404325448}"/>
  <bookViews>
    <workbookView xWindow="28680" yWindow="360" windowWidth="25440" windowHeight="15270" xr2:uid="{A35FAFAA-3A44-445C-BAAA-3002DD1ECE94}"/>
  </bookViews>
  <sheets>
    <sheet name="Kentucky 2024" sheetId="1" r:id="rId1"/>
    <sheet name="Aaron Reed" sheetId="357" r:id="rId2"/>
    <sheet name="Adam Plummer" sheetId="407" r:id="rId3"/>
    <sheet name="Ann Tucker" sheetId="348" r:id="rId4"/>
    <sheet name="Anthony Cox" sheetId="361" r:id="rId5"/>
    <sheet name="Bill Broughton" sheetId="400" r:id="rId6"/>
    <sheet name="Bill Smith" sheetId="131" r:id="rId7"/>
    <sheet name="Bob Huth" sheetId="354" r:id="rId8"/>
    <sheet name="Brandon Hayes" sheetId="321" r:id="rId9"/>
    <sheet name="Brenda Hayes" sheetId="392" r:id="rId10"/>
    <sheet name="Brett Cavins" sheetId="302" r:id="rId11"/>
    <sheet name="Brian Gilliand" sheetId="376" r:id="rId12"/>
    <sheet name="Brian Oliver" sheetId="410" r:id="rId13"/>
    <sheet name="Brian Thompson" sheetId="365" r:id="rId14"/>
    <sheet name="Bub King" sheetId="381" r:id="rId15"/>
    <sheet name="Carl King" sheetId="417" r:id="rId16"/>
    <sheet name="Carl Turner" sheetId="326" r:id="rId17"/>
    <sheet name="Casey Abell" sheetId="406" r:id="rId18"/>
    <sheet name="Chad Fultz" sheetId="318" r:id="rId19"/>
    <sheet name="Charles Miller" sheetId="391" r:id="rId20"/>
    <sheet name="Chris Bradley" sheetId="159" r:id="rId21"/>
    <sheet name="Chris Helton" sheetId="243" r:id="rId22"/>
    <sheet name="Chris Miller" sheetId="385" r:id="rId23"/>
    <sheet name="Chris Workman" sheetId="384" r:id="rId24"/>
    <sheet name="Chuck Barnhart" sheetId="409" r:id="rId25"/>
    <sheet name="Chuck Miller" sheetId="240" r:id="rId26"/>
    <sheet name="Cody Shields" sheetId="371" r:id="rId27"/>
    <sheet name="Connal Rowe" sheetId="331" r:id="rId28"/>
    <sheet name="Darrin Herald" sheetId="344" r:id="rId29"/>
    <sheet name="Dave Bachman" sheetId="345" r:id="rId30"/>
    <sheet name="Dave Charles" sheetId="359" r:id="rId31"/>
    <sheet name="David Baird" sheetId="366" r:id="rId32"/>
    <sheet name="David Barnes" sheetId="367" r:id="rId33"/>
    <sheet name="David Brooks" sheetId="339" r:id="rId34"/>
    <sheet name="David Buckley" sheetId="343" r:id="rId35"/>
    <sheet name="Dennis Pruett" sheetId="411" r:id="rId36"/>
    <sheet name="DJ Lemaster" sheetId="358" r:id="rId37"/>
    <sheet name="Donnie Melson" sheetId="379" r:id="rId38"/>
    <sheet name="Dustin Fugate" sheetId="353" r:id="rId39"/>
    <sheet name="Emory Viands" sheetId="341" r:id="rId40"/>
    <sheet name="Foster Arvin" sheetId="333" r:id="rId41"/>
    <sheet name="Freda Hopper" sheetId="368" r:id="rId42"/>
    <sheet name="Greg Smetanko" sheetId="193" r:id="rId43"/>
    <sheet name="Heath Sexton" sheetId="390" r:id="rId44"/>
    <sheet name="H.I.Stroth" sheetId="347" r:id="rId45"/>
    <sheet name="James Hopper" sheetId="363" r:id="rId46"/>
    <sheet name="Jamie Compton" sheetId="350" r:id="rId47"/>
    <sheet name="Jamie Penton" sheetId="408" r:id="rId48"/>
    <sheet name="Jarrod Morgan" sheetId="337" r:id="rId49"/>
    <sheet name="Jeff Davis" sheetId="340" r:id="rId50"/>
    <sheet name="Jeff Lewis" sheetId="183" r:id="rId51"/>
    <sheet name="Jeff Riester" sheetId="372" r:id="rId52"/>
    <sheet name="Jeremy Norman" sheetId="388" r:id="rId53"/>
    <sheet name="Jeromy Viands" sheetId="332" r:id="rId54"/>
    <sheet name="Jerry Graves" sheetId="377" r:id="rId55"/>
    <sheet name="Jesse Zwiebel" sheetId="380" r:id="rId56"/>
    <sheet name="Jim Parker" sheetId="239" r:id="rId57"/>
    <sheet name="Jim Stapleton" sheetId="373" r:id="rId58"/>
    <sheet name="Jody Campbell" sheetId="370" r:id="rId59"/>
    <sheet name="Joe Happel" sheetId="355" r:id="rId60"/>
    <sheet name="Joe Jarrell" sheetId="346" r:id="rId61"/>
    <sheet name="Joe Rose" sheetId="360" r:id="rId62"/>
    <sheet name="Joe Wells" sheetId="351" r:id="rId63"/>
    <sheet name="John Herald" sheetId="327" r:id="rId64"/>
    <sheet name="John Mullins" sheetId="317" r:id="rId65"/>
    <sheet name="John Plummer" sheetId="398" r:id="rId66"/>
    <sheet name="John Stapleton" sheetId="335" r:id="rId67"/>
    <sheet name="Jon Landsaw" sheetId="320" r:id="rId68"/>
    <sheet name="JR Boggs" sheetId="386" r:id="rId69"/>
    <sheet name="Jud Denniston" sheetId="171" r:id="rId70"/>
    <sheet name="Justin Overton" sheetId="394" r:id="rId71"/>
    <sheet name="Kadin Harness" sheetId="395" r:id="rId72"/>
    <sheet name="Kenny Huth" sheetId="329" r:id="rId73"/>
    <sheet name="Kent Flanery" sheetId="383" r:id="rId74"/>
    <sheet name="Kyle Banks" sheetId="338" r:id="rId75"/>
    <sheet name="Larry Duncan" sheetId="397" r:id="rId76"/>
    <sheet name="Mark Parmenter" sheetId="401" r:id="rId77"/>
    <sheet name="Marvin Batliner" sheetId="330" r:id="rId78"/>
    <sheet name="Matt Parmenter" sheetId="403" r:id="rId79"/>
    <sheet name="Max Dixon" sheetId="356" r:id="rId80"/>
    <sheet name="Michael Blackard" sheetId="352" r:id="rId81"/>
    <sheet name="Mike Dame" sheetId="369" r:id="rId82"/>
    <sheet name="Mike Gross" sheetId="178" r:id="rId83"/>
    <sheet name="Mike Hibbard" sheetId="415" r:id="rId84"/>
    <sheet name="Mike Mosely" sheetId="374" r:id="rId85"/>
    <sheet name="Nolan Caudill" sheetId="413" r:id="rId86"/>
    <sheet name="Paul Hanlon" sheetId="404" r:id="rId87"/>
    <sheet name="Pitt Connelley" sheetId="396" r:id="rId88"/>
    <sheet name="Ray Hayes" sheetId="389" r:id="rId89"/>
    <sheet name="Richard Mosely" sheetId="322" r:id="rId90"/>
    <sheet name="Rick Eldridge" sheetId="323" r:id="rId91"/>
    <sheet name="Ricky Finch" sheetId="305" r:id="rId92"/>
    <sheet name="Rod Patterson" sheetId="414" r:id="rId93"/>
    <sheet name="Roger Coffey" sheetId="393" r:id="rId94"/>
    <sheet name="Rose Allbright" sheetId="342" r:id="rId95"/>
    <sheet name="Rose Batliner" sheetId="382" r:id="rId96"/>
    <sheet name="Ross Reasor" sheetId="362" r:id="rId97"/>
    <sheet name="Royden Peabody" sheetId="402" r:id="rId98"/>
    <sheet name="Scott Jackson" sheetId="387" r:id="rId99"/>
    <sheet name="Scott Musick" sheetId="416" r:id="rId100"/>
    <sheet name="Scott Spencer" sheetId="334" r:id="rId101"/>
    <sheet name="Stan Fleming" sheetId="375" r:id="rId102"/>
    <sheet name="Sterling Martin" sheetId="328" r:id="rId103"/>
    <sheet name="Steve Bates" sheetId="316" r:id="rId104"/>
    <sheet name="Steve Duvall" sheetId="319" r:id="rId105"/>
    <sheet name="Steve Gillam" sheetId="245" r:id="rId106"/>
    <sheet name="Tao Irtz" sheetId="195" r:id="rId107"/>
    <sheet name="Terry Reynolds" sheetId="405" r:id="rId108"/>
    <sheet name="Todd Lyons" sheetId="412" r:id="rId109"/>
    <sheet name="Todd Walters" sheetId="336" r:id="rId110"/>
    <sheet name="Tommy Brooks" sheetId="364" r:id="rId111"/>
    <sheet name="Tony Kaiser" sheetId="378" r:id="rId112"/>
    <sheet name="Tony Kautz" sheetId="325" r:id="rId113"/>
    <sheet name="Wallace Smallwood" sheetId="349" r:id="rId114"/>
    <sheet name="Wayne McMillen" sheetId="399" r:id="rId115"/>
    <sheet name="William Smith" sheetId="324" r:id="rId116"/>
  </sheets>
  <externalReferences>
    <externalReference r:id="rId117"/>
  </externalReferences>
  <definedNames>
    <definedName name="_xlnm._FilterDatabase" localSheetId="0" hidden="1">'Kentucky 2024'!$C$57:$H$57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417" l="1"/>
  <c r="G143" i="1" s="1"/>
  <c r="L6" i="417"/>
  <c r="M6" i="417" s="1"/>
  <c r="O6" i="417" s="1"/>
  <c r="H143" i="1" s="1"/>
  <c r="K6" i="417"/>
  <c r="D143" i="1" s="1"/>
  <c r="N5" i="416"/>
  <c r="G97" i="1" s="1"/>
  <c r="L5" i="416"/>
  <c r="E97" i="1" s="1"/>
  <c r="K5" i="416"/>
  <c r="D97" i="1" s="1"/>
  <c r="H124" i="1"/>
  <c r="G124" i="1"/>
  <c r="F124" i="1"/>
  <c r="E124" i="1"/>
  <c r="H123" i="1"/>
  <c r="G123" i="1"/>
  <c r="F123" i="1"/>
  <c r="E123" i="1"/>
  <c r="H120" i="1"/>
  <c r="G120" i="1"/>
  <c r="F120" i="1"/>
  <c r="E120" i="1"/>
  <c r="H118" i="1"/>
  <c r="G118" i="1"/>
  <c r="F118" i="1"/>
  <c r="E118" i="1"/>
  <c r="H113" i="1"/>
  <c r="G113" i="1"/>
  <c r="F113" i="1"/>
  <c r="E113" i="1"/>
  <c r="H112" i="1"/>
  <c r="G112" i="1"/>
  <c r="F112" i="1"/>
  <c r="E112" i="1"/>
  <c r="D124" i="1"/>
  <c r="N4" i="415"/>
  <c r="L4" i="415"/>
  <c r="K4" i="415"/>
  <c r="D123" i="1"/>
  <c r="N4" i="414"/>
  <c r="L4" i="414"/>
  <c r="K4" i="414"/>
  <c r="D120" i="1"/>
  <c r="N4" i="413"/>
  <c r="L4" i="413"/>
  <c r="M4" i="413" s="1"/>
  <c r="O4" i="413" s="1"/>
  <c r="K4" i="413"/>
  <c r="D118" i="1"/>
  <c r="N4" i="412"/>
  <c r="L4" i="412"/>
  <c r="M4" i="412" s="1"/>
  <c r="O4" i="412" s="1"/>
  <c r="K4" i="412"/>
  <c r="D113" i="1"/>
  <c r="N4" i="411"/>
  <c r="L4" i="411"/>
  <c r="M4" i="411" s="1"/>
  <c r="O4" i="411" s="1"/>
  <c r="K4" i="411"/>
  <c r="D112" i="1"/>
  <c r="N4" i="410"/>
  <c r="L4" i="410"/>
  <c r="M4" i="410" s="1"/>
  <c r="O4" i="410" s="1"/>
  <c r="K4" i="410"/>
  <c r="H47" i="1"/>
  <c r="G47" i="1"/>
  <c r="F47" i="1"/>
  <c r="E47" i="1"/>
  <c r="D47" i="1"/>
  <c r="N4" i="409"/>
  <c r="L4" i="409"/>
  <c r="M4" i="409" s="1"/>
  <c r="O4" i="409" s="1"/>
  <c r="K4" i="409"/>
  <c r="D66" i="1"/>
  <c r="H94" i="1"/>
  <c r="G94" i="1"/>
  <c r="F94" i="1"/>
  <c r="E94" i="1"/>
  <c r="D94" i="1"/>
  <c r="N4" i="408"/>
  <c r="L4" i="408"/>
  <c r="M4" i="408" s="1"/>
  <c r="O4" i="408" s="1"/>
  <c r="K4" i="408"/>
  <c r="H136" i="1"/>
  <c r="G136" i="1"/>
  <c r="F136" i="1"/>
  <c r="E136" i="1"/>
  <c r="D136" i="1"/>
  <c r="H17" i="1"/>
  <c r="G17" i="1"/>
  <c r="F17" i="1"/>
  <c r="E17" i="1"/>
  <c r="D17" i="1"/>
  <c r="H144" i="1"/>
  <c r="G144" i="1"/>
  <c r="F144" i="1"/>
  <c r="E144" i="1"/>
  <c r="D144" i="1"/>
  <c r="N4" i="407"/>
  <c r="L4" i="407"/>
  <c r="M4" i="407" s="1"/>
  <c r="O4" i="407" s="1"/>
  <c r="K4" i="407"/>
  <c r="H119" i="1"/>
  <c r="G119" i="1"/>
  <c r="F119" i="1"/>
  <c r="E119" i="1"/>
  <c r="H100" i="1"/>
  <c r="G100" i="1"/>
  <c r="F100" i="1"/>
  <c r="E100" i="1"/>
  <c r="H92" i="1"/>
  <c r="G92" i="1"/>
  <c r="F92" i="1"/>
  <c r="E92" i="1"/>
  <c r="D119" i="1"/>
  <c r="N4" i="406"/>
  <c r="L4" i="406"/>
  <c r="M4" i="406" s="1"/>
  <c r="O4" i="406" s="1"/>
  <c r="K4" i="406"/>
  <c r="N5" i="405"/>
  <c r="G104" i="1" s="1"/>
  <c r="L5" i="405"/>
  <c r="M5" i="405" s="1"/>
  <c r="O5" i="405" s="1"/>
  <c r="H104" i="1" s="1"/>
  <c r="K5" i="405"/>
  <c r="D104" i="1" s="1"/>
  <c r="D95" i="1"/>
  <c r="N5" i="404"/>
  <c r="G95" i="1" s="1"/>
  <c r="L5" i="404"/>
  <c r="E95" i="1" s="1"/>
  <c r="K5" i="404"/>
  <c r="D100" i="1"/>
  <c r="N4" i="403"/>
  <c r="M4" i="403"/>
  <c r="O4" i="403" s="1"/>
  <c r="L4" i="403"/>
  <c r="K4" i="403"/>
  <c r="D92" i="1"/>
  <c r="N4" i="402"/>
  <c r="M4" i="402"/>
  <c r="O4" i="402" s="1"/>
  <c r="L4" i="402"/>
  <c r="K4" i="402"/>
  <c r="H51" i="1"/>
  <c r="G51" i="1"/>
  <c r="F51" i="1"/>
  <c r="E51" i="1"/>
  <c r="G44" i="1"/>
  <c r="H41" i="1"/>
  <c r="G30" i="1"/>
  <c r="E30" i="1"/>
  <c r="H33" i="1"/>
  <c r="G33" i="1"/>
  <c r="F33" i="1"/>
  <c r="E33" i="1"/>
  <c r="D51" i="1"/>
  <c r="N4" i="401"/>
  <c r="L4" i="401"/>
  <c r="M4" i="401" s="1"/>
  <c r="O4" i="401" s="1"/>
  <c r="K4" i="401"/>
  <c r="N5" i="400"/>
  <c r="L5" i="400"/>
  <c r="E44" i="1" s="1"/>
  <c r="K5" i="400"/>
  <c r="D44" i="1" s="1"/>
  <c r="D41" i="1"/>
  <c r="N5" i="399"/>
  <c r="G41" i="1" s="1"/>
  <c r="L5" i="399"/>
  <c r="M5" i="399" s="1"/>
  <c r="O5" i="399" s="1"/>
  <c r="K5" i="399"/>
  <c r="N5" i="398"/>
  <c r="L5" i="398"/>
  <c r="K5" i="398"/>
  <c r="D30" i="1" s="1"/>
  <c r="D33" i="1"/>
  <c r="N4" i="397"/>
  <c r="L4" i="397"/>
  <c r="M4" i="397" s="1"/>
  <c r="O4" i="397" s="1"/>
  <c r="K4" i="397"/>
  <c r="H99" i="1"/>
  <c r="G99" i="1"/>
  <c r="F99" i="1"/>
  <c r="E99" i="1"/>
  <c r="D99" i="1"/>
  <c r="N4" i="396"/>
  <c r="L4" i="396"/>
  <c r="K4" i="396"/>
  <c r="N46" i="178"/>
  <c r="G76" i="1" s="1"/>
  <c r="L46" i="178"/>
  <c r="K46" i="178"/>
  <c r="D76" i="1" s="1"/>
  <c r="H121" i="1"/>
  <c r="G121" i="1"/>
  <c r="F121" i="1"/>
  <c r="E121" i="1"/>
  <c r="D121" i="1"/>
  <c r="N4" i="395"/>
  <c r="L4" i="395"/>
  <c r="M4" i="395" s="1"/>
  <c r="O4" i="395" s="1"/>
  <c r="K4" i="395"/>
  <c r="H43" i="1"/>
  <c r="G43" i="1"/>
  <c r="F43" i="1"/>
  <c r="E43" i="1"/>
  <c r="H38" i="1"/>
  <c r="G38" i="1"/>
  <c r="F38" i="1"/>
  <c r="E38" i="1"/>
  <c r="D43" i="1"/>
  <c r="N4" i="394"/>
  <c r="M4" i="394"/>
  <c r="O4" i="394" s="1"/>
  <c r="L4" i="394"/>
  <c r="K4" i="394"/>
  <c r="D38" i="1"/>
  <c r="N4" i="393"/>
  <c r="L4" i="393"/>
  <c r="M4" i="393" s="1"/>
  <c r="O4" i="393" s="1"/>
  <c r="K4" i="393"/>
  <c r="H20" i="1"/>
  <c r="G20" i="1"/>
  <c r="F20" i="1"/>
  <c r="E20" i="1"/>
  <c r="D20" i="1"/>
  <c r="H105" i="1"/>
  <c r="G105" i="1"/>
  <c r="F105" i="1"/>
  <c r="E105" i="1"/>
  <c r="D105" i="1"/>
  <c r="N4" i="392"/>
  <c r="L4" i="392"/>
  <c r="M4" i="392" s="1"/>
  <c r="O4" i="392" s="1"/>
  <c r="K4" i="392"/>
  <c r="H89" i="1"/>
  <c r="G89" i="1"/>
  <c r="F89" i="1"/>
  <c r="E89" i="1"/>
  <c r="D89" i="1"/>
  <c r="N18" i="338"/>
  <c r="L18" i="338"/>
  <c r="M18" i="338" s="1"/>
  <c r="O18" i="338" s="1"/>
  <c r="K18" i="338"/>
  <c r="G34" i="1"/>
  <c r="E34" i="1"/>
  <c r="D34" i="1"/>
  <c r="N5" i="391"/>
  <c r="M5" i="391"/>
  <c r="O5" i="391" s="1"/>
  <c r="H34" i="1" s="1"/>
  <c r="L5" i="391"/>
  <c r="K5" i="391"/>
  <c r="N9" i="390"/>
  <c r="G66" i="1" s="1"/>
  <c r="L9" i="390"/>
  <c r="M9" i="390" s="1"/>
  <c r="O9" i="390" s="1"/>
  <c r="H66" i="1" s="1"/>
  <c r="K9" i="390"/>
  <c r="D86" i="1"/>
  <c r="N5" i="389"/>
  <c r="G86" i="1" s="1"/>
  <c r="L5" i="389"/>
  <c r="E86" i="1" s="1"/>
  <c r="K5" i="389"/>
  <c r="N5" i="388"/>
  <c r="G73" i="1" s="1"/>
  <c r="L5" i="388"/>
  <c r="M5" i="388" s="1"/>
  <c r="O5" i="388" s="1"/>
  <c r="H73" i="1" s="1"/>
  <c r="K5" i="388"/>
  <c r="D73" i="1" s="1"/>
  <c r="N31" i="328"/>
  <c r="G146" i="1" s="1"/>
  <c r="L31" i="328"/>
  <c r="E146" i="1" s="1"/>
  <c r="K31" i="328"/>
  <c r="D146" i="1" s="1"/>
  <c r="N18" i="302"/>
  <c r="G137" i="1" s="1"/>
  <c r="L18" i="302"/>
  <c r="K18" i="302"/>
  <c r="D137" i="1" s="1"/>
  <c r="N25" i="305"/>
  <c r="G70" i="1" s="1"/>
  <c r="L25" i="305"/>
  <c r="E70" i="1" s="1"/>
  <c r="K25" i="305"/>
  <c r="D70" i="1" s="1"/>
  <c r="H142" i="1"/>
  <c r="G142" i="1"/>
  <c r="F142" i="1"/>
  <c r="E142" i="1"/>
  <c r="D142" i="1"/>
  <c r="N4" i="387"/>
  <c r="L4" i="387"/>
  <c r="K4" i="387"/>
  <c r="N12" i="378"/>
  <c r="G141" i="1" s="1"/>
  <c r="L12" i="378"/>
  <c r="E141" i="1" s="1"/>
  <c r="K12" i="378"/>
  <c r="D141" i="1" s="1"/>
  <c r="H126" i="1"/>
  <c r="G126" i="1"/>
  <c r="F126" i="1"/>
  <c r="E126" i="1"/>
  <c r="H125" i="1"/>
  <c r="G125" i="1"/>
  <c r="F125" i="1"/>
  <c r="E125" i="1"/>
  <c r="H109" i="1"/>
  <c r="G109" i="1"/>
  <c r="F109" i="1"/>
  <c r="E109" i="1"/>
  <c r="H107" i="1"/>
  <c r="G107" i="1"/>
  <c r="F107" i="1"/>
  <c r="E107" i="1"/>
  <c r="H98" i="1"/>
  <c r="G98" i="1"/>
  <c r="F98" i="1"/>
  <c r="E98" i="1"/>
  <c r="H91" i="1"/>
  <c r="G91" i="1"/>
  <c r="F91" i="1"/>
  <c r="E91" i="1"/>
  <c r="H88" i="1"/>
  <c r="G88" i="1"/>
  <c r="F88" i="1"/>
  <c r="E88" i="1"/>
  <c r="D126" i="1"/>
  <c r="N4" i="386"/>
  <c r="L4" i="386"/>
  <c r="M4" i="386" s="1"/>
  <c r="O4" i="386" s="1"/>
  <c r="K4" i="386"/>
  <c r="D125" i="1"/>
  <c r="N4" i="385"/>
  <c r="L4" i="385"/>
  <c r="M4" i="385" s="1"/>
  <c r="O4" i="385" s="1"/>
  <c r="K4" i="385"/>
  <c r="D109" i="1"/>
  <c r="N4" i="384"/>
  <c r="L4" i="384"/>
  <c r="K4" i="384"/>
  <c r="D107" i="1"/>
  <c r="N4" i="383"/>
  <c r="L4" i="383"/>
  <c r="M4" i="383" s="1"/>
  <c r="O4" i="383" s="1"/>
  <c r="K4" i="383"/>
  <c r="D98" i="1"/>
  <c r="N4" i="382"/>
  <c r="L4" i="382"/>
  <c r="M4" i="382" s="1"/>
  <c r="O4" i="382" s="1"/>
  <c r="K4" i="382"/>
  <c r="D91" i="1"/>
  <c r="N4" i="381"/>
  <c r="L4" i="381"/>
  <c r="M4" i="381" s="1"/>
  <c r="O4" i="381" s="1"/>
  <c r="K4" i="381"/>
  <c r="D88" i="1"/>
  <c r="N4" i="380"/>
  <c r="L4" i="380"/>
  <c r="M4" i="380" s="1"/>
  <c r="O4" i="380" s="1"/>
  <c r="K4" i="380"/>
  <c r="H45" i="1"/>
  <c r="G45" i="1"/>
  <c r="F45" i="1"/>
  <c r="E45" i="1"/>
  <c r="H32" i="1"/>
  <c r="G32" i="1"/>
  <c r="F32" i="1"/>
  <c r="E32" i="1"/>
  <c r="H29" i="1"/>
  <c r="G29" i="1"/>
  <c r="F29" i="1"/>
  <c r="E29" i="1"/>
  <c r="D45" i="1"/>
  <c r="N4" i="379"/>
  <c r="L4" i="379"/>
  <c r="M4" i="379" s="1"/>
  <c r="O4" i="379" s="1"/>
  <c r="K4" i="379"/>
  <c r="N5" i="378"/>
  <c r="G31" i="1" s="1"/>
  <c r="L5" i="378"/>
  <c r="E31" i="1" s="1"/>
  <c r="K5" i="378"/>
  <c r="D31" i="1" s="1"/>
  <c r="D32" i="1"/>
  <c r="N4" i="377"/>
  <c r="L4" i="377"/>
  <c r="K4" i="377"/>
  <c r="D29" i="1"/>
  <c r="N4" i="376"/>
  <c r="L4" i="376"/>
  <c r="M4" i="376" s="1"/>
  <c r="O4" i="376" s="1"/>
  <c r="K4" i="376"/>
  <c r="G159" i="1"/>
  <c r="N5" i="375"/>
  <c r="L5" i="375"/>
  <c r="K5" i="375"/>
  <c r="D159" i="1" s="1"/>
  <c r="N7" i="374"/>
  <c r="G77" i="1" s="1"/>
  <c r="L7" i="374"/>
  <c r="M7" i="374" s="1"/>
  <c r="O7" i="374" s="1"/>
  <c r="H77" i="1" s="1"/>
  <c r="K7" i="374"/>
  <c r="D77" i="1" s="1"/>
  <c r="K70" i="245"/>
  <c r="N16" i="353"/>
  <c r="L16" i="353"/>
  <c r="K16" i="353"/>
  <c r="K23" i="240"/>
  <c r="G68" i="1"/>
  <c r="H65" i="1"/>
  <c r="N7" i="373"/>
  <c r="G93" i="1" s="1"/>
  <c r="L7" i="373"/>
  <c r="K7" i="373"/>
  <c r="D93" i="1" s="1"/>
  <c r="N54" i="159"/>
  <c r="G96" i="1" s="1"/>
  <c r="L54" i="159"/>
  <c r="E96" i="1" s="1"/>
  <c r="K54" i="159"/>
  <c r="D96" i="1" s="1"/>
  <c r="N19" i="335"/>
  <c r="G23" i="1" s="1"/>
  <c r="L19" i="335"/>
  <c r="E23" i="1" s="1"/>
  <c r="K19" i="335"/>
  <c r="D23" i="1" s="1"/>
  <c r="N8" i="372"/>
  <c r="L8" i="372"/>
  <c r="K8" i="372"/>
  <c r="H67" i="1"/>
  <c r="G67" i="1"/>
  <c r="F67" i="1"/>
  <c r="E67" i="1"/>
  <c r="D67" i="1"/>
  <c r="H49" i="1"/>
  <c r="G49" i="1"/>
  <c r="F49" i="1"/>
  <c r="E49" i="1"/>
  <c r="N12" i="350"/>
  <c r="M12" i="350"/>
  <c r="O12" i="350" s="1"/>
  <c r="L12" i="350"/>
  <c r="K12" i="350"/>
  <c r="D49" i="1" s="1"/>
  <c r="N7" i="371"/>
  <c r="G117" i="1" s="1"/>
  <c r="L7" i="371"/>
  <c r="E117" i="1" s="1"/>
  <c r="K7" i="371"/>
  <c r="D117" i="1" s="1"/>
  <c r="H50" i="1"/>
  <c r="G50" i="1"/>
  <c r="F50" i="1"/>
  <c r="E50" i="1"/>
  <c r="N47" i="159"/>
  <c r="G24" i="1" s="1"/>
  <c r="L47" i="159"/>
  <c r="E24" i="1" s="1"/>
  <c r="K47" i="159"/>
  <c r="D24" i="1" s="1"/>
  <c r="D50" i="1"/>
  <c r="N4" i="370"/>
  <c r="M4" i="370"/>
  <c r="O4" i="370" s="1"/>
  <c r="L4" i="370"/>
  <c r="K4" i="370"/>
  <c r="G37" i="1"/>
  <c r="N5" i="369"/>
  <c r="L5" i="369"/>
  <c r="E37" i="1" s="1"/>
  <c r="K5" i="369"/>
  <c r="D37" i="1" s="1"/>
  <c r="N36" i="240"/>
  <c r="G46" i="1" s="1"/>
  <c r="L36" i="240"/>
  <c r="E46" i="1" s="1"/>
  <c r="K36" i="240"/>
  <c r="D46" i="1" s="1"/>
  <c r="H122" i="1"/>
  <c r="G122" i="1"/>
  <c r="F122" i="1"/>
  <c r="E122" i="1"/>
  <c r="H116" i="1"/>
  <c r="G116" i="1"/>
  <c r="F116" i="1"/>
  <c r="E116" i="1"/>
  <c r="H108" i="1"/>
  <c r="G108" i="1"/>
  <c r="F108" i="1"/>
  <c r="E108" i="1"/>
  <c r="H103" i="1"/>
  <c r="G103" i="1"/>
  <c r="F103" i="1"/>
  <c r="E103" i="1"/>
  <c r="H85" i="1"/>
  <c r="G85" i="1"/>
  <c r="F85" i="1"/>
  <c r="E85" i="1"/>
  <c r="D122" i="1"/>
  <c r="N4" i="368"/>
  <c r="L4" i="368"/>
  <c r="M4" i="368" s="1"/>
  <c r="O4" i="368" s="1"/>
  <c r="K4" i="368"/>
  <c r="D116" i="1"/>
  <c r="N4" i="367"/>
  <c r="L4" i="367"/>
  <c r="K4" i="367"/>
  <c r="D108" i="1"/>
  <c r="N4" i="366"/>
  <c r="L4" i="366"/>
  <c r="M4" i="366" s="1"/>
  <c r="O4" i="366" s="1"/>
  <c r="K4" i="366"/>
  <c r="D103" i="1"/>
  <c r="N4" i="365"/>
  <c r="L4" i="365"/>
  <c r="M4" i="365" s="1"/>
  <c r="O4" i="365" s="1"/>
  <c r="K4" i="365"/>
  <c r="D85" i="1"/>
  <c r="N4" i="364"/>
  <c r="L4" i="364"/>
  <c r="M4" i="364" s="1"/>
  <c r="O4" i="364" s="1"/>
  <c r="K4" i="364"/>
  <c r="H147" i="1"/>
  <c r="G147" i="1"/>
  <c r="F147" i="1"/>
  <c r="E147" i="1"/>
  <c r="D147" i="1"/>
  <c r="N4" i="363"/>
  <c r="L4" i="363"/>
  <c r="M4" i="363" s="1"/>
  <c r="O4" i="363" s="1"/>
  <c r="K4" i="363"/>
  <c r="N13" i="344"/>
  <c r="G42" i="1" s="1"/>
  <c r="L13" i="344"/>
  <c r="E42" i="1" s="1"/>
  <c r="K13" i="344"/>
  <c r="D42" i="1" s="1"/>
  <c r="H163" i="1"/>
  <c r="G163" i="1"/>
  <c r="F163" i="1"/>
  <c r="E163" i="1"/>
  <c r="D163" i="1"/>
  <c r="N4" i="362"/>
  <c r="L4" i="362"/>
  <c r="K4" i="362"/>
  <c r="H114" i="1"/>
  <c r="G114" i="1"/>
  <c r="F114" i="1"/>
  <c r="E114" i="1"/>
  <c r="D114" i="1"/>
  <c r="N4" i="361"/>
  <c r="L4" i="361"/>
  <c r="M4" i="361" s="1"/>
  <c r="O4" i="361" s="1"/>
  <c r="K4" i="361"/>
  <c r="N7" i="360"/>
  <c r="G84" i="1" s="1"/>
  <c r="L7" i="360"/>
  <c r="K7" i="360"/>
  <c r="D84" i="1" s="1"/>
  <c r="N8" i="359"/>
  <c r="L8" i="359"/>
  <c r="K8" i="359"/>
  <c r="N36" i="333"/>
  <c r="G62" i="1" s="1"/>
  <c r="L36" i="333"/>
  <c r="E62" i="1" s="1"/>
  <c r="K36" i="333"/>
  <c r="D62" i="1" s="1"/>
  <c r="N22" i="243"/>
  <c r="G134" i="1" s="1"/>
  <c r="L22" i="243"/>
  <c r="M22" i="243" s="1"/>
  <c r="K22" i="243"/>
  <c r="D134" i="1" s="1"/>
  <c r="N23" i="331"/>
  <c r="G35" i="1" s="1"/>
  <c r="L23" i="331"/>
  <c r="E35" i="1" s="1"/>
  <c r="K23" i="331"/>
  <c r="D35" i="1" s="1"/>
  <c r="N11" i="358"/>
  <c r="G64" i="1" s="1"/>
  <c r="L11" i="358"/>
  <c r="E64" i="1" s="1"/>
  <c r="K11" i="358"/>
  <c r="D64" i="1" s="1"/>
  <c r="N28" i="193"/>
  <c r="G87" i="1" s="1"/>
  <c r="L28" i="193"/>
  <c r="K28" i="193"/>
  <c r="D87" i="1" s="1"/>
  <c r="H162" i="1"/>
  <c r="G162" i="1"/>
  <c r="F162" i="1"/>
  <c r="E162" i="1"/>
  <c r="D162" i="1"/>
  <c r="N4" i="357"/>
  <c r="L4" i="357"/>
  <c r="M4" i="357" s="1"/>
  <c r="O4" i="357" s="1"/>
  <c r="K4" i="357"/>
  <c r="H145" i="1"/>
  <c r="G145" i="1"/>
  <c r="F145" i="1"/>
  <c r="E145" i="1"/>
  <c r="D145" i="1"/>
  <c r="N4" i="356"/>
  <c r="L4" i="356"/>
  <c r="K4" i="356"/>
  <c r="G69" i="1"/>
  <c r="H101" i="1"/>
  <c r="G101" i="1"/>
  <c r="F101" i="1"/>
  <c r="E101" i="1"/>
  <c r="N30" i="240"/>
  <c r="G111" i="1" s="1"/>
  <c r="L30" i="240"/>
  <c r="E111" i="1" s="1"/>
  <c r="K30" i="240"/>
  <c r="D111" i="1" s="1"/>
  <c r="D101" i="1"/>
  <c r="N4" i="355"/>
  <c r="L4" i="355"/>
  <c r="K4" i="355"/>
  <c r="N7" i="354"/>
  <c r="G72" i="1" s="1"/>
  <c r="L7" i="354"/>
  <c r="M7" i="354" s="1"/>
  <c r="F72" i="1" s="1"/>
  <c r="K7" i="354"/>
  <c r="D72" i="1" s="1"/>
  <c r="N6" i="353"/>
  <c r="G160" i="1" s="1"/>
  <c r="L6" i="353"/>
  <c r="E160" i="1" s="1"/>
  <c r="K6" i="353"/>
  <c r="D160" i="1" s="1"/>
  <c r="N10" i="352"/>
  <c r="G138" i="1" s="1"/>
  <c r="L10" i="352"/>
  <c r="E138" i="1" s="1"/>
  <c r="K10" i="352"/>
  <c r="D138" i="1" s="1"/>
  <c r="G83" i="1"/>
  <c r="D83" i="1"/>
  <c r="N5" i="351"/>
  <c r="L5" i="351"/>
  <c r="E83" i="1" s="1"/>
  <c r="K5" i="351"/>
  <c r="N6" i="350"/>
  <c r="G115" i="1" s="1"/>
  <c r="L6" i="350"/>
  <c r="K6" i="350"/>
  <c r="D115" i="1" s="1"/>
  <c r="N6" i="349"/>
  <c r="G36" i="1" s="1"/>
  <c r="L6" i="349"/>
  <c r="K6" i="349"/>
  <c r="D36" i="1" s="1"/>
  <c r="N10" i="348"/>
  <c r="G19" i="1" s="1"/>
  <c r="L10" i="348"/>
  <c r="K10" i="348"/>
  <c r="D19" i="1" s="1"/>
  <c r="N5" i="347"/>
  <c r="G28" i="1" s="1"/>
  <c r="L5" i="347"/>
  <c r="K5" i="347"/>
  <c r="D28" i="1" s="1"/>
  <c r="N7" i="346"/>
  <c r="G27" i="1" s="1"/>
  <c r="L7" i="346"/>
  <c r="E27" i="1" s="1"/>
  <c r="K7" i="346"/>
  <c r="D27" i="1" s="1"/>
  <c r="N8" i="345"/>
  <c r="L8" i="345"/>
  <c r="K8" i="345"/>
  <c r="D75" i="1"/>
  <c r="N7" i="344"/>
  <c r="G75" i="1" s="1"/>
  <c r="L7" i="344"/>
  <c r="E75" i="1" s="1"/>
  <c r="K7" i="344"/>
  <c r="N10" i="343"/>
  <c r="G21" i="1" s="1"/>
  <c r="L10" i="343"/>
  <c r="E21" i="1" s="1"/>
  <c r="K10" i="343"/>
  <c r="D21" i="1" s="1"/>
  <c r="H78" i="1"/>
  <c r="G78" i="1"/>
  <c r="F78" i="1"/>
  <c r="N5" i="342"/>
  <c r="L5" i="342"/>
  <c r="M5" i="342" s="1"/>
  <c r="O5" i="342" s="1"/>
  <c r="K5" i="342"/>
  <c r="D78" i="1" s="1"/>
  <c r="N7" i="341"/>
  <c r="G82" i="1" s="1"/>
  <c r="L7" i="341"/>
  <c r="M7" i="341" s="1"/>
  <c r="O7" i="341" s="1"/>
  <c r="H82" i="1" s="1"/>
  <c r="K7" i="341"/>
  <c r="D82" i="1" s="1"/>
  <c r="N13" i="340"/>
  <c r="G18" i="1" s="1"/>
  <c r="L13" i="340"/>
  <c r="E18" i="1" s="1"/>
  <c r="K13" i="340"/>
  <c r="D18" i="1" s="1"/>
  <c r="N9" i="339"/>
  <c r="L9" i="339"/>
  <c r="E69" i="1" s="1"/>
  <c r="K9" i="339"/>
  <c r="D69" i="1" s="1"/>
  <c r="N23" i="171"/>
  <c r="G161" i="1" s="1"/>
  <c r="L23" i="171"/>
  <c r="E161" i="1" s="1"/>
  <c r="K23" i="171"/>
  <c r="D161" i="1" s="1"/>
  <c r="N12" i="338"/>
  <c r="G12" i="1" s="1"/>
  <c r="L12" i="338"/>
  <c r="E12" i="1" s="1"/>
  <c r="K12" i="338"/>
  <c r="D12" i="1" s="1"/>
  <c r="G81" i="1"/>
  <c r="E81" i="1"/>
  <c r="N12" i="243"/>
  <c r="G90" i="1" s="1"/>
  <c r="L12" i="243"/>
  <c r="E90" i="1" s="1"/>
  <c r="K12" i="243"/>
  <c r="D90" i="1" s="1"/>
  <c r="N5" i="337"/>
  <c r="L5" i="337"/>
  <c r="K5" i="337"/>
  <c r="D81" i="1" s="1"/>
  <c r="N6" i="336"/>
  <c r="G48" i="1" s="1"/>
  <c r="L6" i="336"/>
  <c r="E48" i="1" s="1"/>
  <c r="K6" i="336"/>
  <c r="D48" i="1" s="1"/>
  <c r="N5" i="335"/>
  <c r="G102" i="1" s="1"/>
  <c r="L5" i="335"/>
  <c r="K5" i="335"/>
  <c r="D102" i="1" s="1"/>
  <c r="D80" i="1"/>
  <c r="N5" i="334"/>
  <c r="G80" i="1" s="1"/>
  <c r="L5" i="334"/>
  <c r="E80" i="1" s="1"/>
  <c r="K5" i="334"/>
  <c r="N29" i="330"/>
  <c r="G74" i="1" s="1"/>
  <c r="L29" i="330"/>
  <c r="E74" i="1" s="1"/>
  <c r="K29" i="330"/>
  <c r="D74" i="1" s="1"/>
  <c r="N20" i="333"/>
  <c r="G14" i="1" s="1"/>
  <c r="L20" i="333"/>
  <c r="E14" i="1" s="1"/>
  <c r="K20" i="333"/>
  <c r="D14" i="1" s="1"/>
  <c r="N14" i="332"/>
  <c r="G16" i="1" s="1"/>
  <c r="L14" i="332"/>
  <c r="E16" i="1" s="1"/>
  <c r="K14" i="332"/>
  <c r="D16" i="1" s="1"/>
  <c r="N15" i="331"/>
  <c r="G60" i="1" s="1"/>
  <c r="L15" i="331"/>
  <c r="E60" i="1" s="1"/>
  <c r="K15" i="331"/>
  <c r="D60" i="1" s="1"/>
  <c r="N21" i="330"/>
  <c r="G8" i="1" s="1"/>
  <c r="L21" i="330"/>
  <c r="E8" i="1" s="1"/>
  <c r="K21" i="330"/>
  <c r="N20" i="329"/>
  <c r="G10" i="1" s="1"/>
  <c r="L20" i="329"/>
  <c r="K20" i="329"/>
  <c r="D10" i="1" s="1"/>
  <c r="N25" i="328"/>
  <c r="G63" i="1" s="1"/>
  <c r="L25" i="328"/>
  <c r="E63" i="1" s="1"/>
  <c r="K25" i="328"/>
  <c r="D63" i="1" s="1"/>
  <c r="N9" i="327"/>
  <c r="G65" i="1" s="1"/>
  <c r="L9" i="327"/>
  <c r="M9" i="327" s="1"/>
  <c r="O9" i="327" s="1"/>
  <c r="K9" i="327"/>
  <c r="D65" i="1" s="1"/>
  <c r="N9" i="326"/>
  <c r="L9" i="326"/>
  <c r="E68" i="1" s="1"/>
  <c r="K9" i="326"/>
  <c r="D68" i="1" s="1"/>
  <c r="N14" i="325"/>
  <c r="G61" i="1" s="1"/>
  <c r="L14" i="325"/>
  <c r="E61" i="1" s="1"/>
  <c r="K14" i="325"/>
  <c r="D61" i="1" s="1"/>
  <c r="N9" i="324"/>
  <c r="G139" i="1" s="1"/>
  <c r="L9" i="324"/>
  <c r="E139" i="1" s="1"/>
  <c r="K9" i="324"/>
  <c r="D139" i="1" s="1"/>
  <c r="N12" i="323"/>
  <c r="G22" i="1" s="1"/>
  <c r="L12" i="323"/>
  <c r="E22" i="1" s="1"/>
  <c r="K12" i="323"/>
  <c r="D22" i="1" s="1"/>
  <c r="N17" i="322"/>
  <c r="G135" i="1" s="1"/>
  <c r="L17" i="322"/>
  <c r="E135" i="1" s="1"/>
  <c r="K17" i="322"/>
  <c r="D135" i="1" s="1"/>
  <c r="H79" i="1"/>
  <c r="G79" i="1"/>
  <c r="F79" i="1"/>
  <c r="E79" i="1"/>
  <c r="N58" i="321"/>
  <c r="G58" i="1" s="1"/>
  <c r="L58" i="321"/>
  <c r="K58" i="321"/>
  <c r="D58" i="1" s="1"/>
  <c r="D79" i="1"/>
  <c r="N4" i="320"/>
  <c r="L4" i="320"/>
  <c r="M4" i="320" s="1"/>
  <c r="O4" i="320" s="1"/>
  <c r="K4" i="320"/>
  <c r="N34" i="319"/>
  <c r="G9" i="1" s="1"/>
  <c r="L34" i="319"/>
  <c r="E9" i="1" s="1"/>
  <c r="K34" i="319"/>
  <c r="D9" i="1" s="1"/>
  <c r="H110" i="1"/>
  <c r="G110" i="1"/>
  <c r="F110" i="1"/>
  <c r="E110" i="1"/>
  <c r="D110" i="1"/>
  <c r="N4" i="318"/>
  <c r="L4" i="318"/>
  <c r="K4" i="318"/>
  <c r="N30" i="317"/>
  <c r="G59" i="1" s="1"/>
  <c r="L30" i="317"/>
  <c r="E59" i="1" s="1"/>
  <c r="K30" i="317"/>
  <c r="D59" i="1" s="1"/>
  <c r="N5" i="316"/>
  <c r="G39" i="1" s="1"/>
  <c r="L5" i="316"/>
  <c r="M5" i="316" s="1"/>
  <c r="O5" i="316" s="1"/>
  <c r="H39" i="1" s="1"/>
  <c r="K5" i="316"/>
  <c r="D39" i="1" s="1"/>
  <c r="N13" i="305"/>
  <c r="G157" i="1" s="1"/>
  <c r="L13" i="305"/>
  <c r="E157" i="1" s="1"/>
  <c r="K13" i="305"/>
  <c r="D157" i="1" s="1"/>
  <c r="O22" i="243" l="1"/>
  <c r="H134" i="1" s="1"/>
  <c r="M46" i="178"/>
  <c r="O46" i="178" s="1"/>
  <c r="H76" i="1" s="1"/>
  <c r="F34" i="1"/>
  <c r="E143" i="1"/>
  <c r="F143" i="1"/>
  <c r="M5" i="416"/>
  <c r="E66" i="1"/>
  <c r="F66" i="1"/>
  <c r="M4" i="415"/>
  <c r="O4" i="415" s="1"/>
  <c r="M4" i="414"/>
  <c r="O4" i="414" s="1"/>
  <c r="E104" i="1"/>
  <c r="F104" i="1"/>
  <c r="E41" i="1"/>
  <c r="F41" i="1"/>
  <c r="M5" i="398"/>
  <c r="M18" i="302"/>
  <c r="E137" i="1"/>
  <c r="M10" i="352"/>
  <c r="F77" i="1"/>
  <c r="M10" i="348"/>
  <c r="E19" i="1"/>
  <c r="M5" i="404"/>
  <c r="M5" i="400"/>
  <c r="M4" i="396"/>
  <c r="O4" i="396" s="1"/>
  <c r="E76" i="1"/>
  <c r="F76" i="1"/>
  <c r="M36" i="333"/>
  <c r="E73" i="1"/>
  <c r="F73" i="1"/>
  <c r="M12" i="378"/>
  <c r="O12" i="378" s="1"/>
  <c r="H141" i="1" s="1"/>
  <c r="M5" i="389"/>
  <c r="M31" i="328"/>
  <c r="E77" i="1"/>
  <c r="M25" i="305"/>
  <c r="F70" i="1" s="1"/>
  <c r="M5" i="375"/>
  <c r="E159" i="1"/>
  <c r="M4" i="387"/>
  <c r="O4" i="387" s="1"/>
  <c r="M4" i="384"/>
  <c r="O4" i="384" s="1"/>
  <c r="E65" i="1"/>
  <c r="F65" i="1"/>
  <c r="M5" i="378"/>
  <c r="M4" i="377"/>
  <c r="O4" i="377" s="1"/>
  <c r="M5" i="335"/>
  <c r="O5" i="335" s="1"/>
  <c r="H102" i="1" s="1"/>
  <c r="E102" i="1"/>
  <c r="M8" i="372"/>
  <c r="O8" i="372" s="1"/>
  <c r="M7" i="373"/>
  <c r="O7" i="373" s="1"/>
  <c r="H93" i="1" s="1"/>
  <c r="E93" i="1"/>
  <c r="M19" i="335"/>
  <c r="F23" i="1" s="1"/>
  <c r="M28" i="193"/>
  <c r="F87" i="1" s="1"/>
  <c r="M16" i="353"/>
  <c r="M54" i="159"/>
  <c r="M25" i="328"/>
  <c r="F63" i="1" s="1"/>
  <c r="M10" i="343"/>
  <c r="F21" i="1" s="1"/>
  <c r="E134" i="1"/>
  <c r="F134" i="1"/>
  <c r="M7" i="360"/>
  <c r="E84" i="1"/>
  <c r="M8" i="359"/>
  <c r="M15" i="331"/>
  <c r="M7" i="371"/>
  <c r="E72" i="1"/>
  <c r="M47" i="159"/>
  <c r="F24" i="1" s="1"/>
  <c r="E87" i="1"/>
  <c r="E82" i="1"/>
  <c r="F82" i="1"/>
  <c r="M5" i="369"/>
  <c r="M36" i="240"/>
  <c r="M4" i="367"/>
  <c r="O4" i="367" s="1"/>
  <c r="M13" i="344"/>
  <c r="M4" i="362"/>
  <c r="O4" i="362" s="1"/>
  <c r="M6" i="350"/>
  <c r="E115" i="1"/>
  <c r="M5" i="347"/>
  <c r="E28" i="1"/>
  <c r="E78" i="1"/>
  <c r="M23" i="331"/>
  <c r="M11" i="358"/>
  <c r="F64" i="1" s="1"/>
  <c r="M6" i="349"/>
  <c r="E36" i="1"/>
  <c r="M4" i="356"/>
  <c r="O4" i="356" s="1"/>
  <c r="M30" i="240"/>
  <c r="M4" i="355"/>
  <c r="O4" i="355" s="1"/>
  <c r="O7" i="354"/>
  <c r="H72" i="1" s="1"/>
  <c r="M34" i="319"/>
  <c r="F9" i="1" s="1"/>
  <c r="E39" i="1"/>
  <c r="F39" i="1"/>
  <c r="M6" i="353"/>
  <c r="M5" i="351"/>
  <c r="M7" i="346"/>
  <c r="M8" i="345"/>
  <c r="M7" i="344"/>
  <c r="M20" i="333"/>
  <c r="M21" i="330"/>
  <c r="O21" i="330" s="1"/>
  <c r="H8" i="1" s="1"/>
  <c r="M58" i="321"/>
  <c r="O58" i="321" s="1"/>
  <c r="H58" i="1" s="1"/>
  <c r="M13" i="340"/>
  <c r="F18" i="1" s="1"/>
  <c r="M6" i="336"/>
  <c r="M12" i="338"/>
  <c r="F12" i="1" s="1"/>
  <c r="M9" i="339"/>
  <c r="F69" i="1" s="1"/>
  <c r="M12" i="243"/>
  <c r="M23" i="171"/>
  <c r="M14" i="325"/>
  <c r="F61" i="1" s="1"/>
  <c r="M5" i="337"/>
  <c r="M12" i="323"/>
  <c r="F22" i="1" s="1"/>
  <c r="M5" i="334"/>
  <c r="M29" i="330"/>
  <c r="D8" i="1"/>
  <c r="M14" i="332"/>
  <c r="F16" i="1" s="1"/>
  <c r="M20" i="329"/>
  <c r="E10" i="1"/>
  <c r="M9" i="326"/>
  <c r="F68" i="1" s="1"/>
  <c r="M13" i="305"/>
  <c r="E58" i="1"/>
  <c r="M9" i="324"/>
  <c r="M30" i="317"/>
  <c r="M17" i="322"/>
  <c r="M4" i="318"/>
  <c r="O4" i="318" s="1"/>
  <c r="N6" i="302"/>
  <c r="G106" i="1" s="1"/>
  <c r="L6" i="302"/>
  <c r="E106" i="1" s="1"/>
  <c r="K6" i="302"/>
  <c r="D106" i="1" s="1"/>
  <c r="O5" i="416" l="1"/>
  <c r="H97" i="1" s="1"/>
  <c r="F97" i="1"/>
  <c r="O5" i="404"/>
  <c r="H95" i="1" s="1"/>
  <c r="F95" i="1"/>
  <c r="O5" i="400"/>
  <c r="H44" i="1" s="1"/>
  <c r="F44" i="1"/>
  <c r="O5" i="398"/>
  <c r="H30" i="1" s="1"/>
  <c r="F30" i="1"/>
  <c r="O5" i="389"/>
  <c r="H86" i="1" s="1"/>
  <c r="F86" i="1"/>
  <c r="O36" i="333"/>
  <c r="H62" i="1" s="1"/>
  <c r="F62" i="1"/>
  <c r="O18" i="302"/>
  <c r="H137" i="1" s="1"/>
  <c r="F137" i="1"/>
  <c r="O10" i="352"/>
  <c r="H138" i="1" s="1"/>
  <c r="F138" i="1"/>
  <c r="O10" i="348"/>
  <c r="H19" i="1" s="1"/>
  <c r="F19" i="1"/>
  <c r="O5" i="369"/>
  <c r="H37" i="1" s="1"/>
  <c r="F37" i="1"/>
  <c r="F141" i="1"/>
  <c r="O31" i="328"/>
  <c r="H146" i="1" s="1"/>
  <c r="F146" i="1"/>
  <c r="O5" i="378"/>
  <c r="H31" i="1" s="1"/>
  <c r="F31" i="1"/>
  <c r="O11" i="358"/>
  <c r="H64" i="1" s="1"/>
  <c r="O16" i="353"/>
  <c r="O25" i="305"/>
  <c r="H70" i="1" s="1"/>
  <c r="F102" i="1"/>
  <c r="O5" i="375"/>
  <c r="H159" i="1" s="1"/>
  <c r="F159" i="1"/>
  <c r="F93" i="1"/>
  <c r="O5" i="334"/>
  <c r="H80" i="1" s="1"/>
  <c r="F80" i="1"/>
  <c r="O28" i="193"/>
  <c r="H87" i="1" s="1"/>
  <c r="O19" i="335"/>
  <c r="H23" i="1" s="1"/>
  <c r="O54" i="159"/>
  <c r="H96" i="1" s="1"/>
  <c r="F96" i="1"/>
  <c r="O25" i="328"/>
  <c r="H63" i="1" s="1"/>
  <c r="O10" i="343"/>
  <c r="H21" i="1" s="1"/>
  <c r="O7" i="360"/>
  <c r="H84" i="1" s="1"/>
  <c r="F84" i="1"/>
  <c r="O5" i="351"/>
  <c r="H83" i="1" s="1"/>
  <c r="F83" i="1"/>
  <c r="O8" i="359"/>
  <c r="O15" i="331"/>
  <c r="H60" i="1" s="1"/>
  <c r="F60" i="1"/>
  <c r="O13" i="305"/>
  <c r="H157" i="1" s="1"/>
  <c r="F157" i="1"/>
  <c r="O7" i="371"/>
  <c r="H117" i="1" s="1"/>
  <c r="F117" i="1"/>
  <c r="O47" i="159"/>
  <c r="H24" i="1" s="1"/>
  <c r="O36" i="240"/>
  <c r="H46" i="1" s="1"/>
  <c r="F46" i="1"/>
  <c r="O23" i="331"/>
  <c r="H35" i="1" s="1"/>
  <c r="F35" i="1"/>
  <c r="O8" i="345"/>
  <c r="O7" i="344"/>
  <c r="H75" i="1" s="1"/>
  <c r="F75" i="1"/>
  <c r="O13" i="344"/>
  <c r="H42" i="1" s="1"/>
  <c r="F42" i="1"/>
  <c r="O6" i="353"/>
  <c r="H160" i="1" s="1"/>
  <c r="F160" i="1"/>
  <c r="O6" i="350"/>
  <c r="H115" i="1" s="1"/>
  <c r="F115" i="1"/>
  <c r="O7" i="346"/>
  <c r="H27" i="1" s="1"/>
  <c r="F27" i="1"/>
  <c r="O5" i="347"/>
  <c r="H28" i="1" s="1"/>
  <c r="F28" i="1"/>
  <c r="O30" i="240"/>
  <c r="H111" i="1" s="1"/>
  <c r="F111" i="1"/>
  <c r="O6" i="349"/>
  <c r="H36" i="1" s="1"/>
  <c r="F36" i="1"/>
  <c r="O34" i="319"/>
  <c r="H9" i="1" s="1"/>
  <c r="O13" i="340"/>
  <c r="H18" i="1" s="1"/>
  <c r="F8" i="1"/>
  <c r="F58" i="1"/>
  <c r="O20" i="333"/>
  <c r="H14" i="1" s="1"/>
  <c r="F14" i="1"/>
  <c r="O9" i="339"/>
  <c r="H69" i="1" s="1"/>
  <c r="O6" i="336"/>
  <c r="H48" i="1" s="1"/>
  <c r="F48" i="1"/>
  <c r="O23" i="171"/>
  <c r="H161" i="1" s="1"/>
  <c r="F161" i="1"/>
  <c r="O12" i="338"/>
  <c r="H12" i="1" s="1"/>
  <c r="O14" i="332"/>
  <c r="H16" i="1" s="1"/>
  <c r="O5" i="337"/>
  <c r="H81" i="1" s="1"/>
  <c r="F81" i="1"/>
  <c r="O12" i="243"/>
  <c r="H90" i="1" s="1"/>
  <c r="F90" i="1"/>
  <c r="O30" i="317"/>
  <c r="H59" i="1" s="1"/>
  <c r="F59" i="1"/>
  <c r="O9" i="326"/>
  <c r="H68" i="1" s="1"/>
  <c r="O14" i="325"/>
  <c r="H61" i="1" s="1"/>
  <c r="O12" i="323"/>
  <c r="H22" i="1" s="1"/>
  <c r="O29" i="330"/>
  <c r="H74" i="1" s="1"/>
  <c r="F74" i="1"/>
  <c r="O20" i="329"/>
  <c r="H10" i="1" s="1"/>
  <c r="F10" i="1"/>
  <c r="O17" i="322"/>
  <c r="H135" i="1" s="1"/>
  <c r="F135" i="1"/>
  <c r="O9" i="324"/>
  <c r="H139" i="1" s="1"/>
  <c r="F139" i="1"/>
  <c r="M6" i="302"/>
  <c r="K36" i="159"/>
  <c r="D155" i="1" s="1"/>
  <c r="O6" i="302" l="1"/>
  <c r="H106" i="1" s="1"/>
  <c r="F106" i="1"/>
  <c r="N70" i="245" l="1"/>
  <c r="G154" i="1" s="1"/>
  <c r="L70" i="245"/>
  <c r="D154" i="1"/>
  <c r="N5" i="243"/>
  <c r="L5" i="243"/>
  <c r="K5" i="243"/>
  <c r="N23" i="240"/>
  <c r="G156" i="1" s="1"/>
  <c r="L23" i="240"/>
  <c r="D156" i="1"/>
  <c r="N9" i="239"/>
  <c r="G15" i="1" s="1"/>
  <c r="L9" i="239"/>
  <c r="E15" i="1" s="1"/>
  <c r="K9" i="239"/>
  <c r="D15" i="1" s="1"/>
  <c r="E40" i="1" l="1"/>
  <c r="G40" i="1"/>
  <c r="D40" i="1"/>
  <c r="M70" i="245"/>
  <c r="O70" i="245" s="1"/>
  <c r="H154" i="1" s="1"/>
  <c r="M23" i="240"/>
  <c r="O23" i="240" s="1"/>
  <c r="H156" i="1" s="1"/>
  <c r="E154" i="1"/>
  <c r="M5" i="243"/>
  <c r="F40" i="1" s="1"/>
  <c r="E156" i="1"/>
  <c r="M9" i="239"/>
  <c r="F15" i="1" s="1"/>
  <c r="F154" i="1" l="1"/>
  <c r="F156" i="1"/>
  <c r="O5" i="243"/>
  <c r="O9" i="239"/>
  <c r="H15" i="1" s="1"/>
  <c r="H40" i="1" l="1"/>
  <c r="N54" i="195"/>
  <c r="G133" i="1" s="1"/>
  <c r="L54" i="195"/>
  <c r="E133" i="1" s="1"/>
  <c r="K54" i="195"/>
  <c r="D133" i="1" s="1"/>
  <c r="N21" i="193"/>
  <c r="G11" i="1" s="1"/>
  <c r="L21" i="193"/>
  <c r="E11" i="1" s="1"/>
  <c r="K21" i="193"/>
  <c r="D11" i="1" s="1"/>
  <c r="M21" i="193" l="1"/>
  <c r="F11" i="1" s="1"/>
  <c r="M54" i="195"/>
  <c r="F133" i="1" s="1"/>
  <c r="O21" i="193" l="1"/>
  <c r="H11" i="1" s="1"/>
  <c r="O54" i="195"/>
  <c r="H133" i="1" s="1"/>
  <c r="N36" i="159"/>
  <c r="G155" i="1" s="1"/>
  <c r="L36" i="159"/>
  <c r="E155" i="1" s="1"/>
  <c r="N50" i="183"/>
  <c r="G6" i="1" s="1"/>
  <c r="L50" i="183"/>
  <c r="E6" i="1" s="1"/>
  <c r="K50" i="183"/>
  <c r="D6" i="1" s="1"/>
  <c r="N38" i="178"/>
  <c r="G7" i="1" s="1"/>
  <c r="L38" i="178"/>
  <c r="E7" i="1" s="1"/>
  <c r="K38" i="178"/>
  <c r="D7" i="1" s="1"/>
  <c r="M50" i="183" l="1"/>
  <c r="M36" i="159"/>
  <c r="F155" i="1" s="1"/>
  <c r="M38" i="178"/>
  <c r="F7" i="1" s="1"/>
  <c r="O50" i="183" l="1"/>
  <c r="H6" i="1" s="1"/>
  <c r="F6" i="1"/>
  <c r="O36" i="159"/>
  <c r="H155" i="1" s="1"/>
  <c r="O38" i="178"/>
  <c r="H7" i="1" s="1"/>
  <c r="N17" i="171"/>
  <c r="G13" i="1" s="1"/>
  <c r="L17" i="171"/>
  <c r="E13" i="1" s="1"/>
  <c r="K17" i="171"/>
  <c r="D13" i="1" s="1"/>
  <c r="M17" i="171" l="1"/>
  <c r="F13" i="1" s="1"/>
  <c r="O17" i="171" l="1"/>
  <c r="H13" i="1" s="1"/>
  <c r="N11" i="131" l="1"/>
  <c r="G25" i="1" s="1"/>
  <c r="L11" i="131"/>
  <c r="E25" i="1" s="1"/>
  <c r="K11" i="131"/>
  <c r="D25" i="1" s="1"/>
  <c r="M11" i="131" l="1"/>
  <c r="F25" i="1" s="1"/>
  <c r="O11" i="131" l="1"/>
  <c r="H25" i="1" s="1"/>
</calcChain>
</file>

<file path=xl/sharedStrings.xml><?xml version="1.0" encoding="utf-8"?>
<sst xmlns="http://schemas.openxmlformats.org/spreadsheetml/2006/main" count="5033" uniqueCount="170">
  <si>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</si>
  <si>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</si>
  <si>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</si>
  <si>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</si>
  <si>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</si>
  <si>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</si>
  <si>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</si>
  <si>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</si>
  <si>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</si>
  <si>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</si>
  <si>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</si>
  <si>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</si>
  <si>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</si>
  <si>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</si>
  <si>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</si>
  <si>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</si>
  <si>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</si>
  <si>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</si>
  <si>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</si>
  <si>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</si>
  <si>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</si>
  <si>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>Outlaw Lt</t>
  </si>
  <si>
    <t>Outlaw Lite</t>
  </si>
  <si>
    <t xml:space="preserve"> </t>
  </si>
  <si>
    <t>Outlaw Heavy</t>
  </si>
  <si>
    <t xml:space="preserve">Outlaw Hvy </t>
  </si>
  <si>
    <t>Kentucky</t>
  </si>
  <si>
    <t>Jud Denniston</t>
  </si>
  <si>
    <t>Bill Smith</t>
  </si>
  <si>
    <t>Mike Gross</t>
  </si>
  <si>
    <t>Chris Bradley</t>
  </si>
  <si>
    <t>Jackson, KY</t>
  </si>
  <si>
    <t>Jeff Lewis</t>
  </si>
  <si>
    <t>Unlimited</t>
  </si>
  <si>
    <t xml:space="preserve">Unlimited </t>
  </si>
  <si>
    <t xml:space="preserve">Factory </t>
  </si>
  <si>
    <t>Greg Smetanko</t>
  </si>
  <si>
    <t>Tao Irtz</t>
  </si>
  <si>
    <t>Factory</t>
  </si>
  <si>
    <t>Chuck Miller</t>
  </si>
  <si>
    <t>Chris Helton</t>
  </si>
  <si>
    <t>Steve Gillam</t>
  </si>
  <si>
    <t>Steve Gilliam</t>
  </si>
  <si>
    <t>John Mullins</t>
  </si>
  <si>
    <t>Jim Parker</t>
  </si>
  <si>
    <t>Brett Cavins</t>
  </si>
  <si>
    <t>Ricky Finch</t>
  </si>
  <si>
    <t>Steve Bates</t>
  </si>
  <si>
    <t>ABRA OUTLAW HEAVY RANKING 2024</t>
  </si>
  <si>
    <t>Chad Fultz</t>
  </si>
  <si>
    <t>Steve Duvall</t>
  </si>
  <si>
    <t>Jon Landsaw</t>
  </si>
  <si>
    <t>Brandon Hayes</t>
  </si>
  <si>
    <t>Richard Mosely</t>
  </si>
  <si>
    <t>Rick Eldridge</t>
  </si>
  <si>
    <t>William Smith</t>
  </si>
  <si>
    <t>Tony Kautz</t>
  </si>
  <si>
    <t>Carl Turner</t>
  </si>
  <si>
    <t>John Herald</t>
  </si>
  <si>
    <t>Sterling Martin</t>
  </si>
  <si>
    <t>Kenny Huth</t>
  </si>
  <si>
    <t>Marvin Batliner</t>
  </si>
  <si>
    <t>Connal Rowe</t>
  </si>
  <si>
    <t>Richard Mosley</t>
  </si>
  <si>
    <t>ABRA OUTLAW LITE RANKING 2024</t>
  </si>
  <si>
    <t>ABRA UNLIMITED RANKING 2024</t>
  </si>
  <si>
    <t>ABRA FACTORY RANKING 2024</t>
  </si>
  <si>
    <t>Jeromy Viands</t>
  </si>
  <si>
    <t>Foster Arvin</t>
  </si>
  <si>
    <t>Scott Spencer</t>
  </si>
  <si>
    <t>John Stapleton</t>
  </si>
  <si>
    <t>Todd Walters</t>
  </si>
  <si>
    <t>Jarrod Morgan</t>
  </si>
  <si>
    <t>Kyle Banks</t>
  </si>
  <si>
    <t>Wilmore,KY</t>
  </si>
  <si>
    <t>David Brooks</t>
  </si>
  <si>
    <t>Somerset, KY</t>
  </si>
  <si>
    <t>Jeff Davis</t>
  </si>
  <si>
    <t>Emory Viands</t>
  </si>
  <si>
    <t>Rose Allbright</t>
  </si>
  <si>
    <t>Steve DuVall</t>
  </si>
  <si>
    <t>David Buckley</t>
  </si>
  <si>
    <t>Butler, KY</t>
  </si>
  <si>
    <t>Darrin Herald</t>
  </si>
  <si>
    <t>Dave Bachman</t>
  </si>
  <si>
    <t>Mt. Sterling, KY</t>
  </si>
  <si>
    <t>Joe Jarrell</t>
  </si>
  <si>
    <t>H.I. Stroth</t>
  </si>
  <si>
    <t>Ann Tucker</t>
  </si>
  <si>
    <t>Wallace Smallwood</t>
  </si>
  <si>
    <t>Jamie Compton</t>
  </si>
  <si>
    <t>Joe Wells</t>
  </si>
  <si>
    <t>Michael Blackard</t>
  </si>
  <si>
    <t>Dustin Fugate</t>
  </si>
  <si>
    <t>Bob Huth</t>
  </si>
  <si>
    <t>Joe Happel</t>
  </si>
  <si>
    <t>Max Dixon</t>
  </si>
  <si>
    <t>Aaron Reed</t>
  </si>
  <si>
    <t>DJ Lemaster</t>
  </si>
  <si>
    <t>Rose Albright</t>
  </si>
  <si>
    <t>Dave Charles</t>
  </si>
  <si>
    <t>Joe Rose</t>
  </si>
  <si>
    <t>Anthony Cox</t>
  </si>
  <si>
    <t>Ross  Reasor</t>
  </si>
  <si>
    <t>Ross Reasor</t>
  </si>
  <si>
    <t>James Hopper</t>
  </si>
  <si>
    <t>Tommy Brooks</t>
  </si>
  <si>
    <t>Brian Thompson</t>
  </si>
  <si>
    <t>David Baird</t>
  </si>
  <si>
    <t>David Barnes</t>
  </si>
  <si>
    <t>Freda Hopper</t>
  </si>
  <si>
    <t>Mike Dame</t>
  </si>
  <si>
    <t>Greg Smentako</t>
  </si>
  <si>
    <t>Jody Campbell</t>
  </si>
  <si>
    <t>Cody Shields</t>
  </si>
  <si>
    <t>Jerome Viands</t>
  </si>
  <si>
    <t>Jeff Riester</t>
  </si>
  <si>
    <t>Jim Stapleton</t>
  </si>
  <si>
    <t xml:space="preserve">Rick Eldridge </t>
  </si>
  <si>
    <t>David Charles</t>
  </si>
  <si>
    <t>Mike Mosely</t>
  </si>
  <si>
    <t>Stan Fleming</t>
  </si>
  <si>
    <t>Brian Gilliand</t>
  </si>
  <si>
    <t>Jerry Graves</t>
  </si>
  <si>
    <t>Tony Kaiser</t>
  </si>
  <si>
    <t>Donnie Melson</t>
  </si>
  <si>
    <t>Jesse Zwiebel</t>
  </si>
  <si>
    <t>Bub King</t>
  </si>
  <si>
    <t>Rose Batliner</t>
  </si>
  <si>
    <t>Kent Flanery</t>
  </si>
  <si>
    <t>Chris Workman</t>
  </si>
  <si>
    <t>Chris Miller</t>
  </si>
  <si>
    <t>Jr Boggs</t>
  </si>
  <si>
    <t>Scott Jackson</t>
  </si>
  <si>
    <t>Jeremy Norman</t>
  </si>
  <si>
    <t>Ray Hayes</t>
  </si>
  <si>
    <t>Heath Sexton</t>
  </si>
  <si>
    <t>Jeremy Noman</t>
  </si>
  <si>
    <t>Charles Miller</t>
  </si>
  <si>
    <t>Brenda Hayes</t>
  </si>
  <si>
    <t>Roger Coffey</t>
  </si>
  <si>
    <t>Justin Overton</t>
  </si>
  <si>
    <t xml:space="preserve">Justin Overton </t>
  </si>
  <si>
    <t>Kadin Harness</t>
  </si>
  <si>
    <t>John  Mullins</t>
  </si>
  <si>
    <t>Pitt Connelley</t>
  </si>
  <si>
    <t>Larry Duncan</t>
  </si>
  <si>
    <t>John Plummer</t>
  </si>
  <si>
    <t>Wayne McMillen</t>
  </si>
  <si>
    <t>Bill Broughton</t>
  </si>
  <si>
    <t>Mark Parmenter</t>
  </si>
  <si>
    <t>Louisville, KY</t>
  </si>
  <si>
    <t>Royden Peabody</t>
  </si>
  <si>
    <t>Matt Parmenter</t>
  </si>
  <si>
    <t>Paul Hanlon</t>
  </si>
  <si>
    <t>Terry Reynolds</t>
  </si>
  <si>
    <t>Casey Abell</t>
  </si>
  <si>
    <t>Adam Plummer</t>
  </si>
  <si>
    <t>Mike Mosbey</t>
  </si>
  <si>
    <t>Jamie Penton</t>
  </si>
  <si>
    <t>Chuck Barnhart</t>
  </si>
  <si>
    <t>Brian Oliver</t>
  </si>
  <si>
    <t>Dennis Pruett</t>
  </si>
  <si>
    <t>Todd Lyons</t>
  </si>
  <si>
    <t>Nolan Caudill</t>
  </si>
  <si>
    <t>Rod Patterson</t>
  </si>
  <si>
    <t>Mike Hibbard</t>
  </si>
  <si>
    <t>Scott Musick</t>
  </si>
  <si>
    <t>Carl King</t>
  </si>
  <si>
    <t>Charles Mller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</si>
</sst>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1"/>
      <color theme="1"/>
      <name val="Arial"/>
      <family val="2"/>
    </font>
    <font>
      <b/>
      <sz val="10"/>
      <color rgb="FFFF0000"/>
      <name val="Arial"/>
      <family val="2"/>
    </font>
    <font>
      <b/>
      <u/>
      <sz val="11"/>
      <name val="Arii"/>
    </font>
    <font>
      <sz val="22"/>
      <color theme="1"/>
      <name val="Calibri"/>
      <family val="2"/>
      <scheme val="minor"/>
    </font>
    <font>
      <b/>
      <u/>
      <sz val="11"/>
      <name val="Aa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0" applyFont="1"/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8" fillId="0" borderId="0" xfId="1" applyFont="1" applyBorder="1" applyAlignment="1" applyProtection="1">
      <alignment horizontal="center"/>
      <protection locked="0"/>
    </xf>
    <xf numFmtId="0" fontId="8" fillId="0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 shrinkToFit="1"/>
    </xf>
    <xf numFmtId="1" fontId="4" fillId="2" borderId="0" xfId="0" applyNumberFormat="1" applyFont="1" applyFill="1" applyAlignment="1">
      <alignment horizontal="center"/>
    </xf>
    <xf numFmtId="0" fontId="11" fillId="0" borderId="0" xfId="1" applyFont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49" fontId="10" fillId="0" borderId="1" xfId="0" applyNumberFormat="1" applyFont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8" fillId="3" borderId="0" xfId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15" fillId="0" borderId="0" xfId="1" applyFont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 applyProtection="1">
      <alignment horizontal="center"/>
      <protection locked="0"/>
    </xf>
    <xf numFmtId="14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 applyProtection="1">
      <alignment horizontal="center" wrapText="1"/>
      <protection hidden="1"/>
    </xf>
    <xf numFmtId="2" fontId="3" fillId="4" borderId="1" xfId="0" applyNumberFormat="1" applyFont="1" applyFill="1" applyBorder="1" applyAlignment="1" applyProtection="1">
      <alignment horizontal="center"/>
      <protection hidden="1"/>
    </xf>
    <xf numFmtId="1" fontId="3" fillId="4" borderId="1" xfId="0" applyNumberFormat="1" applyFont="1" applyFill="1" applyBorder="1" applyAlignment="1" applyProtection="1">
      <alignment horizontal="center"/>
      <protection hidden="1"/>
    </xf>
    <xf numFmtId="2" fontId="3" fillId="4" borderId="1" xfId="0" applyNumberFormat="1" applyFont="1" applyFill="1" applyBorder="1" applyAlignment="1" applyProtection="1">
      <alignment horizontal="center" wrapText="1"/>
      <protection hidden="1"/>
    </xf>
    <xf numFmtId="0" fontId="10" fillId="0" borderId="1" xfId="0" applyFont="1" applyBorder="1" applyAlignment="1">
      <alignment horizontal="center" wrapText="1" shrinkToFit="1"/>
    </xf>
    <xf numFmtId="0" fontId="10" fillId="0" borderId="1" xfId="0" applyFont="1" applyBorder="1" applyAlignment="1" applyProtection="1">
      <alignment horizontal="center"/>
      <protection locked="0"/>
    </xf>
    <xf numFmtId="14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 wrapText="1"/>
      <protection hidden="1"/>
    </xf>
    <xf numFmtId="2" fontId="10" fillId="0" borderId="1" xfId="0" applyNumberFormat="1" applyFont="1" applyBorder="1" applyAlignment="1" applyProtection="1">
      <alignment horizontal="center"/>
      <protection hidden="1"/>
    </xf>
    <xf numFmtId="1" fontId="10" fillId="0" borderId="1" xfId="0" applyNumberFormat="1" applyFont="1" applyBorder="1" applyAlignment="1" applyProtection="1">
      <alignment horizontal="center"/>
      <protection hidden="1"/>
    </xf>
    <xf numFmtId="2" fontId="10" fillId="0" borderId="1" xfId="0" applyNumberFormat="1" applyFont="1" applyBorder="1" applyAlignment="1" applyProtection="1">
      <alignment horizontal="center" wrapText="1"/>
      <protection hidden="1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6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 applyProtection="1">
      <alignment horizontal="center"/>
      <protection locked="0"/>
    </xf>
    <xf numFmtId="1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wrapText="1"/>
      <protection hidden="1"/>
    </xf>
    <xf numFmtId="2" fontId="3" fillId="0" borderId="1" xfId="0" applyNumberFormat="1" applyFont="1" applyFill="1" applyBorder="1" applyAlignment="1" applyProtection="1">
      <alignment horizontal="center"/>
      <protection hidden="1"/>
    </xf>
    <xf numFmtId="1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Fill="1" applyBorder="1" applyAlignment="1" applyProtection="1">
      <alignment horizontal="center" wrapText="1"/>
      <protection hidden="1"/>
    </xf>
    <xf numFmtId="49" fontId="10" fillId="0" borderId="1" xfId="0" applyNumberFormat="1" applyFont="1" applyFill="1" applyBorder="1" applyAlignment="1">
      <alignment horizontal="center" wrapText="1"/>
    </xf>
    <xf numFmtId="1" fontId="12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microsoft.com/office/2017/10/relationships/person" Target="persons/perso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D163"/>
  <sheetViews>
    <sheetView tabSelected="1" workbookViewId="0"/>
  </sheetViews>
  <sheetFormatPr defaultColWidth="9.140625" defaultRowHeight="15"/>
  <cols>
    <col min="1" max="1" width="9.140625" style="24"/>
    <col min="2" max="2" width="17.28515625" style="24" customWidth="1"/>
    <col min="3" max="3" width="19.85546875" style="24" customWidth="1"/>
    <col min="4" max="4" width="15.7109375" style="24" bestFit="1" customWidth="1"/>
    <col min="5" max="5" width="16.140625" style="24" bestFit="1" customWidth="1"/>
    <col min="6" max="6" width="9" style="25" customWidth="1"/>
    <col min="7" max="7" width="9.140625" style="26"/>
    <col min="8" max="8" width="16.28515625" style="25" bestFit="1" customWidth="1"/>
    <col min="9" max="16384" width="9.140625" style="22"/>
  </cols>
  <sheetData>
    <row r="1" spans="1:8">
      <c r="A1" s="20" t="s">
        <v>23</v>
      </c>
      <c r="B1" s="20"/>
      <c r="C1" s="20"/>
      <c r="D1" s="20"/>
      <c r="E1" s="20"/>
      <c r="F1" s="21"/>
      <c r="G1" s="34"/>
      <c r="H1" s="21"/>
    </row>
    <row r="2" spans="1:8" ht="28.5">
      <c r="A2" s="71" t="s">
        <v>48</v>
      </c>
      <c r="B2" s="72"/>
      <c r="C2" s="72"/>
      <c r="D2" s="72"/>
      <c r="E2" s="72"/>
      <c r="F2" s="72"/>
      <c r="G2" s="72"/>
      <c r="H2" s="72"/>
    </row>
    <row r="3" spans="1:8" ht="18">
      <c r="A3" s="20"/>
      <c r="B3" s="20"/>
      <c r="C3" s="20"/>
      <c r="D3" s="23" t="s">
        <v>26</v>
      </c>
      <c r="E3" s="20"/>
      <c r="F3" s="21"/>
      <c r="G3" s="34"/>
      <c r="H3" s="21"/>
    </row>
    <row r="4" spans="1:8">
      <c r="A4" s="20"/>
      <c r="B4" s="20"/>
      <c r="C4" s="20"/>
      <c r="D4" s="20"/>
      <c r="E4" s="20"/>
      <c r="F4" s="21"/>
      <c r="G4" s="34"/>
      <c r="H4" s="21"/>
    </row>
    <row r="5" spans="1:8">
      <c r="A5" s="30" t="s">
        <v>0</v>
      </c>
      <c r="B5" s="30" t="s">
        <v>1</v>
      </c>
      <c r="C5" s="30" t="s">
        <v>2</v>
      </c>
      <c r="D5" s="30" t="s">
        <v>19</v>
      </c>
      <c r="E5" s="30" t="s">
        <v>16</v>
      </c>
      <c r="F5" s="31" t="s">
        <v>17</v>
      </c>
      <c r="G5" s="32" t="s">
        <v>14</v>
      </c>
      <c r="H5" s="31" t="s">
        <v>18</v>
      </c>
    </row>
    <row r="6" spans="1:8">
      <c r="A6" s="30">
        <v>1</v>
      </c>
      <c r="B6" s="30" t="s">
        <v>24</v>
      </c>
      <c r="C6" s="27" t="s">
        <v>32</v>
      </c>
      <c r="D6" s="32">
        <f>SUM('Jeff Lewis'!K50)</f>
        <v>198</v>
      </c>
      <c r="E6" s="32">
        <f>SUM('Jeff Lewis'!L50)</f>
        <v>39157.031999999999</v>
      </c>
      <c r="F6" s="31">
        <f>SUM('Jeff Lewis'!M50)</f>
        <v>197.76278787878786</v>
      </c>
      <c r="G6" s="32">
        <f>SUM('Jeff Lewis'!N50)</f>
        <v>388</v>
      </c>
      <c r="H6" s="31">
        <f>SUM('Jeff Lewis'!O50)</f>
        <v>585.76278787878789</v>
      </c>
    </row>
    <row r="7" spans="1:8">
      <c r="A7" s="30">
        <v>2</v>
      </c>
      <c r="B7" s="30" t="s">
        <v>24</v>
      </c>
      <c r="C7" s="27" t="s">
        <v>29</v>
      </c>
      <c r="D7" s="32">
        <f>SUM('Mike Gross'!K38)</f>
        <v>142</v>
      </c>
      <c r="E7" s="32">
        <f>SUM('Mike Gross'!L38)</f>
        <v>28027.024200000003</v>
      </c>
      <c r="F7" s="31">
        <f>SUM('Mike Gross'!M38)</f>
        <v>197.37340985915495</v>
      </c>
      <c r="G7" s="32">
        <f>SUM('Mike Gross'!N38)</f>
        <v>227</v>
      </c>
      <c r="H7" s="31">
        <f>SUM('Mike Gross'!O38)</f>
        <v>424.37340985915495</v>
      </c>
    </row>
    <row r="8" spans="1:8">
      <c r="A8" s="30">
        <v>3</v>
      </c>
      <c r="B8" s="30" t="s">
        <v>24</v>
      </c>
      <c r="C8" s="27" t="s">
        <v>61</v>
      </c>
      <c r="D8" s="32">
        <f>SUM('Marvin Batliner'!K21)</f>
        <v>80</v>
      </c>
      <c r="E8" s="32">
        <f>SUM('Marvin Batliner'!L21)</f>
        <v>15772.019</v>
      </c>
      <c r="F8" s="31">
        <f>SUM('Marvin Batliner'!M21)</f>
        <v>197.1502375</v>
      </c>
      <c r="G8" s="32">
        <f>SUM('Marvin Batliner'!N21)</f>
        <v>115</v>
      </c>
      <c r="H8" s="31">
        <f>SUM('Marvin Batliner'!O21)</f>
        <v>312.1502375</v>
      </c>
    </row>
    <row r="9" spans="1:8">
      <c r="A9" s="30">
        <v>4</v>
      </c>
      <c r="B9" s="30" t="s">
        <v>24</v>
      </c>
      <c r="C9" s="27" t="s">
        <v>50</v>
      </c>
      <c r="D9" s="32">
        <f>SUM('Steve Duvall'!K34)</f>
        <v>134</v>
      </c>
      <c r="E9" s="32">
        <f>SUM('Steve Duvall'!L34)</f>
        <v>26021.003000000001</v>
      </c>
      <c r="F9" s="31">
        <f>SUM('Steve Duvall'!M34)</f>
        <v>194.18658955223881</v>
      </c>
      <c r="G9" s="32">
        <f>SUM('Steve Duvall'!N34)</f>
        <v>117</v>
      </c>
      <c r="H9" s="31">
        <f>SUM('Steve Duvall'!O34)</f>
        <v>311.18658955223884</v>
      </c>
    </row>
    <row r="10" spans="1:8">
      <c r="A10" s="30">
        <v>5</v>
      </c>
      <c r="B10" s="30" t="s">
        <v>24</v>
      </c>
      <c r="C10" s="27" t="s">
        <v>60</v>
      </c>
      <c r="D10" s="32">
        <f>SUM('Kenny Huth'!K20)</f>
        <v>76</v>
      </c>
      <c r="E10" s="32">
        <f>SUM('Kenny Huth'!L20)</f>
        <v>15019.016000000001</v>
      </c>
      <c r="F10" s="31">
        <f>SUM('Kenny Huth'!M20)</f>
        <v>197.6186315789474</v>
      </c>
      <c r="G10" s="32">
        <f>SUM('Kenny Huth'!N20)</f>
        <v>112</v>
      </c>
      <c r="H10" s="31">
        <f>SUM('Kenny Huth'!O20)</f>
        <v>309.61863157894743</v>
      </c>
    </row>
    <row r="11" spans="1:8">
      <c r="A11" s="30">
        <v>6</v>
      </c>
      <c r="B11" s="30" t="s">
        <v>24</v>
      </c>
      <c r="C11" s="38" t="s">
        <v>36</v>
      </c>
      <c r="D11" s="32">
        <f>SUM('Greg Smetanko'!K21)</f>
        <v>82</v>
      </c>
      <c r="E11" s="32">
        <f>SUM('Greg Smetanko'!L21)</f>
        <v>16070.004000000001</v>
      </c>
      <c r="F11" s="31">
        <f>SUM('Greg Smetanko'!M21)</f>
        <v>195.97565853658537</v>
      </c>
      <c r="G11" s="32">
        <f>SUM('Greg Smetanko'!N21)</f>
        <v>106</v>
      </c>
      <c r="H11" s="31">
        <f>SUM('Greg Smetanko'!O21)</f>
        <v>301.97565853658534</v>
      </c>
    </row>
    <row r="12" spans="1:8">
      <c r="A12" s="30">
        <v>7</v>
      </c>
      <c r="B12" s="30" t="s">
        <v>24</v>
      </c>
      <c r="C12" s="47" t="s">
        <v>73</v>
      </c>
      <c r="D12" s="32">
        <f>SUM('Kyle Banks'!K12)</f>
        <v>40</v>
      </c>
      <c r="E12" s="32">
        <f>SUM('Kyle Banks'!L12)</f>
        <v>7902.0040000000008</v>
      </c>
      <c r="F12" s="31">
        <f>SUM('Kyle Banks'!M12)</f>
        <v>197.55010000000001</v>
      </c>
      <c r="G12" s="32">
        <f>SUM('Kyle Banks'!N12)</f>
        <v>90</v>
      </c>
      <c r="H12" s="31">
        <f>SUM('Kyle Banks'!O12)</f>
        <v>287.55010000000004</v>
      </c>
    </row>
    <row r="13" spans="1:8">
      <c r="A13" s="30">
        <v>8</v>
      </c>
      <c r="B13" s="30" t="s">
        <v>24</v>
      </c>
      <c r="C13" s="27" t="s">
        <v>27</v>
      </c>
      <c r="D13" s="32">
        <f>SUM('Jud Denniston'!K17)</f>
        <v>58</v>
      </c>
      <c r="E13" s="32">
        <f>SUM('Jud Denniston'!L17)</f>
        <v>11427.006000000001</v>
      </c>
      <c r="F13" s="31">
        <f>SUM('Jud Denniston'!M17)</f>
        <v>197.01734482758621</v>
      </c>
      <c r="G13" s="32">
        <f>SUM('Jud Denniston'!N17)</f>
        <v>63</v>
      </c>
      <c r="H13" s="31">
        <f>SUM('Jud Denniston'!O17)</f>
        <v>260.01734482758621</v>
      </c>
    </row>
    <row r="14" spans="1:8">
      <c r="A14" s="30">
        <v>9</v>
      </c>
      <c r="B14" s="30" t="s">
        <v>24</v>
      </c>
      <c r="C14" s="27" t="s">
        <v>68</v>
      </c>
      <c r="D14" s="32">
        <f>SUM('Foster Arvin'!K20)</f>
        <v>70</v>
      </c>
      <c r="E14" s="32">
        <f>SUM('Foster Arvin'!L20)</f>
        <v>13629</v>
      </c>
      <c r="F14" s="31">
        <f>SUM('Foster Arvin'!M20)</f>
        <v>194.7</v>
      </c>
      <c r="G14" s="32">
        <f>SUM('Foster Arvin'!N20)</f>
        <v>61</v>
      </c>
      <c r="H14" s="31">
        <f>SUM('Foster Arvin'!O20)</f>
        <v>255.7</v>
      </c>
    </row>
    <row r="15" spans="1:8">
      <c r="A15" s="30">
        <v>10</v>
      </c>
      <c r="B15" s="30" t="s">
        <v>24</v>
      </c>
      <c r="C15" s="28" t="s">
        <v>44</v>
      </c>
      <c r="D15" s="32">
        <f>SUM('Jim Parker'!K9)</f>
        <v>26</v>
      </c>
      <c r="E15" s="32">
        <f>SUM('Jim Parker'!L9)</f>
        <v>5166.0069999999996</v>
      </c>
      <c r="F15" s="31">
        <f>SUM('Jim Parker'!M9)</f>
        <v>198.6925769230769</v>
      </c>
      <c r="G15" s="32">
        <f>SUM('Jim Parker'!N9)</f>
        <v>52</v>
      </c>
      <c r="H15" s="31">
        <f>SUM('Jim Parker'!O9)</f>
        <v>250.6925769230769</v>
      </c>
    </row>
    <row r="16" spans="1:8">
      <c r="A16" s="30">
        <v>11</v>
      </c>
      <c r="B16" s="30" t="s">
        <v>24</v>
      </c>
      <c r="C16" s="27" t="s">
        <v>67</v>
      </c>
      <c r="D16" s="32">
        <f>SUM('Jeromy Viands'!K14)</f>
        <v>46</v>
      </c>
      <c r="E16" s="32">
        <f>SUM('Jeromy Viands'!L14)</f>
        <v>9022.0030000000006</v>
      </c>
      <c r="F16" s="31">
        <f>SUM('Jeromy Viands'!M14)</f>
        <v>196.13050000000001</v>
      </c>
      <c r="G16" s="32">
        <f>SUM('Jeromy Viands'!N14)</f>
        <v>42</v>
      </c>
      <c r="H16" s="31">
        <f>SUM('Jeromy Viands'!O14)</f>
        <v>238.13050000000001</v>
      </c>
    </row>
    <row r="17" spans="1:8 16384:16384">
      <c r="A17" s="30">
        <v>12</v>
      </c>
      <c r="B17" s="30" t="s">
        <v>24</v>
      </c>
      <c r="C17" s="27" t="s">
        <v>100</v>
      </c>
      <c r="D17" s="32">
        <f>SUM('Dave Charles'!K8)</f>
        <v>22</v>
      </c>
      <c r="E17" s="32">
        <f>SUM('Dave Charles'!L8)</f>
        <v>4259.0010000000002</v>
      </c>
      <c r="F17" s="31">
        <f>SUM('Dave Charles'!M8)</f>
        <v>193.59095454545457</v>
      </c>
      <c r="G17" s="32">
        <f>SUM('Dave Charles'!N8)</f>
        <v>39</v>
      </c>
      <c r="H17" s="31">
        <f>SUM('Dave Charles'!O8)</f>
        <v>232.59095454545457</v>
      </c>
    </row>
    <row r="18" spans="1:8 16384:16384">
      <c r="A18" s="30">
        <v>13</v>
      </c>
      <c r="B18" s="30" t="s">
        <v>24</v>
      </c>
      <c r="C18" s="27" t="s">
        <v>77</v>
      </c>
      <c r="D18" s="32">
        <f>SUM('Jeff Davis'!K13)</f>
        <v>44</v>
      </c>
      <c r="E18" s="32">
        <f>SUM('Jeff Davis'!L13)</f>
        <v>8588.0120000000006</v>
      </c>
      <c r="F18" s="31">
        <f>SUM('Jeff Davis'!M13)</f>
        <v>195.18209090909093</v>
      </c>
      <c r="G18" s="32">
        <f>SUM('Jeff Davis'!N13)</f>
        <v>37</v>
      </c>
      <c r="H18" s="31">
        <f>SUM('Jeff Davis'!O13)</f>
        <v>232.18209090909093</v>
      </c>
    </row>
    <row r="19" spans="1:8 16384:16384">
      <c r="A19" s="30">
        <v>14</v>
      </c>
      <c r="B19" s="30" t="s">
        <v>24</v>
      </c>
      <c r="C19" s="27" t="s">
        <v>88</v>
      </c>
      <c r="D19" s="32">
        <f>SUM('Ann Tucker'!K10)</f>
        <v>30</v>
      </c>
      <c r="E19" s="32">
        <f>SUM('Ann Tucker'!L10)</f>
        <v>5782.0010000000002</v>
      </c>
      <c r="F19" s="31">
        <f>SUM('Ann Tucker'!M10)</f>
        <v>192.73336666666668</v>
      </c>
      <c r="G19" s="32">
        <f>SUM('Ann Tucker'!N10)</f>
        <v>33</v>
      </c>
      <c r="H19" s="31">
        <f>SUM('Ann Tucker'!O10)</f>
        <v>225.73336666666668</v>
      </c>
    </row>
    <row r="20" spans="1:8 16384:16384">
      <c r="A20" s="30">
        <v>15</v>
      </c>
      <c r="B20" s="30" t="s">
        <v>24</v>
      </c>
      <c r="C20" s="27" t="s">
        <v>116</v>
      </c>
      <c r="D20" s="32">
        <f>SUM('Jeff Riester'!K8)</f>
        <v>24</v>
      </c>
      <c r="E20" s="32">
        <f>SUM('Jeff Riester'!L8)</f>
        <v>4739.0010000000002</v>
      </c>
      <c r="F20" s="31">
        <f>SUM('Jeff Riester'!M8)</f>
        <v>197.45837500000002</v>
      </c>
      <c r="G20" s="32">
        <f>SUM('Jeff Riester'!N8)</f>
        <v>27</v>
      </c>
      <c r="H20" s="31">
        <f>SUM('Jeff Riester'!O8)</f>
        <v>224.45837500000002</v>
      </c>
    </row>
    <row r="21" spans="1:8 16384:16384">
      <c r="A21" s="30">
        <v>16</v>
      </c>
      <c r="B21" s="30" t="s">
        <v>24</v>
      </c>
      <c r="C21" s="27" t="s">
        <v>81</v>
      </c>
      <c r="D21" s="32">
        <f>SUM('David Buckley'!K10)</f>
        <v>30</v>
      </c>
      <c r="E21" s="32">
        <f>SUM('David Buckley'!L10)</f>
        <v>5875</v>
      </c>
      <c r="F21" s="31">
        <f>SUM('David Buckley'!M10)</f>
        <v>195.83333333333334</v>
      </c>
      <c r="G21" s="32">
        <f>SUM('David Buckley'!N10)</f>
        <v>27</v>
      </c>
      <c r="H21" s="31">
        <f>SUM('David Buckley'!O10)</f>
        <v>222.83333333333334</v>
      </c>
    </row>
    <row r="22" spans="1:8 16384:16384">
      <c r="A22" s="30">
        <v>17</v>
      </c>
      <c r="B22" s="30" t="s">
        <v>24</v>
      </c>
      <c r="C22" s="27" t="s">
        <v>54</v>
      </c>
      <c r="D22" s="32">
        <f>SUM('Rick Eldridge'!K12)</f>
        <v>40</v>
      </c>
      <c r="E22" s="32">
        <f>SUM('Rick Eldridge'!L12)</f>
        <v>7825.0110000000004</v>
      </c>
      <c r="F22" s="31">
        <f>SUM('Rick Eldridge'!M12)</f>
        <v>195.62527500000002</v>
      </c>
      <c r="G22" s="32">
        <f>SUM('Rick Eldridge'!N12)</f>
        <v>26</v>
      </c>
      <c r="H22" s="31">
        <f>SUM('Rick Eldridge'!O12)</f>
        <v>221.62527500000002</v>
      </c>
    </row>
    <row r="23" spans="1:8 16384:16384">
      <c r="A23" s="30">
        <v>18</v>
      </c>
      <c r="B23" s="30" t="s">
        <v>24</v>
      </c>
      <c r="C23" s="27" t="s">
        <v>70</v>
      </c>
      <c r="D23" s="32">
        <f>SUM('John Stapleton'!K19)</f>
        <v>38</v>
      </c>
      <c r="E23" s="32">
        <f>SUM('John Stapleton'!L19)</f>
        <v>7311.0010000000002</v>
      </c>
      <c r="F23" s="31">
        <f>SUM('John Stapleton'!M19)</f>
        <v>192.39476315789474</v>
      </c>
      <c r="G23" s="32">
        <f>SUM('John Stapleton'!N19)</f>
        <v>29</v>
      </c>
      <c r="H23" s="31">
        <f>SUM('John Stapleton'!O19)</f>
        <v>221.39476315789474</v>
      </c>
    </row>
    <row r="24" spans="1:8 16384:16384">
      <c r="A24" s="30">
        <v>19</v>
      </c>
      <c r="B24" s="30" t="s">
        <v>24</v>
      </c>
      <c r="C24" s="27" t="s">
        <v>30</v>
      </c>
      <c r="D24" s="26">
        <f>SUM('Chris Bradley'!K47)</f>
        <v>24</v>
      </c>
      <c r="E24" s="26">
        <f>SUM('Chris Bradley'!L47)</f>
        <v>4634.0010000000002</v>
      </c>
      <c r="F24" s="25">
        <f>SUM('Chris Bradley'!M47)</f>
        <v>193.08337500000002</v>
      </c>
      <c r="G24" s="26">
        <f>SUM('Chris Bradley'!N47)</f>
        <v>22</v>
      </c>
      <c r="H24" s="25">
        <f>SUM('Chris Bradley'!O47)</f>
        <v>215.08337500000002</v>
      </c>
    </row>
    <row r="25" spans="1:8 16384:16384">
      <c r="A25" s="30">
        <v>20</v>
      </c>
      <c r="B25" s="30" t="s">
        <v>24</v>
      </c>
      <c r="C25" s="27" t="s">
        <v>28</v>
      </c>
      <c r="D25" s="32">
        <f>SUM('Bill Smith'!K11)</f>
        <v>32</v>
      </c>
      <c r="E25" s="32">
        <f>SUM('Bill Smith'!L11)</f>
        <v>6189.0010000000002</v>
      </c>
      <c r="F25" s="31">
        <f>SUM('Bill Smith'!M11)</f>
        <v>193.40628125000001</v>
      </c>
      <c r="G25" s="32">
        <f>SUM('Bill Smith'!N11)</f>
        <v>18</v>
      </c>
      <c r="H25" s="31">
        <f>SUM('Bill Smith'!O11)</f>
        <v>211.40628125000001</v>
      </c>
    </row>
    <row r="26" spans="1:8 16384:16384">
      <c r="A26" s="40"/>
      <c r="B26" s="40"/>
      <c r="C26" s="41"/>
      <c r="D26" s="42"/>
      <c r="E26" s="42"/>
      <c r="F26" s="43"/>
      <c r="G26" s="42"/>
      <c r="H26" s="43"/>
    </row>
    <row r="27" spans="1:8 16384:16384">
      <c r="A27" s="30">
        <v>21</v>
      </c>
      <c r="B27" s="30" t="s">
        <v>24</v>
      </c>
      <c r="C27" s="27" t="s">
        <v>86</v>
      </c>
      <c r="D27" s="32">
        <f>SUM('Joe Jarrell'!K7)</f>
        <v>18</v>
      </c>
      <c r="E27" s="32">
        <f>SUM('Joe Jarrell'!L7)</f>
        <v>3532.0010000000002</v>
      </c>
      <c r="F27" s="31">
        <f>SUM('Joe Jarrell'!M7)</f>
        <v>196.22227777777778</v>
      </c>
      <c r="G27" s="32">
        <f>SUM('Joe Jarrell'!N7)</f>
        <v>55</v>
      </c>
      <c r="H27" s="31">
        <f>SUM('Joe Jarrell'!O7)</f>
        <v>251.22227777777778</v>
      </c>
      <c r="XFD27" s="32"/>
    </row>
    <row r="28" spans="1:8 16384:16384">
      <c r="A28" s="30">
        <v>22</v>
      </c>
      <c r="B28" s="30" t="s">
        <v>24</v>
      </c>
      <c r="C28" s="27" t="s">
        <v>87</v>
      </c>
      <c r="D28" s="32">
        <f>SUM('H.I.Stroth'!K5)</f>
        <v>8</v>
      </c>
      <c r="E28" s="32">
        <f>SUM('H.I.Stroth'!L5)</f>
        <v>1564</v>
      </c>
      <c r="F28" s="31">
        <f>SUM('H.I.Stroth'!M5)</f>
        <v>195.5</v>
      </c>
      <c r="G28" s="32">
        <f>SUM('H.I.Stroth'!N5)</f>
        <v>14</v>
      </c>
      <c r="H28" s="31">
        <f>SUM('H.I.Stroth'!O5)</f>
        <v>209.5</v>
      </c>
      <c r="XFD28" s="32"/>
    </row>
    <row r="29" spans="1:8 16384:16384">
      <c r="A29" s="30">
        <v>23</v>
      </c>
      <c r="B29" s="30" t="s">
        <v>24</v>
      </c>
      <c r="C29" s="27" t="s">
        <v>122</v>
      </c>
      <c r="D29" s="32">
        <f>SUM('Brian Gilliand'!K4)</f>
        <v>6</v>
      </c>
      <c r="E29" s="32">
        <f>SUM('Brian Gilliand'!L4)</f>
        <v>1191</v>
      </c>
      <c r="F29" s="31">
        <f>SUM('Brian Gilliand'!M4)</f>
        <v>198.5</v>
      </c>
      <c r="G29" s="32">
        <f>SUM('Brian Gilliand'!N4)</f>
        <v>10</v>
      </c>
      <c r="H29" s="31">
        <f>SUM('Brian Gilliand'!O4)</f>
        <v>208.5</v>
      </c>
      <c r="XFD29" s="32"/>
    </row>
    <row r="30" spans="1:8 16384:16384">
      <c r="A30" s="30">
        <v>24</v>
      </c>
      <c r="B30" s="30" t="s">
        <v>24</v>
      </c>
      <c r="C30" s="27" t="s">
        <v>147</v>
      </c>
      <c r="D30" s="32">
        <f>SUM('John Plummer'!K5)</f>
        <v>8</v>
      </c>
      <c r="E30" s="32">
        <f>SUM('John Plummer'!L5)</f>
        <v>1563</v>
      </c>
      <c r="F30" s="31">
        <f>SUM('John Plummer'!M5)</f>
        <v>195.375</v>
      </c>
      <c r="G30" s="32">
        <f>SUM('John Plummer'!N5)</f>
        <v>12</v>
      </c>
      <c r="H30" s="31">
        <f>SUM('John Plummer'!O5)</f>
        <v>207.375</v>
      </c>
      <c r="XFD30" s="32"/>
    </row>
    <row r="31" spans="1:8 16384:16384">
      <c r="A31" s="30">
        <v>25</v>
      </c>
      <c r="B31" s="30" t="s">
        <v>24</v>
      </c>
      <c r="C31" s="27" t="s">
        <v>124</v>
      </c>
      <c r="D31" s="32">
        <f>SUM('Tony Kaiser'!K5)</f>
        <v>12</v>
      </c>
      <c r="E31" s="32">
        <f>SUM('Tony Kaiser'!L5)</f>
        <v>2360.0010000000002</v>
      </c>
      <c r="F31" s="31">
        <f>SUM('Tony Kaiser'!M5)</f>
        <v>196.66675000000001</v>
      </c>
      <c r="G31" s="32">
        <f>SUM('Tony Kaiser'!N5)</f>
        <v>10</v>
      </c>
      <c r="H31" s="31">
        <f>SUM('Tony Kaiser'!O5)</f>
        <v>206.66675000000001</v>
      </c>
      <c r="XFD31" s="32"/>
    </row>
    <row r="32" spans="1:8 16384:16384">
      <c r="A32" s="30">
        <v>26</v>
      </c>
      <c r="B32" s="30" t="s">
        <v>24</v>
      </c>
      <c r="C32" s="27" t="s">
        <v>123</v>
      </c>
      <c r="D32" s="32">
        <f>SUM('Jerry Graves'!K4)</f>
        <v>6</v>
      </c>
      <c r="E32" s="32">
        <f>SUM('Jerry Graves'!L4)</f>
        <v>1189.001</v>
      </c>
      <c r="F32" s="31">
        <f>SUM('Jerry Graves'!M4)</f>
        <v>198.16683333333333</v>
      </c>
      <c r="G32" s="32">
        <f>SUM('Jerry Graves'!N4)</f>
        <v>8</v>
      </c>
      <c r="H32" s="31">
        <f>SUM('Jerry Graves'!O4)</f>
        <v>206.16683333333333</v>
      </c>
      <c r="XFD32" s="32"/>
    </row>
    <row r="33" spans="1:8 16384:16384">
      <c r="A33" s="30">
        <v>27</v>
      </c>
      <c r="B33" s="30" t="s">
        <v>24</v>
      </c>
      <c r="C33" s="27" t="s">
        <v>146</v>
      </c>
      <c r="D33" s="32">
        <f>SUM('Larry Duncan'!K4)</f>
        <v>4</v>
      </c>
      <c r="E33" s="32">
        <f>SUM('Larry Duncan'!L4)</f>
        <v>787</v>
      </c>
      <c r="F33" s="31">
        <f>SUM('Larry Duncan'!M4)</f>
        <v>196.75</v>
      </c>
      <c r="G33" s="32">
        <f>SUM('Larry Duncan'!N4)</f>
        <v>9</v>
      </c>
      <c r="H33" s="31">
        <f>SUM('Larry Duncan'!O4)</f>
        <v>205.75</v>
      </c>
      <c r="XFD33" s="32"/>
    </row>
    <row r="34" spans="1:8 16384:16384">
      <c r="A34" s="30">
        <v>28</v>
      </c>
      <c r="B34" s="30" t="s">
        <v>24</v>
      </c>
      <c r="C34" s="27" t="s">
        <v>138</v>
      </c>
      <c r="D34" s="32">
        <f>SUM('Charles Miller'!K5)</f>
        <v>10</v>
      </c>
      <c r="E34" s="32">
        <f>SUM('Charles Miller'!L5)</f>
        <v>1971</v>
      </c>
      <c r="F34" s="31">
        <f>SUM('Charles Miller'!M5)</f>
        <v>197.1</v>
      </c>
      <c r="G34" s="32">
        <f>SUM('Charles Miller'!N5)</f>
        <v>8</v>
      </c>
      <c r="H34" s="31">
        <f>SUM('Charles Miller'!O5)</f>
        <v>205.1</v>
      </c>
      <c r="XFD34" s="32"/>
    </row>
    <row r="35" spans="1:8 16384:16384">
      <c r="A35" s="30">
        <v>29</v>
      </c>
      <c r="B35" s="30" t="s">
        <v>24</v>
      </c>
      <c r="C35" s="27" t="s">
        <v>62</v>
      </c>
      <c r="D35" s="32">
        <f>SUM('Connal Rowe'!K23)</f>
        <v>14</v>
      </c>
      <c r="E35" s="32">
        <f>SUM('Connal Rowe'!L23)</f>
        <v>2693</v>
      </c>
      <c r="F35" s="31">
        <f>SUM('Connal Rowe'!M23)</f>
        <v>192.35714285714286</v>
      </c>
      <c r="G35" s="32">
        <f>SUM('Connal Rowe'!N23)</f>
        <v>12</v>
      </c>
      <c r="H35" s="31">
        <f>SUM('Connal Rowe'!O23)</f>
        <v>204.35714285714286</v>
      </c>
      <c r="XFD35" s="32"/>
    </row>
    <row r="36" spans="1:8 16384:16384">
      <c r="A36" s="30">
        <v>30</v>
      </c>
      <c r="B36" s="30" t="s">
        <v>24</v>
      </c>
      <c r="C36" s="27" t="s">
        <v>89</v>
      </c>
      <c r="D36" s="32">
        <f>SUM('Wallace Smallwood'!K6)</f>
        <v>12</v>
      </c>
      <c r="E36" s="32">
        <f>SUM('Wallace Smallwood'!L6)</f>
        <v>2323</v>
      </c>
      <c r="F36" s="31">
        <f>SUM('Wallace Smallwood'!M6)</f>
        <v>193.58333333333334</v>
      </c>
      <c r="G36" s="32">
        <f>SUM('Wallace Smallwood'!N6)</f>
        <v>9</v>
      </c>
      <c r="H36" s="31">
        <f>SUM('Wallace Smallwood'!O6)</f>
        <v>202.58333333333334</v>
      </c>
      <c r="XFD36" s="32"/>
    </row>
    <row r="37" spans="1:8 16384:16384">
      <c r="A37" s="30">
        <v>31</v>
      </c>
      <c r="B37" s="30" t="s">
        <v>24</v>
      </c>
      <c r="C37" s="27" t="s">
        <v>111</v>
      </c>
      <c r="D37" s="32">
        <f>SUM('Mike Dame'!K5)</f>
        <v>8</v>
      </c>
      <c r="E37" s="32">
        <f>SUM('Mike Dame'!L5)</f>
        <v>1539</v>
      </c>
      <c r="F37" s="31">
        <f>SUM('Mike Dame'!M5)</f>
        <v>192.375</v>
      </c>
      <c r="G37" s="32">
        <f>SUM('Mike Dame'!N5)</f>
        <v>10</v>
      </c>
      <c r="H37" s="31">
        <f>SUM('Mike Dame'!O5)</f>
        <v>202.375</v>
      </c>
      <c r="XFD37" s="32"/>
    </row>
    <row r="38" spans="1:8 16384:16384">
      <c r="A38" s="30">
        <v>32</v>
      </c>
      <c r="B38" s="30" t="s">
        <v>24</v>
      </c>
      <c r="C38" s="27" t="s">
        <v>140</v>
      </c>
      <c r="D38" s="32">
        <f>SUM('Roger Coffey'!K4)</f>
        <v>6</v>
      </c>
      <c r="E38" s="32">
        <f>SUM('Roger Coffey'!L4)</f>
        <v>1182</v>
      </c>
      <c r="F38" s="31">
        <f>SUM('Roger Coffey'!M4)</f>
        <v>197</v>
      </c>
      <c r="G38" s="32">
        <f>SUM('Roger Coffey'!N4)</f>
        <v>4</v>
      </c>
      <c r="H38" s="31">
        <f>SUM('Roger Coffey'!O4)</f>
        <v>201</v>
      </c>
      <c r="XFD38" s="32"/>
    </row>
    <row r="39" spans="1:8 16384:16384">
      <c r="A39" s="30">
        <v>33</v>
      </c>
      <c r="B39" s="30" t="s">
        <v>24</v>
      </c>
      <c r="C39" s="27" t="s">
        <v>47</v>
      </c>
      <c r="D39" s="32">
        <f>SUM('Steve Bates'!K5)</f>
        <v>8</v>
      </c>
      <c r="E39" s="32">
        <f>SUM('Steve Bates'!L5)</f>
        <v>1575</v>
      </c>
      <c r="F39" s="31">
        <f>SUM('Steve Bates'!M5)</f>
        <v>196.875</v>
      </c>
      <c r="G39" s="32">
        <f>SUM('Steve Bates'!N5)</f>
        <v>4</v>
      </c>
      <c r="H39" s="31">
        <f>SUM('Steve Bates'!O5)</f>
        <v>200.875</v>
      </c>
      <c r="XFD39" s="32"/>
    </row>
    <row r="40" spans="1:8 16384:16384">
      <c r="A40" s="30">
        <v>34</v>
      </c>
      <c r="B40" s="30" t="s">
        <v>24</v>
      </c>
      <c r="C40" s="38" t="s">
        <v>40</v>
      </c>
      <c r="D40" s="32">
        <f>SUM('Chris Helton'!K5)</f>
        <v>8</v>
      </c>
      <c r="E40" s="32">
        <f>SUM('Chris Helton'!L5)</f>
        <v>1557.001</v>
      </c>
      <c r="F40" s="31">
        <f>SUM('Chris Helton'!M5)</f>
        <v>194.625125</v>
      </c>
      <c r="G40" s="32">
        <f>SUM('Chris Helton'!N5)</f>
        <v>6</v>
      </c>
      <c r="H40" s="31">
        <f>SUM('Chris Helton'!O5)</f>
        <v>200.625125</v>
      </c>
      <c r="XFD40" s="32"/>
    </row>
    <row r="41" spans="1:8 16384:16384">
      <c r="A41" s="30">
        <v>35</v>
      </c>
      <c r="B41" s="30" t="s">
        <v>24</v>
      </c>
      <c r="C41" s="27" t="s">
        <v>148</v>
      </c>
      <c r="D41" s="32">
        <f>SUM('Wayne McMillen'!K5)</f>
        <v>8</v>
      </c>
      <c r="E41" s="32">
        <f>SUM('Wayne McMillen'!L5)</f>
        <v>1538</v>
      </c>
      <c r="F41" s="31">
        <f>SUM('Wayne McMillen'!M5)</f>
        <v>192.25</v>
      </c>
      <c r="G41" s="32">
        <f>SUM('Wayne McMillen'!N5)</f>
        <v>6</v>
      </c>
      <c r="H41" s="31">
        <f>SUM('Wayne McMillen'!O5)</f>
        <v>198.25</v>
      </c>
      <c r="XFD41" s="32"/>
    </row>
    <row r="42" spans="1:8 16384:16384">
      <c r="A42" s="30">
        <v>36</v>
      </c>
      <c r="B42" s="30" t="s">
        <v>24</v>
      </c>
      <c r="C42" s="27" t="s">
        <v>83</v>
      </c>
      <c r="D42" s="32">
        <f>SUM('Darrin Herald'!K13)</f>
        <v>4</v>
      </c>
      <c r="E42" s="32">
        <f>SUM('Darrin Herald'!L13)</f>
        <v>766</v>
      </c>
      <c r="F42" s="31">
        <f>SUM('Darrin Herald'!M13)</f>
        <v>191.5</v>
      </c>
      <c r="G42" s="32">
        <f>SUM('Darrin Herald'!N13)</f>
        <v>6</v>
      </c>
      <c r="H42" s="31">
        <f>SUM('Darrin Herald'!O13)</f>
        <v>197.5</v>
      </c>
      <c r="XFD42" s="32"/>
    </row>
    <row r="43" spans="1:8 16384:16384">
      <c r="A43" s="30">
        <v>37</v>
      </c>
      <c r="B43" s="30" t="s">
        <v>24</v>
      </c>
      <c r="C43" s="27" t="s">
        <v>141</v>
      </c>
      <c r="D43" s="32">
        <f>SUM('Justin Overton'!K4)</f>
        <v>6</v>
      </c>
      <c r="E43" s="32">
        <f>SUM('Justin Overton'!L4)</f>
        <v>1159</v>
      </c>
      <c r="F43" s="31">
        <f>SUM('Justin Overton'!M4)</f>
        <v>193.16666666666666</v>
      </c>
      <c r="G43" s="32">
        <f>SUM('Justin Overton'!N4)</f>
        <v>4</v>
      </c>
      <c r="H43" s="31">
        <f>SUM('Justin Overton'!O4)</f>
        <v>197.16666666666666</v>
      </c>
      <c r="XFD43" s="32"/>
    </row>
    <row r="44" spans="1:8 16384:16384">
      <c r="A44" s="30">
        <v>38</v>
      </c>
      <c r="B44" s="30" t="s">
        <v>24</v>
      </c>
      <c r="C44" s="27" t="s">
        <v>149</v>
      </c>
      <c r="D44" s="32">
        <f>SUM('Bill Broughton'!K5)</f>
        <v>8</v>
      </c>
      <c r="E44" s="32">
        <f>SUM('Bill Broughton'!L5)</f>
        <v>1544</v>
      </c>
      <c r="F44" s="31">
        <f>SUM('Bill Broughton'!M5)</f>
        <v>193</v>
      </c>
      <c r="G44" s="32">
        <f>SUM('Bill Broughton'!N5)</f>
        <v>4</v>
      </c>
      <c r="H44" s="31">
        <f>SUM('Bill Broughton'!O5)</f>
        <v>197</v>
      </c>
      <c r="XFD44" s="32"/>
    </row>
    <row r="45" spans="1:8 16384:16384">
      <c r="A45" s="30">
        <v>39</v>
      </c>
      <c r="B45" s="30" t="s">
        <v>24</v>
      </c>
      <c r="C45" s="27" t="s">
        <v>125</v>
      </c>
      <c r="D45" s="32">
        <f>SUM('Donnie Melson'!K4)</f>
        <v>6</v>
      </c>
      <c r="E45" s="32">
        <f>SUM('Donnie Melson'!L4)</f>
        <v>1156</v>
      </c>
      <c r="F45" s="31">
        <f>SUM('Donnie Melson'!M4)</f>
        <v>192.66666666666666</v>
      </c>
      <c r="G45" s="32">
        <f>SUM('Donnie Melson'!N4)</f>
        <v>4</v>
      </c>
      <c r="H45" s="31">
        <f>SUM('Donnie Melson'!O4)</f>
        <v>196.66666666666666</v>
      </c>
      <c r="XFD45" s="32"/>
    </row>
    <row r="46" spans="1:8 16384:16384">
      <c r="A46" s="30">
        <v>40</v>
      </c>
      <c r="B46" s="30" t="s">
        <v>24</v>
      </c>
      <c r="C46" s="29" t="s">
        <v>39</v>
      </c>
      <c r="D46" s="26">
        <f>SUM('Chuck Miller'!K36)</f>
        <v>4</v>
      </c>
      <c r="E46" s="26">
        <f>SUM('Chuck Miller'!L36)</f>
        <v>778</v>
      </c>
      <c r="F46" s="25">
        <f>SUM('Chuck Miller'!M36)</f>
        <v>194.5</v>
      </c>
      <c r="G46" s="26">
        <f>SUM('Chuck Miller'!N36)</f>
        <v>2</v>
      </c>
      <c r="H46" s="25">
        <f>SUM('Chuck Miller'!O36)</f>
        <v>196.5</v>
      </c>
      <c r="XFD46" s="32"/>
    </row>
    <row r="47" spans="1:8 16384:16384">
      <c r="A47" s="30">
        <v>41</v>
      </c>
      <c r="B47" s="30" t="s">
        <v>24</v>
      </c>
      <c r="C47" s="27" t="s">
        <v>160</v>
      </c>
      <c r="D47" s="32">
        <f>SUM('Chuck Barnhart'!K4)</f>
        <v>4</v>
      </c>
      <c r="E47" s="32">
        <f>SUM('Chuck Barnhart'!L4)</f>
        <v>776</v>
      </c>
      <c r="F47" s="31">
        <f>SUM('Chuck Barnhart'!M4)</f>
        <v>194</v>
      </c>
      <c r="G47" s="32">
        <f>SUM('Chuck Barnhart'!N4)</f>
        <v>2</v>
      </c>
      <c r="H47" s="31">
        <f>SUM('Chuck Barnhart'!O4)</f>
        <v>196</v>
      </c>
      <c r="XFD47" s="32"/>
    </row>
    <row r="48" spans="1:8 16384:16384">
      <c r="A48" s="30">
        <v>42</v>
      </c>
      <c r="B48" s="30" t="s">
        <v>24</v>
      </c>
      <c r="C48" s="27" t="s">
        <v>71</v>
      </c>
      <c r="D48" s="32">
        <f>SUM('Todd Walters'!K6)</f>
        <v>12</v>
      </c>
      <c r="E48" s="32">
        <f>SUM('Todd Walters'!L6)</f>
        <v>2275.0010000000002</v>
      </c>
      <c r="F48" s="31">
        <f>SUM('Todd Walters'!M6)</f>
        <v>189.58341666666669</v>
      </c>
      <c r="G48" s="32">
        <f>SUM('Todd Walters'!N6)</f>
        <v>6</v>
      </c>
      <c r="H48" s="31">
        <f>SUM('Todd Walters'!O6)</f>
        <v>195.58341666666669</v>
      </c>
      <c r="XFD48" s="32"/>
    </row>
    <row r="49" spans="1:8 16384:16384">
      <c r="A49" s="30">
        <v>43</v>
      </c>
      <c r="B49" s="30" t="s">
        <v>24</v>
      </c>
      <c r="C49" s="27" t="s">
        <v>90</v>
      </c>
      <c r="D49" s="32">
        <f>SUM('Jamie Compton'!K12)</f>
        <v>4</v>
      </c>
      <c r="E49" s="32">
        <f>SUM('Jamie Compton'!L12)</f>
        <v>768</v>
      </c>
      <c r="F49" s="31">
        <f>SUM('Jamie Compton'!M12)</f>
        <v>192</v>
      </c>
      <c r="G49" s="32">
        <f>SUM('Jamie Compton'!N12)</f>
        <v>3</v>
      </c>
      <c r="H49" s="31">
        <f>SUM('Jamie Compton'!O12)</f>
        <v>195</v>
      </c>
      <c r="XFD49" s="32"/>
    </row>
    <row r="50" spans="1:8 16384:16384">
      <c r="A50" s="30">
        <v>44</v>
      </c>
      <c r="B50" s="30" t="s">
        <v>24</v>
      </c>
      <c r="C50" s="27" t="s">
        <v>113</v>
      </c>
      <c r="D50" s="32">
        <f>SUM('Jody Campbell'!K4)</f>
        <v>4</v>
      </c>
      <c r="E50" s="32">
        <f>SUM('Jody Campbell'!L4)</f>
        <v>769</v>
      </c>
      <c r="F50" s="31">
        <f>SUM('Jody Campbell'!M4)</f>
        <v>192.25</v>
      </c>
      <c r="G50" s="32">
        <f>SUM('Jody Campbell'!N4)</f>
        <v>2</v>
      </c>
      <c r="H50" s="31">
        <f>SUM('Jody Campbell'!O4)</f>
        <v>194.25</v>
      </c>
      <c r="XFD50" s="32"/>
    </row>
    <row r="51" spans="1:8 16384:16384">
      <c r="A51" s="30">
        <v>45</v>
      </c>
      <c r="B51" s="30" t="s">
        <v>24</v>
      </c>
      <c r="C51" s="27" t="s">
        <v>150</v>
      </c>
      <c r="D51" s="32">
        <f>SUM('Mark Parmenter'!K4)</f>
        <v>4</v>
      </c>
      <c r="E51" s="32">
        <f>SUM('Mark Parmenter'!L4)</f>
        <v>737</v>
      </c>
      <c r="F51" s="31">
        <f>SUM('Mark Parmenter'!M4)</f>
        <v>184.25</v>
      </c>
      <c r="G51" s="32">
        <f>SUM('Mark Parmenter'!N4)</f>
        <v>2</v>
      </c>
      <c r="H51" s="31">
        <f>SUM('Mark Parmenter'!O4)</f>
        <v>186.25</v>
      </c>
      <c r="XFD51" s="32"/>
    </row>
    <row r="53" spans="1:8 16384:16384">
      <c r="A53" s="20"/>
      <c r="B53" s="20"/>
      <c r="C53" s="20"/>
      <c r="D53" s="20"/>
      <c r="E53" s="20"/>
      <c r="F53" s="21"/>
      <c r="G53" s="34"/>
      <c r="H53" s="21"/>
    </row>
    <row r="54" spans="1:8 16384:16384" ht="28.5">
      <c r="A54" s="71" t="s">
        <v>64</v>
      </c>
      <c r="B54" s="72"/>
      <c r="C54" s="72"/>
      <c r="D54" s="72"/>
      <c r="E54" s="72"/>
      <c r="F54" s="72"/>
      <c r="G54" s="72"/>
      <c r="H54" s="72"/>
    </row>
    <row r="55" spans="1:8 16384:16384" ht="18">
      <c r="A55" s="20"/>
      <c r="B55" s="20"/>
      <c r="C55" s="20"/>
      <c r="D55" s="23" t="s">
        <v>26</v>
      </c>
      <c r="E55" s="20"/>
      <c r="F55" s="21"/>
      <c r="G55" s="34"/>
      <c r="H55" s="21"/>
    </row>
    <row r="56" spans="1:8 16384:16384">
      <c r="A56" s="20"/>
      <c r="B56" s="20"/>
      <c r="C56" s="20"/>
      <c r="D56" s="20"/>
      <c r="E56" s="20"/>
      <c r="F56" s="21"/>
      <c r="G56" s="34"/>
      <c r="H56" s="21"/>
    </row>
    <row r="57" spans="1:8 16384:16384">
      <c r="A57" s="30" t="s">
        <v>0</v>
      </c>
      <c r="B57" s="30" t="s">
        <v>1</v>
      </c>
      <c r="C57" s="30" t="s">
        <v>2</v>
      </c>
      <c r="D57" s="30" t="s">
        <v>19</v>
      </c>
      <c r="E57" s="30" t="s">
        <v>16</v>
      </c>
      <c r="F57" s="31" t="s">
        <v>17</v>
      </c>
      <c r="G57" s="32" t="s">
        <v>14</v>
      </c>
      <c r="H57" s="31" t="s">
        <v>18</v>
      </c>
    </row>
    <row r="58" spans="1:8 16384:16384">
      <c r="A58" s="30">
        <v>1</v>
      </c>
      <c r="B58" s="30" t="s">
        <v>22</v>
      </c>
      <c r="C58" s="27" t="s">
        <v>52</v>
      </c>
      <c r="D58" s="32">
        <f>SUM('Brandon Hayes'!K58)</f>
        <v>228</v>
      </c>
      <c r="E58" s="32">
        <f>SUM('Brandon Hayes'!L58)</f>
        <v>44804.009999999995</v>
      </c>
      <c r="F58" s="31">
        <f>SUM('Brandon Hayes'!M58)</f>
        <v>196.50881578947366</v>
      </c>
      <c r="G58" s="32">
        <f>SUM('Brandon Hayes'!N58)</f>
        <v>657</v>
      </c>
      <c r="H58" s="31">
        <f>SUM('Brandon Hayes'!O58)</f>
        <v>853.5088157894736</v>
      </c>
    </row>
    <row r="59" spans="1:8 16384:16384">
      <c r="A59" s="30">
        <v>2</v>
      </c>
      <c r="B59" s="30" t="s">
        <v>22</v>
      </c>
      <c r="C59" s="27" t="s">
        <v>43</v>
      </c>
      <c r="D59" s="32">
        <f>SUM('John Mullins'!K30)</f>
        <v>112</v>
      </c>
      <c r="E59" s="32">
        <f>SUM('John Mullins'!L30)</f>
        <v>21597.002100000002</v>
      </c>
      <c r="F59" s="31">
        <f>SUM('John Mullins'!M30)</f>
        <v>192.83037589285715</v>
      </c>
      <c r="G59" s="32">
        <f>SUM('John Mullins'!N30)</f>
        <v>132</v>
      </c>
      <c r="H59" s="31">
        <f>SUM('John Mullins'!O30)</f>
        <v>324.83037589285715</v>
      </c>
    </row>
    <row r="60" spans="1:8 16384:16384">
      <c r="A60" s="30">
        <v>3</v>
      </c>
      <c r="B60" s="30" t="s">
        <v>22</v>
      </c>
      <c r="C60" s="27" t="s">
        <v>62</v>
      </c>
      <c r="D60" s="32">
        <f>SUM('Connal Rowe'!K15)</f>
        <v>48</v>
      </c>
      <c r="E60" s="32">
        <f>SUM('Connal Rowe'!L15)</f>
        <v>9403.0020000000004</v>
      </c>
      <c r="F60" s="31">
        <f>SUM('Connal Rowe'!M15)</f>
        <v>195.89587500000002</v>
      </c>
      <c r="G60" s="32">
        <f>SUM('Connal Rowe'!N15)</f>
        <v>69</v>
      </c>
      <c r="H60" s="31">
        <f>SUM('Connal Rowe'!O15)</f>
        <v>264.89587500000005</v>
      </c>
    </row>
    <row r="61" spans="1:8 16384:16384">
      <c r="A61" s="30">
        <v>4</v>
      </c>
      <c r="B61" s="30" t="s">
        <v>22</v>
      </c>
      <c r="C61" s="27" t="s">
        <v>56</v>
      </c>
      <c r="D61" s="32">
        <f>SUM('Tony Kautz'!K14)</f>
        <v>50</v>
      </c>
      <c r="E61" s="32">
        <f>SUM('Tony Kautz'!L14)</f>
        <v>9648.0030000000006</v>
      </c>
      <c r="F61" s="31">
        <f>SUM('Tony Kautz'!M14)</f>
        <v>192.96006</v>
      </c>
      <c r="G61" s="32">
        <f>SUM('Tony Kautz'!N14)</f>
        <v>59</v>
      </c>
      <c r="H61" s="31">
        <f>SUM('Tony Kautz'!O14)</f>
        <v>251.96006</v>
      </c>
    </row>
    <row r="62" spans="1:8 16384:16384">
      <c r="A62" s="30">
        <v>5</v>
      </c>
      <c r="B62" s="30" t="s">
        <v>22</v>
      </c>
      <c r="C62" s="27" t="s">
        <v>68</v>
      </c>
      <c r="D62" s="32">
        <f>SUM('Foster Arvin'!K36)</f>
        <v>46</v>
      </c>
      <c r="E62" s="32">
        <f>SUM('Foster Arvin'!L36)</f>
        <v>8855.0010000000002</v>
      </c>
      <c r="F62" s="31">
        <f>SUM('Foster Arvin'!M36)</f>
        <v>192.50002173913043</v>
      </c>
      <c r="G62" s="32">
        <f>SUM('Foster Arvin'!N36)</f>
        <v>58</v>
      </c>
      <c r="H62" s="31">
        <f>SUM('Foster Arvin'!O36)</f>
        <v>250.50002173913043</v>
      </c>
    </row>
    <row r="63" spans="1:8 16384:16384">
      <c r="A63" s="30">
        <v>6</v>
      </c>
      <c r="B63" s="30" t="s">
        <v>22</v>
      </c>
      <c r="C63" s="27" t="s">
        <v>59</v>
      </c>
      <c r="D63" s="32">
        <f>SUM('Sterling Martin'!K25)</f>
        <v>94</v>
      </c>
      <c r="E63" s="32">
        <f>SUM('Sterling Martin'!L25)</f>
        <v>17331</v>
      </c>
      <c r="F63" s="31">
        <f>SUM('Sterling Martin'!M25)</f>
        <v>184.37234042553192</v>
      </c>
      <c r="G63" s="32">
        <f>SUM('Sterling Martin'!N25)</f>
        <v>60</v>
      </c>
      <c r="H63" s="31">
        <f>SUM('Sterling Martin'!O25)</f>
        <v>244.37234042553192</v>
      </c>
    </row>
    <row r="64" spans="1:8 16384:16384">
      <c r="A64" s="30">
        <v>7</v>
      </c>
      <c r="B64" s="30" t="s">
        <v>22</v>
      </c>
      <c r="C64" s="29" t="s">
        <v>98</v>
      </c>
      <c r="D64" s="26">
        <f>SUM('DJ Lemaster'!K11)</f>
        <v>32</v>
      </c>
      <c r="E64" s="26">
        <f>SUM('DJ Lemaster'!L11)</f>
        <v>6111</v>
      </c>
      <c r="F64" s="25">
        <f>SUM('DJ Lemaster'!M11)</f>
        <v>190.96875</v>
      </c>
      <c r="G64" s="26">
        <f>SUM('DJ Lemaster'!N11)</f>
        <v>30</v>
      </c>
      <c r="H64" s="25">
        <f>SUM('DJ Lemaster'!O11)</f>
        <v>220.96875</v>
      </c>
    </row>
    <row r="65" spans="1:8">
      <c r="A65" s="30">
        <v>8</v>
      </c>
      <c r="B65" s="30" t="s">
        <v>22</v>
      </c>
      <c r="C65" s="27" t="s">
        <v>58</v>
      </c>
      <c r="D65" s="32">
        <f>SUM('John Herald'!K9)</f>
        <v>26</v>
      </c>
      <c r="E65" s="32">
        <f>SUM('John Herald'!L9)</f>
        <v>4953.0010000000002</v>
      </c>
      <c r="F65" s="31">
        <f>SUM('John Herald'!M9)</f>
        <v>190.50003846153848</v>
      </c>
      <c r="G65" s="32">
        <f>SUM('John Herald'!N9)</f>
        <v>27</v>
      </c>
      <c r="H65" s="31">
        <f>SUM('John Herald'!O9)</f>
        <v>217.50003846153848</v>
      </c>
    </row>
    <row r="66" spans="1:8">
      <c r="A66" s="30">
        <v>9</v>
      </c>
      <c r="B66" s="30" t="s">
        <v>22</v>
      </c>
      <c r="C66" s="27" t="s">
        <v>136</v>
      </c>
      <c r="D66" s="32">
        <f>SUM('Heath Sexton'!K9)</f>
        <v>24</v>
      </c>
      <c r="E66" s="32">
        <f>SUM('Heath Sexton'!L9)</f>
        <v>4634</v>
      </c>
      <c r="F66" s="31">
        <f>SUM('Heath Sexton'!M9)</f>
        <v>193.08333333333334</v>
      </c>
      <c r="G66" s="32">
        <f>SUM('Heath Sexton'!N9)</f>
        <v>19</v>
      </c>
      <c r="H66" s="31">
        <f>SUM('Heath Sexton'!O9)</f>
        <v>212.08333333333334</v>
      </c>
    </row>
    <row r="67" spans="1:8">
      <c r="A67" s="30">
        <v>10</v>
      </c>
      <c r="B67" s="30" t="s">
        <v>22</v>
      </c>
      <c r="C67" s="27" t="s">
        <v>84</v>
      </c>
      <c r="D67" s="32">
        <f>SUM('Dave Bachman'!K8)</f>
        <v>22</v>
      </c>
      <c r="E67" s="32">
        <f>SUM('Dave Bachman'!L8)</f>
        <v>4056.0010000000002</v>
      </c>
      <c r="F67" s="31">
        <f>SUM('Dave Bachman'!M8)</f>
        <v>184.36368181818182</v>
      </c>
      <c r="G67" s="32">
        <f>SUM('Dave Bachman'!N8)</f>
        <v>26</v>
      </c>
      <c r="H67" s="31">
        <f>SUM('Dave Bachman'!O8)</f>
        <v>210.36368181818182</v>
      </c>
    </row>
    <row r="68" spans="1:8">
      <c r="A68" s="30">
        <v>11</v>
      </c>
      <c r="B68" s="30" t="s">
        <v>22</v>
      </c>
      <c r="C68" s="27" t="s">
        <v>57</v>
      </c>
      <c r="D68" s="32">
        <f>SUM('Carl Turner'!K9)</f>
        <v>26</v>
      </c>
      <c r="E68" s="32">
        <f>SUM('Carl Turner'!L9)</f>
        <v>4958</v>
      </c>
      <c r="F68" s="31">
        <f>SUM('Carl Turner'!M9)</f>
        <v>190.69230769230768</v>
      </c>
      <c r="G68" s="32">
        <f>SUM('Carl Turner'!N9)</f>
        <v>17</v>
      </c>
      <c r="H68" s="31">
        <f>SUM('Carl Turner'!O9)</f>
        <v>207.69230769230768</v>
      </c>
    </row>
    <row r="69" spans="1:8">
      <c r="A69" s="30">
        <v>12</v>
      </c>
      <c r="B69" s="30" t="s">
        <v>22</v>
      </c>
      <c r="C69" s="27" t="s">
        <v>75</v>
      </c>
      <c r="D69" s="32">
        <f>SUM('David Brooks'!K9)</f>
        <v>24</v>
      </c>
      <c r="E69" s="32">
        <f>SUM('David Brooks'!L9)</f>
        <v>4382</v>
      </c>
      <c r="F69" s="31">
        <f>SUM('David Brooks'!M9)</f>
        <v>182.58333333333334</v>
      </c>
      <c r="G69" s="32">
        <f>SUM('David Brooks'!N9)</f>
        <v>22</v>
      </c>
      <c r="H69" s="31">
        <f>SUM('David Brooks'!O9)</f>
        <v>204.58333333333334</v>
      </c>
    </row>
    <row r="70" spans="1:8">
      <c r="A70" s="30">
        <v>13</v>
      </c>
      <c r="B70" s="30" t="s">
        <v>22</v>
      </c>
      <c r="C70" s="27" t="s">
        <v>46</v>
      </c>
      <c r="D70" s="32">
        <f>SUM('Ricky Finch'!K25)</f>
        <v>28</v>
      </c>
      <c r="E70" s="32">
        <f>SUM('Ricky Finch'!L25)</f>
        <v>5034</v>
      </c>
      <c r="F70" s="31">
        <f>SUM('Ricky Finch'!M25)</f>
        <v>179.78571428571428</v>
      </c>
      <c r="G70" s="32">
        <f>SUM('Ricky Finch'!N25)</f>
        <v>15</v>
      </c>
      <c r="H70" s="31">
        <f>SUM('Ricky Finch'!O25)</f>
        <v>194.78571428571428</v>
      </c>
    </row>
    <row r="71" spans="1:8">
      <c r="A71" s="40"/>
      <c r="B71" s="40"/>
      <c r="C71" s="40"/>
      <c r="D71" s="40"/>
      <c r="E71" s="40"/>
      <c r="F71" s="43"/>
      <c r="G71" s="42"/>
      <c r="H71" s="43"/>
    </row>
    <row r="72" spans="1:8">
      <c r="A72" s="30">
        <v>14</v>
      </c>
      <c r="B72" s="30" t="s">
        <v>22</v>
      </c>
      <c r="C72" s="27" t="s">
        <v>94</v>
      </c>
      <c r="D72" s="32">
        <f>SUM('Bob Huth'!K7)</f>
        <v>18</v>
      </c>
      <c r="E72" s="32">
        <f>SUM('Bob Huth'!L7)</f>
        <v>3515</v>
      </c>
      <c r="F72" s="31">
        <f>SUM('Bob Huth'!M7)</f>
        <v>195.27777777777777</v>
      </c>
      <c r="G72" s="32">
        <f>SUM('Bob Huth'!N7)</f>
        <v>42</v>
      </c>
      <c r="H72" s="31">
        <f>SUM('Bob Huth'!O7)</f>
        <v>237.27777777777777</v>
      </c>
    </row>
    <row r="73" spans="1:8">
      <c r="A73" s="30">
        <v>15</v>
      </c>
      <c r="B73" s="30" t="s">
        <v>22</v>
      </c>
      <c r="C73" s="27" t="s">
        <v>134</v>
      </c>
      <c r="D73" s="32">
        <f>SUM('Jeremy Norman'!K5)</f>
        <v>10</v>
      </c>
      <c r="E73" s="32">
        <f>SUM('Jeremy Norman'!L5)</f>
        <v>1941</v>
      </c>
      <c r="F73" s="31">
        <f>SUM('Jeremy Norman'!M5)</f>
        <v>194.1</v>
      </c>
      <c r="G73" s="32">
        <f>SUM('Jeremy Norman'!N5)</f>
        <v>43</v>
      </c>
      <c r="H73" s="31">
        <f>SUM('Jeremy Norman'!O5)</f>
        <v>237.1</v>
      </c>
    </row>
    <row r="74" spans="1:8">
      <c r="A74" s="30">
        <v>16</v>
      </c>
      <c r="B74" s="30" t="s">
        <v>22</v>
      </c>
      <c r="C74" s="27" t="s">
        <v>61</v>
      </c>
      <c r="D74" s="32">
        <f>SUM('Marvin Batliner'!K29)</f>
        <v>16</v>
      </c>
      <c r="E74" s="32">
        <f>SUM('Marvin Batliner'!L29)</f>
        <v>3136.0039999999999</v>
      </c>
      <c r="F74" s="31">
        <f>SUM('Marvin Batliner'!M29)</f>
        <v>196.00024999999999</v>
      </c>
      <c r="G74" s="32">
        <f>SUM('Marvin Batliner'!N29)</f>
        <v>37</v>
      </c>
      <c r="H74" s="31">
        <f>SUM('Marvin Batliner'!O29)</f>
        <v>233.00024999999999</v>
      </c>
    </row>
    <row r="75" spans="1:8">
      <c r="A75" s="30">
        <v>17</v>
      </c>
      <c r="B75" s="30" t="s">
        <v>22</v>
      </c>
      <c r="C75" s="27" t="s">
        <v>83</v>
      </c>
      <c r="D75" s="32">
        <f>SUM('Darrin Herald'!K7)</f>
        <v>16</v>
      </c>
      <c r="E75" s="32">
        <f>SUM('Darrin Herald'!L7)</f>
        <v>3052.0209999999997</v>
      </c>
      <c r="F75" s="31">
        <f>SUM('Darrin Herald'!M7)</f>
        <v>190.75131249999998</v>
      </c>
      <c r="G75" s="32">
        <f>SUM('Darrin Herald'!N7)</f>
        <v>42</v>
      </c>
      <c r="H75" s="31">
        <f>SUM('Darrin Herald'!O7)</f>
        <v>232.75131249999998</v>
      </c>
    </row>
    <row r="76" spans="1:8">
      <c r="A76" s="30">
        <v>18</v>
      </c>
      <c r="B76" s="30" t="s">
        <v>22</v>
      </c>
      <c r="C76" s="27" t="s">
        <v>29</v>
      </c>
      <c r="D76" s="32">
        <f>SUM('Mike Gross'!K46)</f>
        <v>14</v>
      </c>
      <c r="E76" s="32">
        <f>SUM('Mike Gross'!L46)</f>
        <v>2732.0010000000002</v>
      </c>
      <c r="F76" s="31">
        <f>SUM('Mike Gross'!M46)</f>
        <v>195.1429285714286</v>
      </c>
      <c r="G76" s="32">
        <f>SUM('Mike Gross'!N46)</f>
        <v>35</v>
      </c>
      <c r="H76" s="31">
        <f>SUM('Mike Gross'!O46)</f>
        <v>230.1429285714286</v>
      </c>
    </row>
    <row r="77" spans="1:8">
      <c r="A77" s="30">
        <v>19</v>
      </c>
      <c r="B77" s="30" t="s">
        <v>22</v>
      </c>
      <c r="C77" s="27" t="s">
        <v>120</v>
      </c>
      <c r="D77" s="32">
        <f>SUM('Mike Mosely'!K7)</f>
        <v>18</v>
      </c>
      <c r="E77" s="32">
        <f>SUM('Mike Mosely'!L7)</f>
        <v>3355</v>
      </c>
      <c r="F77" s="31">
        <f>SUM('Mike Mosely'!M7)</f>
        <v>186.38888888888889</v>
      </c>
      <c r="G77" s="32">
        <f>SUM('Mike Mosely'!N7)</f>
        <v>21</v>
      </c>
      <c r="H77" s="31">
        <f>SUM('Mike Mosely'!O7)</f>
        <v>207.38888888888889</v>
      </c>
    </row>
    <row r="78" spans="1:8">
      <c r="A78" s="30">
        <v>20</v>
      </c>
      <c r="B78" s="30" t="s">
        <v>22</v>
      </c>
      <c r="C78" s="27" t="s">
        <v>79</v>
      </c>
      <c r="D78" s="32">
        <f>SUM('Rose Allbright'!K5)</f>
        <v>8</v>
      </c>
      <c r="E78" s="32">
        <f>SUM('Rose Allbright'!L5)</f>
        <v>1542.002</v>
      </c>
      <c r="F78" s="31">
        <f>SUM('Rose Allbright'!M5)</f>
        <v>192.75024999999999</v>
      </c>
      <c r="G78" s="32">
        <f>SUM('Rose Allbright'!N5)</f>
        <v>14</v>
      </c>
      <c r="H78" s="31">
        <f>SUM('Rose Allbright'!O5)</f>
        <v>206.75024999999999</v>
      </c>
    </row>
    <row r="79" spans="1:8">
      <c r="A79" s="30">
        <v>21</v>
      </c>
      <c r="B79" s="30" t="s">
        <v>22</v>
      </c>
      <c r="C79" s="27" t="s">
        <v>51</v>
      </c>
      <c r="D79" s="32">
        <f>SUM('Jon Landsaw'!K4)</f>
        <v>4</v>
      </c>
      <c r="E79" s="32">
        <f>SUM('Jon Landsaw'!L4)</f>
        <v>787</v>
      </c>
      <c r="F79" s="31">
        <f>SUM('Jon Landsaw'!M4)</f>
        <v>196.75</v>
      </c>
      <c r="G79" s="32">
        <f>SUM('Jon Landsaw'!N4)</f>
        <v>9</v>
      </c>
      <c r="H79" s="31">
        <f>SUM('Jon Landsaw'!O4)</f>
        <v>205.75</v>
      </c>
    </row>
    <row r="80" spans="1:8">
      <c r="A80" s="30">
        <v>22</v>
      </c>
      <c r="B80" s="30" t="s">
        <v>22</v>
      </c>
      <c r="C80" s="27" t="s">
        <v>69</v>
      </c>
      <c r="D80" s="32">
        <f>SUM('Scott Spencer'!K5)</f>
        <v>10</v>
      </c>
      <c r="E80" s="32">
        <f>SUM('Scott Spencer'!L5)</f>
        <v>1935.001</v>
      </c>
      <c r="F80" s="31">
        <f>SUM('Scott Spencer'!M5)</f>
        <v>193.5001</v>
      </c>
      <c r="G80" s="32">
        <f>SUM('Scott Spencer'!N5)</f>
        <v>11</v>
      </c>
      <c r="H80" s="31">
        <f>SUM('Scott Spencer'!O5)</f>
        <v>204.5001</v>
      </c>
    </row>
    <row r="81" spans="1:8">
      <c r="A81" s="30">
        <v>23</v>
      </c>
      <c r="B81" s="30" t="s">
        <v>22</v>
      </c>
      <c r="C81" s="27" t="s">
        <v>72</v>
      </c>
      <c r="D81" s="32">
        <f>SUM('Jarrod Morgan'!K5)</f>
        <v>8</v>
      </c>
      <c r="E81" s="32">
        <f>SUM('Jarrod Morgan'!L5)</f>
        <v>1522</v>
      </c>
      <c r="F81" s="31">
        <f>SUM('Jarrod Morgan'!M5)</f>
        <v>190.25</v>
      </c>
      <c r="G81" s="32">
        <f>SUM('Jarrod Morgan'!N5)</f>
        <v>13</v>
      </c>
      <c r="H81" s="31">
        <f>SUM('Jarrod Morgan'!O5)</f>
        <v>203.25</v>
      </c>
    </row>
    <row r="82" spans="1:8">
      <c r="A82" s="30">
        <v>24</v>
      </c>
      <c r="B82" s="30" t="s">
        <v>22</v>
      </c>
      <c r="C82" s="27" t="s">
        <v>78</v>
      </c>
      <c r="D82" s="32">
        <f>SUM('Emory Viands'!K7)</f>
        <v>16</v>
      </c>
      <c r="E82" s="32">
        <f>SUM('Emory Viands'!L7)</f>
        <v>2995</v>
      </c>
      <c r="F82" s="31">
        <f>SUM('Emory Viands'!M7)</f>
        <v>187.1875</v>
      </c>
      <c r="G82" s="32">
        <f>SUM('Emory Viands'!N7)</f>
        <v>16</v>
      </c>
      <c r="H82" s="31">
        <f>SUM('Emory Viands'!O7)</f>
        <v>203.1875</v>
      </c>
    </row>
    <row r="83" spans="1:8">
      <c r="A83" s="30">
        <v>25</v>
      </c>
      <c r="B83" s="30" t="s">
        <v>22</v>
      </c>
      <c r="C83" s="27" t="s">
        <v>91</v>
      </c>
      <c r="D83" s="32">
        <f>SUM('Joe Wells'!K5)</f>
        <v>8</v>
      </c>
      <c r="E83" s="32">
        <f>SUM('Joe Wells'!L5)</f>
        <v>1479</v>
      </c>
      <c r="F83" s="31">
        <f>SUM('Joe Wells'!M5)</f>
        <v>184.875</v>
      </c>
      <c r="G83" s="32">
        <f>SUM('Joe Wells'!N5)</f>
        <v>17</v>
      </c>
      <c r="H83" s="31">
        <f>SUM('Joe Wells'!O5)</f>
        <v>201.875</v>
      </c>
    </row>
    <row r="84" spans="1:8">
      <c r="A84" s="30">
        <v>26</v>
      </c>
      <c r="B84" s="30" t="s">
        <v>22</v>
      </c>
      <c r="C84" s="27" t="s">
        <v>101</v>
      </c>
      <c r="D84" s="32">
        <f>SUM('Joe Rose'!K7)</f>
        <v>16</v>
      </c>
      <c r="E84" s="32">
        <f>SUM('Joe Rose'!L7)</f>
        <v>2910</v>
      </c>
      <c r="F84" s="31">
        <f>SUM('Joe Rose'!M7)</f>
        <v>181.875</v>
      </c>
      <c r="G84" s="32">
        <f>SUM('Joe Rose'!N7)</f>
        <v>20</v>
      </c>
      <c r="H84" s="31">
        <f>SUM('Joe Rose'!O7)</f>
        <v>201.875</v>
      </c>
    </row>
    <row r="85" spans="1:8">
      <c r="A85" s="30">
        <v>27</v>
      </c>
      <c r="B85" s="30" t="s">
        <v>22</v>
      </c>
      <c r="C85" s="27" t="s">
        <v>106</v>
      </c>
      <c r="D85" s="32">
        <f>SUM('Tommy Brooks'!K4)</f>
        <v>4</v>
      </c>
      <c r="E85" s="32">
        <f>SUM('Tommy Brooks'!L4)</f>
        <v>767</v>
      </c>
      <c r="F85" s="31">
        <f>SUM('Tommy Brooks'!M4)</f>
        <v>191.75</v>
      </c>
      <c r="G85" s="32">
        <f>SUM('Tommy Brooks'!N4)</f>
        <v>10</v>
      </c>
      <c r="H85" s="31">
        <f>SUM('Tommy Brooks'!O4)</f>
        <v>201.75</v>
      </c>
    </row>
    <row r="86" spans="1:8">
      <c r="A86" s="30">
        <v>28</v>
      </c>
      <c r="B86" s="30" t="s">
        <v>22</v>
      </c>
      <c r="C86" s="27" t="s">
        <v>135</v>
      </c>
      <c r="D86" s="32">
        <f>SUM('Ray Hayes'!K5)</f>
        <v>8</v>
      </c>
      <c r="E86" s="32">
        <f>SUM('Ray Hayes'!L5)</f>
        <v>1546</v>
      </c>
      <c r="F86" s="31">
        <f>SUM('Ray Hayes'!M5)</f>
        <v>193.25</v>
      </c>
      <c r="G86" s="32">
        <f>SUM('Ray Hayes'!N5)</f>
        <v>7</v>
      </c>
      <c r="H86" s="31">
        <f>SUM('Ray Hayes'!O5)</f>
        <v>200.25</v>
      </c>
    </row>
    <row r="87" spans="1:8">
      <c r="A87" s="30">
        <v>29</v>
      </c>
      <c r="B87" s="30" t="s">
        <v>22</v>
      </c>
      <c r="C87" s="38" t="s">
        <v>36</v>
      </c>
      <c r="D87" s="32">
        <f>SUM('Greg Smetanko'!K28)</f>
        <v>8</v>
      </c>
      <c r="E87" s="32">
        <f>SUM('Greg Smetanko'!L28)</f>
        <v>1489</v>
      </c>
      <c r="F87" s="31">
        <f>SUM('Greg Smetanko'!M28)</f>
        <v>186.125</v>
      </c>
      <c r="G87" s="32">
        <f>SUM('Greg Smetanko'!N28)</f>
        <v>14</v>
      </c>
      <c r="H87" s="31">
        <f>SUM('Greg Smetanko'!O28)</f>
        <v>200.125</v>
      </c>
    </row>
    <row r="88" spans="1:8">
      <c r="A88" s="30">
        <v>30</v>
      </c>
      <c r="B88" s="30" t="s">
        <v>22</v>
      </c>
      <c r="C88" s="27" t="s">
        <v>126</v>
      </c>
      <c r="D88" s="32">
        <f>SUM('Jesse Zwiebel'!K4)</f>
        <v>6</v>
      </c>
      <c r="E88" s="32">
        <f>SUM('Jesse Zwiebel'!L4)</f>
        <v>1169</v>
      </c>
      <c r="F88" s="31">
        <f>SUM('Jesse Zwiebel'!M4)</f>
        <v>194.83333333333334</v>
      </c>
      <c r="G88" s="32">
        <f>SUM('Jesse Zwiebel'!N4)</f>
        <v>4</v>
      </c>
      <c r="H88" s="31">
        <f>SUM('Jesse Zwiebel'!O4)</f>
        <v>198.83333333333334</v>
      </c>
    </row>
    <row r="89" spans="1:8">
      <c r="A89" s="30">
        <v>31</v>
      </c>
      <c r="B89" s="30" t="s">
        <v>22</v>
      </c>
      <c r="C89" s="47" t="s">
        <v>73</v>
      </c>
      <c r="D89" s="32">
        <f>SUM('Kyle Banks'!K18)</f>
        <v>6</v>
      </c>
      <c r="E89" s="32">
        <f>SUM('Kyle Banks'!L18)</f>
        <v>1156</v>
      </c>
      <c r="F89" s="31">
        <f>SUM('Kyle Banks'!M18)</f>
        <v>192.66666666666666</v>
      </c>
      <c r="G89" s="32">
        <f>SUM('Kyle Banks'!N18)</f>
        <v>6</v>
      </c>
      <c r="H89" s="31">
        <f>SUM('Kyle Banks'!O18)</f>
        <v>198.66666666666666</v>
      </c>
    </row>
    <row r="90" spans="1:8">
      <c r="A90" s="30">
        <v>32</v>
      </c>
      <c r="B90" s="30" t="s">
        <v>22</v>
      </c>
      <c r="C90" s="38" t="s">
        <v>40</v>
      </c>
      <c r="D90" s="32">
        <f>SUM('Chris Helton'!K12)</f>
        <v>8</v>
      </c>
      <c r="E90" s="32">
        <f>SUM('Chris Helton'!L12)</f>
        <v>1512</v>
      </c>
      <c r="F90" s="31">
        <f>SUM('Chris Helton'!M12)</f>
        <v>189</v>
      </c>
      <c r="G90" s="32">
        <f>SUM('Chris Helton'!N12)</f>
        <v>9</v>
      </c>
      <c r="H90" s="31">
        <f>SUM('Chris Helton'!O12)</f>
        <v>198</v>
      </c>
    </row>
    <row r="91" spans="1:8">
      <c r="A91" s="30">
        <v>33</v>
      </c>
      <c r="B91" s="30" t="s">
        <v>22</v>
      </c>
      <c r="C91" s="27" t="s">
        <v>127</v>
      </c>
      <c r="D91" s="32">
        <f>SUM('Bub King'!K4)</f>
        <v>6</v>
      </c>
      <c r="E91" s="32">
        <f>SUM('Bub King'!L4)</f>
        <v>1161</v>
      </c>
      <c r="F91" s="31">
        <f>SUM('Bub King'!M4)</f>
        <v>193.5</v>
      </c>
      <c r="G91" s="32">
        <f>SUM('Bub King'!N4)</f>
        <v>4</v>
      </c>
      <c r="H91" s="31">
        <f>SUM('Bub King'!O4)</f>
        <v>197.5</v>
      </c>
    </row>
    <row r="92" spans="1:8">
      <c r="A92" s="30">
        <v>34</v>
      </c>
      <c r="B92" s="30" t="s">
        <v>22</v>
      </c>
      <c r="C92" s="27" t="s">
        <v>152</v>
      </c>
      <c r="D92" s="32">
        <f>SUM('Royden Peabody'!K4)</f>
        <v>4</v>
      </c>
      <c r="E92" s="32">
        <f>SUM('Royden Peabody'!L4)</f>
        <v>754</v>
      </c>
      <c r="F92" s="31">
        <f>SUM('Royden Peabody'!M4)</f>
        <v>188.5</v>
      </c>
      <c r="G92" s="32">
        <f>SUM('Royden Peabody'!N4)</f>
        <v>9</v>
      </c>
      <c r="H92" s="31">
        <f>SUM('Royden Peabody'!O4)</f>
        <v>197.5</v>
      </c>
    </row>
    <row r="93" spans="1:8">
      <c r="A93" s="30">
        <v>35</v>
      </c>
      <c r="B93" s="30" t="s">
        <v>22</v>
      </c>
      <c r="C93" s="27" t="s">
        <v>117</v>
      </c>
      <c r="D93" s="32">
        <f>SUM('Jim Stapleton'!K7)</f>
        <v>18</v>
      </c>
      <c r="E93" s="32">
        <f>SUM('Jim Stapleton'!L7)</f>
        <v>3346</v>
      </c>
      <c r="F93" s="31">
        <f>SUM('Jim Stapleton'!M7)</f>
        <v>185.88888888888889</v>
      </c>
      <c r="G93" s="32">
        <f>SUM('Jim Stapleton'!N7)</f>
        <v>11</v>
      </c>
      <c r="H93" s="31">
        <f>SUM('Jim Stapleton'!O7)</f>
        <v>196.88888888888889</v>
      </c>
    </row>
    <row r="94" spans="1:8">
      <c r="A94" s="30">
        <v>36</v>
      </c>
      <c r="B94" s="30" t="s">
        <v>22</v>
      </c>
      <c r="C94" s="27" t="s">
        <v>159</v>
      </c>
      <c r="D94" s="32">
        <f>SUM('Jamie Penton'!K4)</f>
        <v>4</v>
      </c>
      <c r="E94" s="32">
        <f>SUM('Jamie Penton'!L4)</f>
        <v>776</v>
      </c>
      <c r="F94" s="31">
        <f>SUM('Jamie Penton'!M4)</f>
        <v>194</v>
      </c>
      <c r="G94" s="32">
        <f>SUM('Jamie Penton'!N4)</f>
        <v>2</v>
      </c>
      <c r="H94" s="31">
        <f>SUM('Jamie Penton'!O4)</f>
        <v>196</v>
      </c>
    </row>
    <row r="95" spans="1:8">
      <c r="A95" s="30">
        <v>37</v>
      </c>
      <c r="B95" s="30" t="s">
        <v>22</v>
      </c>
      <c r="C95" s="27" t="s">
        <v>154</v>
      </c>
      <c r="D95" s="32">
        <f>SUM('Paul Hanlon'!K5)</f>
        <v>8</v>
      </c>
      <c r="E95" s="32">
        <f>SUM('Paul Hanlon'!L5)</f>
        <v>1497</v>
      </c>
      <c r="F95" s="31">
        <f>SUM('Paul Hanlon'!M5)</f>
        <v>187.125</v>
      </c>
      <c r="G95" s="32">
        <f>SUM('Paul Hanlon'!N5)</f>
        <v>8</v>
      </c>
      <c r="H95" s="31">
        <f>SUM('Paul Hanlon'!O5)</f>
        <v>195.125</v>
      </c>
    </row>
    <row r="96" spans="1:8">
      <c r="A96" s="30">
        <v>38</v>
      </c>
      <c r="B96" s="30" t="s">
        <v>22</v>
      </c>
      <c r="C96" s="27" t="s">
        <v>30</v>
      </c>
      <c r="D96" s="26">
        <f>SUM('Chris Bradley'!K54)</f>
        <v>8</v>
      </c>
      <c r="E96" s="26">
        <f>SUM('Chris Bradley'!L54)</f>
        <v>1505</v>
      </c>
      <c r="F96" s="25">
        <f>SUM('Chris Bradley'!M54)</f>
        <v>188.125</v>
      </c>
      <c r="G96" s="26">
        <f>SUM('Chris Bradley'!N54)</f>
        <v>7</v>
      </c>
      <c r="H96" s="25">
        <f>SUM('Chris Bradley'!O54)</f>
        <v>195.125</v>
      </c>
    </row>
    <row r="97" spans="1:8">
      <c r="A97" s="30">
        <v>39</v>
      </c>
      <c r="B97" s="30" t="s">
        <v>22</v>
      </c>
      <c r="C97" s="27" t="s">
        <v>167</v>
      </c>
      <c r="D97" s="32">
        <f>SUM('Scott Musick'!K5)</f>
        <v>8</v>
      </c>
      <c r="E97" s="32">
        <f>SUM('Scott Musick'!L5)</f>
        <v>1502</v>
      </c>
      <c r="F97" s="31">
        <f>SUM('Scott Musick'!M5)</f>
        <v>187.75</v>
      </c>
      <c r="G97" s="32">
        <f>SUM('Scott Musick'!N5)</f>
        <v>7</v>
      </c>
      <c r="H97" s="31">
        <f>SUM('Scott Musick'!O5)</f>
        <v>194.75</v>
      </c>
    </row>
    <row r="98" spans="1:8">
      <c r="A98" s="30">
        <v>40</v>
      </c>
      <c r="B98" s="30" t="s">
        <v>22</v>
      </c>
      <c r="C98" s="27" t="s">
        <v>128</v>
      </c>
      <c r="D98" s="32">
        <f>SUM('Rose Batliner'!K4)</f>
        <v>6</v>
      </c>
      <c r="E98" s="32">
        <f>SUM('Rose Batliner'!L4)</f>
        <v>1144</v>
      </c>
      <c r="F98" s="31">
        <f>SUM('Rose Batliner'!M4)</f>
        <v>190.66666666666666</v>
      </c>
      <c r="G98" s="32">
        <f>SUM('Rose Batliner'!N4)</f>
        <v>4</v>
      </c>
      <c r="H98" s="31">
        <f>SUM('Rose Batliner'!O4)</f>
        <v>194.66666666666666</v>
      </c>
    </row>
    <row r="99" spans="1:8">
      <c r="A99" s="30">
        <v>41</v>
      </c>
      <c r="B99" s="30" t="s">
        <v>22</v>
      </c>
      <c r="C99" s="27" t="s">
        <v>145</v>
      </c>
      <c r="D99" s="32">
        <f>SUM('Pitt Connelley'!K4)</f>
        <v>6</v>
      </c>
      <c r="E99" s="32">
        <f>SUM('Pitt Connelley'!L4)</f>
        <v>1143</v>
      </c>
      <c r="F99" s="31">
        <f>SUM('Pitt Connelley'!M4)</f>
        <v>190.5</v>
      </c>
      <c r="G99" s="32">
        <f>SUM('Pitt Connelley'!N4)</f>
        <v>4</v>
      </c>
      <c r="H99" s="31">
        <f>SUM('Pitt Connelley'!O4)</f>
        <v>194.5</v>
      </c>
    </row>
    <row r="100" spans="1:8">
      <c r="A100" s="30">
        <v>42</v>
      </c>
      <c r="B100" s="30" t="s">
        <v>22</v>
      </c>
      <c r="C100" s="27" t="s">
        <v>153</v>
      </c>
      <c r="D100" s="32">
        <f>SUM('Matt Parmenter'!K4)</f>
        <v>4</v>
      </c>
      <c r="E100" s="32">
        <f>SUM('Matt Parmenter'!L4)</f>
        <v>752</v>
      </c>
      <c r="F100" s="31">
        <f>SUM('Matt Parmenter'!M4)</f>
        <v>188</v>
      </c>
      <c r="G100" s="32">
        <f>SUM('Matt Parmenter'!N4)</f>
        <v>6</v>
      </c>
      <c r="H100" s="31">
        <f>SUM('Matt Parmenter'!O4)</f>
        <v>194</v>
      </c>
    </row>
    <row r="101" spans="1:8">
      <c r="A101" s="30">
        <v>43</v>
      </c>
      <c r="B101" s="30" t="s">
        <v>22</v>
      </c>
      <c r="C101" s="27" t="s">
        <v>95</v>
      </c>
      <c r="D101" s="32">
        <f>SUM('Joe Happel'!K4)</f>
        <v>4</v>
      </c>
      <c r="E101" s="32">
        <f>SUM('Joe Happel'!L4)</f>
        <v>763</v>
      </c>
      <c r="F101" s="31">
        <f>SUM('Joe Happel'!M4)</f>
        <v>190.75</v>
      </c>
      <c r="G101" s="32">
        <f>SUM('Joe Happel'!N4)</f>
        <v>3</v>
      </c>
      <c r="H101" s="31">
        <f>SUM('Joe Happel'!O4)</f>
        <v>193.75</v>
      </c>
    </row>
    <row r="102" spans="1:8">
      <c r="A102" s="30">
        <v>44</v>
      </c>
      <c r="B102" s="30" t="s">
        <v>22</v>
      </c>
      <c r="C102" s="27" t="s">
        <v>70</v>
      </c>
      <c r="D102" s="32">
        <f>SUM('John Stapleton'!K5)</f>
        <v>8</v>
      </c>
      <c r="E102" s="32">
        <f>SUM('John Stapleton'!L5)</f>
        <v>1502</v>
      </c>
      <c r="F102" s="31">
        <f>SUM('John Stapleton'!M5)</f>
        <v>187.75</v>
      </c>
      <c r="G102" s="32">
        <f>SUM('John Stapleton'!N5)</f>
        <v>4</v>
      </c>
      <c r="H102" s="31">
        <f>SUM('John Stapleton'!O5)</f>
        <v>191.75</v>
      </c>
    </row>
    <row r="103" spans="1:8">
      <c r="A103" s="30">
        <v>45</v>
      </c>
      <c r="B103" s="30" t="s">
        <v>22</v>
      </c>
      <c r="C103" s="27" t="s">
        <v>107</v>
      </c>
      <c r="D103" s="32">
        <f>SUM('Brian Thompson'!K4)</f>
        <v>4</v>
      </c>
      <c r="E103" s="32">
        <f>SUM('Brian Thompson'!L4)</f>
        <v>754</v>
      </c>
      <c r="F103" s="31">
        <f>SUM('Brian Thompson'!M4)</f>
        <v>188.5</v>
      </c>
      <c r="G103" s="32">
        <f>SUM('Brian Thompson'!N4)</f>
        <v>3</v>
      </c>
      <c r="H103" s="31">
        <f>SUM('Brian Thompson'!O4)</f>
        <v>191.5</v>
      </c>
    </row>
    <row r="104" spans="1:8">
      <c r="A104" s="30">
        <v>46</v>
      </c>
      <c r="B104" s="30" t="s">
        <v>22</v>
      </c>
      <c r="C104" s="27" t="s">
        <v>155</v>
      </c>
      <c r="D104" s="32">
        <f>SUM('Terry Reynolds'!K5)</f>
        <v>8</v>
      </c>
      <c r="E104" s="32">
        <f>SUM('Terry Reynolds'!L5)</f>
        <v>1478</v>
      </c>
      <c r="F104" s="31">
        <f>SUM('Terry Reynolds'!M5)</f>
        <v>184.75</v>
      </c>
      <c r="G104" s="32">
        <f>SUM('Terry Reynolds'!N5)</f>
        <v>6</v>
      </c>
      <c r="H104" s="31">
        <f>SUM('Terry Reynolds'!O5)</f>
        <v>190.75</v>
      </c>
    </row>
    <row r="105" spans="1:8">
      <c r="A105" s="30">
        <v>47</v>
      </c>
      <c r="B105" s="30" t="s">
        <v>22</v>
      </c>
      <c r="C105" s="27" t="s">
        <v>139</v>
      </c>
      <c r="D105" s="32">
        <f>SUM('Brenda Hayes'!K4)</f>
        <v>4</v>
      </c>
      <c r="E105" s="32">
        <f>SUM('Brenda Hayes'!L4)</f>
        <v>746</v>
      </c>
      <c r="F105" s="31">
        <f>SUM('Brenda Hayes'!M4)</f>
        <v>186.5</v>
      </c>
      <c r="G105" s="32">
        <f>SUM('Brenda Hayes'!N4)</f>
        <v>4</v>
      </c>
      <c r="H105" s="31">
        <f>SUM('Brenda Hayes'!O4)</f>
        <v>190.5</v>
      </c>
    </row>
    <row r="106" spans="1:8">
      <c r="A106" s="30">
        <v>48</v>
      </c>
      <c r="B106" s="30" t="s">
        <v>22</v>
      </c>
      <c r="C106" s="37" t="s">
        <v>45</v>
      </c>
      <c r="D106" s="32">
        <f>SUM('Brett Cavins'!K6)</f>
        <v>12</v>
      </c>
      <c r="E106" s="32">
        <f>SUM('Brett Cavins'!L6)</f>
        <v>2186</v>
      </c>
      <c r="F106" s="31">
        <f>SUM('Brett Cavins'!M6)</f>
        <v>182.16666666666666</v>
      </c>
      <c r="G106" s="32">
        <f>SUM('Brett Cavins'!N6)</f>
        <v>8</v>
      </c>
      <c r="H106" s="31">
        <f>SUM('Brett Cavins'!O6)</f>
        <v>190.16666666666666</v>
      </c>
    </row>
    <row r="107" spans="1:8">
      <c r="A107" s="30">
        <v>49</v>
      </c>
      <c r="B107" s="30" t="s">
        <v>22</v>
      </c>
      <c r="C107" s="27" t="s">
        <v>129</v>
      </c>
      <c r="D107" s="32">
        <f>SUM('Kent Flanery'!K4)</f>
        <v>6</v>
      </c>
      <c r="E107" s="32">
        <f>SUM('Kent Flanery'!L4)</f>
        <v>1116</v>
      </c>
      <c r="F107" s="31">
        <f>SUM('Kent Flanery'!M4)</f>
        <v>186</v>
      </c>
      <c r="G107" s="32">
        <f>SUM('Kent Flanery'!N4)</f>
        <v>4</v>
      </c>
      <c r="H107" s="31">
        <f>SUM('Kent Flanery'!O4)</f>
        <v>190</v>
      </c>
    </row>
    <row r="108" spans="1:8">
      <c r="A108" s="30">
        <v>50</v>
      </c>
      <c r="B108" s="30" t="s">
        <v>22</v>
      </c>
      <c r="C108" s="27" t="s">
        <v>108</v>
      </c>
      <c r="D108" s="32">
        <f>SUM('David Baird'!K4)</f>
        <v>4</v>
      </c>
      <c r="E108" s="32">
        <f>SUM('David Baird'!L4)</f>
        <v>751</v>
      </c>
      <c r="F108" s="31">
        <f>SUM('David Baird'!M4)</f>
        <v>187.75</v>
      </c>
      <c r="G108" s="32">
        <f>SUM('David Baird'!N4)</f>
        <v>2</v>
      </c>
      <c r="H108" s="31">
        <f>SUM('David Baird'!O4)</f>
        <v>189.75</v>
      </c>
    </row>
    <row r="109" spans="1:8">
      <c r="A109" s="30">
        <v>51</v>
      </c>
      <c r="B109" s="30" t="s">
        <v>22</v>
      </c>
      <c r="C109" s="27" t="s">
        <v>130</v>
      </c>
      <c r="D109" s="32">
        <f>SUM('Chris Workman'!K4)</f>
        <v>6</v>
      </c>
      <c r="E109" s="32">
        <f>SUM('Chris Workman'!L4)</f>
        <v>1105</v>
      </c>
      <c r="F109" s="31">
        <f>SUM('Chris Workman'!M4)</f>
        <v>184.16666666666666</v>
      </c>
      <c r="G109" s="32">
        <f>SUM('Chris Workman'!N4)</f>
        <v>4</v>
      </c>
      <c r="H109" s="31">
        <f>SUM('Chris Workman'!O4)</f>
        <v>188.16666666666666</v>
      </c>
    </row>
    <row r="110" spans="1:8">
      <c r="A110" s="30">
        <v>52</v>
      </c>
      <c r="B110" s="30" t="s">
        <v>22</v>
      </c>
      <c r="C110" s="27" t="s">
        <v>49</v>
      </c>
      <c r="D110" s="32">
        <f>SUM('Chad Fultz'!K4)</f>
        <v>4</v>
      </c>
      <c r="E110" s="32">
        <f>SUM('Chad Fultz'!L4)</f>
        <v>735</v>
      </c>
      <c r="F110" s="31">
        <f>SUM('Chad Fultz'!M4)</f>
        <v>183.75</v>
      </c>
      <c r="G110" s="32">
        <f>SUM('Chad Fultz'!N4)</f>
        <v>4</v>
      </c>
      <c r="H110" s="31">
        <f>SUM('Chad Fultz'!O4)</f>
        <v>187.75</v>
      </c>
    </row>
    <row r="111" spans="1:8">
      <c r="A111" s="30">
        <v>53</v>
      </c>
      <c r="B111" s="30" t="s">
        <v>22</v>
      </c>
      <c r="C111" s="29" t="s">
        <v>39</v>
      </c>
      <c r="D111" s="26">
        <f>SUM('Chuck Miller'!K30)</f>
        <v>8</v>
      </c>
      <c r="E111" s="26">
        <f>SUM('Chuck Miller'!L30)</f>
        <v>1419</v>
      </c>
      <c r="F111" s="25">
        <f>SUM('Chuck Miller'!M30)</f>
        <v>177.375</v>
      </c>
      <c r="G111" s="26">
        <f>SUM('Chuck Miller'!N30)</f>
        <v>10</v>
      </c>
      <c r="H111" s="25">
        <f>SUM('Chuck Miller'!O30)</f>
        <v>187.375</v>
      </c>
    </row>
    <row r="112" spans="1:8">
      <c r="A112" s="30">
        <v>54</v>
      </c>
      <c r="B112" s="30" t="s">
        <v>22</v>
      </c>
      <c r="C112" s="27" t="s">
        <v>161</v>
      </c>
      <c r="D112" s="32">
        <f>SUM('Brian Oliver'!K4)</f>
        <v>4</v>
      </c>
      <c r="E112" s="32">
        <f>SUM('Brian Oliver'!L4)</f>
        <v>740</v>
      </c>
      <c r="F112" s="31">
        <f>SUM('Brian Oliver'!M4)</f>
        <v>185</v>
      </c>
      <c r="G112" s="32">
        <f>SUM('Brian Oliver'!N4)</f>
        <v>2</v>
      </c>
      <c r="H112" s="31">
        <f>SUM('Brian Oliver'!O4)</f>
        <v>187</v>
      </c>
    </row>
    <row r="113" spans="1:8">
      <c r="A113" s="30">
        <v>55</v>
      </c>
      <c r="B113" s="30" t="s">
        <v>22</v>
      </c>
      <c r="C113" s="27" t="s">
        <v>162</v>
      </c>
      <c r="D113" s="32">
        <f>SUM('Dennis Pruett'!K4)</f>
        <v>4</v>
      </c>
      <c r="E113" s="32">
        <f>SUM('Dennis Pruett'!L4)</f>
        <v>739</v>
      </c>
      <c r="F113" s="31">
        <f>SUM('Dennis Pruett'!M4)</f>
        <v>184.75</v>
      </c>
      <c r="G113" s="32">
        <f>SUM('Dennis Pruett'!N4)</f>
        <v>2</v>
      </c>
      <c r="H113" s="31">
        <f>SUM('Dennis Pruett'!O4)</f>
        <v>186.75</v>
      </c>
    </row>
    <row r="114" spans="1:8">
      <c r="A114" s="30">
        <v>56</v>
      </c>
      <c r="B114" s="30" t="s">
        <v>22</v>
      </c>
      <c r="C114" s="27" t="s">
        <v>102</v>
      </c>
      <c r="D114" s="32">
        <f>SUM('Anthony Cox'!K4)</f>
        <v>4</v>
      </c>
      <c r="E114" s="32">
        <f>SUM('Anthony Cox'!L4)</f>
        <v>724</v>
      </c>
      <c r="F114" s="31">
        <f>SUM('Anthony Cox'!M4)</f>
        <v>181</v>
      </c>
      <c r="G114" s="32">
        <f>SUM('Anthony Cox'!N4)</f>
        <v>4</v>
      </c>
      <c r="H114" s="31">
        <f>SUM('Anthony Cox'!O4)</f>
        <v>185</v>
      </c>
    </row>
    <row r="115" spans="1:8">
      <c r="A115" s="30">
        <v>57</v>
      </c>
      <c r="B115" s="30" t="s">
        <v>22</v>
      </c>
      <c r="C115" s="27" t="s">
        <v>90</v>
      </c>
      <c r="D115" s="32">
        <f>SUM('Jamie Compton'!K6)</f>
        <v>12</v>
      </c>
      <c r="E115" s="32">
        <f>SUM('Jamie Compton'!L6)</f>
        <v>1881</v>
      </c>
      <c r="F115" s="31">
        <f>SUM('Jamie Compton'!M6)</f>
        <v>156.75</v>
      </c>
      <c r="G115" s="32">
        <f>SUM('Jamie Compton'!N6)</f>
        <v>27</v>
      </c>
      <c r="H115" s="31">
        <f>SUM('Jamie Compton'!O6)</f>
        <v>183.75</v>
      </c>
    </row>
    <row r="116" spans="1:8">
      <c r="A116" s="30">
        <v>58</v>
      </c>
      <c r="B116" s="30" t="s">
        <v>22</v>
      </c>
      <c r="C116" s="27" t="s">
        <v>109</v>
      </c>
      <c r="D116" s="32">
        <f>SUM('David Barnes'!K4)</f>
        <v>4</v>
      </c>
      <c r="E116" s="32">
        <f>SUM('David Barnes'!L4)</f>
        <v>725</v>
      </c>
      <c r="F116" s="31">
        <f>SUM('David Barnes'!M4)</f>
        <v>181.25</v>
      </c>
      <c r="G116" s="32">
        <f>SUM('David Barnes'!N4)</f>
        <v>2</v>
      </c>
      <c r="H116" s="31">
        <f>SUM('David Barnes'!O4)</f>
        <v>183.25</v>
      </c>
    </row>
    <row r="117" spans="1:8">
      <c r="A117" s="30">
        <v>59</v>
      </c>
      <c r="B117" s="30" t="s">
        <v>22</v>
      </c>
      <c r="C117" s="27" t="s">
        <v>114</v>
      </c>
      <c r="D117" s="32">
        <f>SUM('Cody Shields'!K7)</f>
        <v>16</v>
      </c>
      <c r="E117" s="32">
        <f>SUM('Cody Shields'!L7)</f>
        <v>2777</v>
      </c>
      <c r="F117" s="31">
        <f>SUM('Cody Shields'!M7)</f>
        <v>173.5625</v>
      </c>
      <c r="G117" s="32">
        <f>SUM('Cody Shields'!N7)</f>
        <v>9</v>
      </c>
      <c r="H117" s="31">
        <f>SUM('Cody Shields'!O7)</f>
        <v>182.5625</v>
      </c>
    </row>
    <row r="118" spans="1:8">
      <c r="A118" s="30">
        <v>60</v>
      </c>
      <c r="B118" s="30" t="s">
        <v>22</v>
      </c>
      <c r="C118" s="27" t="s">
        <v>163</v>
      </c>
      <c r="D118" s="32">
        <f>SUM('Todd Lyons'!K4)</f>
        <v>4</v>
      </c>
      <c r="E118" s="32">
        <f>SUM('Todd Lyons'!L4)</f>
        <v>715</v>
      </c>
      <c r="F118" s="31">
        <f>SUM('Todd Lyons'!M4)</f>
        <v>178.75</v>
      </c>
      <c r="G118" s="32">
        <f>SUM('Todd Lyons'!N4)</f>
        <v>2</v>
      </c>
      <c r="H118" s="31">
        <f>SUM('Todd Lyons'!O4)</f>
        <v>180.75</v>
      </c>
    </row>
    <row r="119" spans="1:8">
      <c r="A119" s="30">
        <v>61</v>
      </c>
      <c r="B119" s="30" t="s">
        <v>22</v>
      </c>
      <c r="C119" s="27" t="s">
        <v>156</v>
      </c>
      <c r="D119" s="32">
        <f>SUM('Casey Abell'!K4)</f>
        <v>4</v>
      </c>
      <c r="E119" s="32">
        <f>SUM('Casey Abell'!L4)</f>
        <v>712</v>
      </c>
      <c r="F119" s="31">
        <f>SUM('Casey Abell'!M4)</f>
        <v>178</v>
      </c>
      <c r="G119" s="32">
        <f>SUM('Casey Abell'!N4)</f>
        <v>2</v>
      </c>
      <c r="H119" s="31">
        <f>SUM('Casey Abell'!O4)</f>
        <v>180</v>
      </c>
    </row>
    <row r="120" spans="1:8">
      <c r="A120" s="30">
        <v>62</v>
      </c>
      <c r="B120" s="30" t="s">
        <v>22</v>
      </c>
      <c r="C120" s="27" t="s">
        <v>164</v>
      </c>
      <c r="D120" s="32">
        <f>SUM('Nolan Caudill'!K4)</f>
        <v>4</v>
      </c>
      <c r="E120" s="32">
        <f>SUM('Nolan Caudill'!L4)</f>
        <v>707</v>
      </c>
      <c r="F120" s="31">
        <f>SUM('Nolan Caudill'!M4)</f>
        <v>176.75</v>
      </c>
      <c r="G120" s="32">
        <f>SUM('Nolan Caudill'!N4)</f>
        <v>2</v>
      </c>
      <c r="H120" s="31">
        <f>SUM('Nolan Caudill'!O4)</f>
        <v>178.75</v>
      </c>
    </row>
    <row r="121" spans="1:8">
      <c r="A121" s="30">
        <v>63</v>
      </c>
      <c r="B121" s="30" t="s">
        <v>22</v>
      </c>
      <c r="C121" s="27" t="s">
        <v>143</v>
      </c>
      <c r="D121" s="32">
        <f>SUM('Kadin Harness'!K4)</f>
        <v>6</v>
      </c>
      <c r="E121" s="32">
        <f>SUM('Kadin Harness'!L4)</f>
        <v>1002</v>
      </c>
      <c r="F121" s="31">
        <f>SUM('Kadin Harness'!M4)</f>
        <v>167</v>
      </c>
      <c r="G121" s="32">
        <f>SUM('Kadin Harness'!N4)</f>
        <v>8</v>
      </c>
      <c r="H121" s="31">
        <f>SUM('Kadin Harness'!O4)</f>
        <v>175</v>
      </c>
    </row>
    <row r="122" spans="1:8">
      <c r="A122" s="30">
        <v>64</v>
      </c>
      <c r="B122" s="30" t="s">
        <v>22</v>
      </c>
      <c r="C122" s="27" t="s">
        <v>110</v>
      </c>
      <c r="D122" s="32">
        <f>SUM('Freda Hopper'!K4)</f>
        <v>4</v>
      </c>
      <c r="E122" s="32">
        <f>SUM('Freda Hopper'!L4)</f>
        <v>605</v>
      </c>
      <c r="F122" s="31">
        <f>SUM('Freda Hopper'!M4)</f>
        <v>151.25</v>
      </c>
      <c r="G122" s="32">
        <f>SUM('Freda Hopper'!N4)</f>
        <v>2</v>
      </c>
      <c r="H122" s="31">
        <f>SUM('Freda Hopper'!O4)</f>
        <v>153.25</v>
      </c>
    </row>
    <row r="123" spans="1:8">
      <c r="A123" s="30">
        <v>65</v>
      </c>
      <c r="B123" s="30" t="s">
        <v>22</v>
      </c>
      <c r="C123" s="27" t="s">
        <v>165</v>
      </c>
      <c r="D123" s="32">
        <f>SUM('Rod Patterson'!K4)</f>
        <v>4</v>
      </c>
      <c r="E123" s="32">
        <f>SUM('Rod Patterson'!L4)</f>
        <v>583</v>
      </c>
      <c r="F123" s="31">
        <f>SUM('Rod Patterson'!M4)</f>
        <v>145.75</v>
      </c>
      <c r="G123" s="32">
        <f>SUM('Rod Patterson'!N4)</f>
        <v>2</v>
      </c>
      <c r="H123" s="31">
        <f>SUM('Rod Patterson'!O4)</f>
        <v>147.75</v>
      </c>
    </row>
    <row r="124" spans="1:8">
      <c r="A124" s="30">
        <v>66</v>
      </c>
      <c r="B124" s="30" t="s">
        <v>22</v>
      </c>
      <c r="C124" s="27" t="s">
        <v>166</v>
      </c>
      <c r="D124" s="32">
        <f>SUM('Mike Hibbard'!K4)</f>
        <v>4</v>
      </c>
      <c r="E124" s="32">
        <f>SUM('Mike Hibbard'!L4)</f>
        <v>573</v>
      </c>
      <c r="F124" s="31">
        <f>SUM('Mike Hibbard'!M4)</f>
        <v>143.25</v>
      </c>
      <c r="G124" s="32">
        <f>SUM('Mike Hibbard'!N4)</f>
        <v>2</v>
      </c>
      <c r="H124" s="31">
        <f>SUM('Mike Hibbard'!O4)</f>
        <v>145.25</v>
      </c>
    </row>
    <row r="125" spans="1:8">
      <c r="A125" s="30">
        <v>67</v>
      </c>
      <c r="B125" s="30" t="s">
        <v>22</v>
      </c>
      <c r="C125" s="27" t="s">
        <v>131</v>
      </c>
      <c r="D125" s="32">
        <f>SUM('Chris Miller'!K4)</f>
        <v>6</v>
      </c>
      <c r="E125" s="32">
        <f>SUM('Chris Miller'!L4)</f>
        <v>782</v>
      </c>
      <c r="F125" s="31">
        <f>SUM('Chris Miller'!M4)</f>
        <v>130.33333333333334</v>
      </c>
      <c r="G125" s="32">
        <f>SUM('Chris Miller'!N4)</f>
        <v>4</v>
      </c>
      <c r="H125" s="31">
        <f>SUM('Chris Miller'!O4)</f>
        <v>134.33333333333334</v>
      </c>
    </row>
    <row r="126" spans="1:8">
      <c r="A126" s="30">
        <v>68</v>
      </c>
      <c r="B126" s="30" t="s">
        <v>22</v>
      </c>
      <c r="C126" s="27" t="s">
        <v>132</v>
      </c>
      <c r="D126" s="32">
        <f>SUM('JR Boggs'!K4)</f>
        <v>6</v>
      </c>
      <c r="E126" s="32">
        <f>SUM('JR Boggs'!L4)</f>
        <v>746</v>
      </c>
      <c r="F126" s="31">
        <f>SUM('JR Boggs'!M4)</f>
        <v>124.33333333333333</v>
      </c>
      <c r="G126" s="32">
        <f>SUM('JR Boggs'!N4)</f>
        <v>4</v>
      </c>
      <c r="H126" s="31">
        <f>SUM('JR Boggs'!O4)</f>
        <v>128.33333333333331</v>
      </c>
    </row>
    <row r="128" spans="1:8">
      <c r="A128" s="20"/>
      <c r="B128" s="20"/>
      <c r="C128" s="20"/>
      <c r="D128" s="20"/>
      <c r="E128" s="20"/>
      <c r="F128" s="21"/>
      <c r="G128" s="34"/>
      <c r="H128" s="21"/>
    </row>
    <row r="129" spans="1:8" ht="28.5">
      <c r="A129" s="71" t="s">
        <v>65</v>
      </c>
      <c r="B129" s="72"/>
      <c r="C129" s="72"/>
      <c r="D129" s="72"/>
      <c r="E129" s="72"/>
      <c r="F129" s="72"/>
      <c r="G129" s="72"/>
      <c r="H129" s="72"/>
    </row>
    <row r="130" spans="1:8" ht="18">
      <c r="A130" s="20"/>
      <c r="B130" s="20"/>
      <c r="C130" s="20"/>
      <c r="D130" s="23" t="s">
        <v>26</v>
      </c>
      <c r="E130" s="20"/>
      <c r="F130" s="21"/>
      <c r="G130" s="34"/>
      <c r="H130" s="21"/>
    </row>
    <row r="131" spans="1:8">
      <c r="A131" s="20"/>
      <c r="B131" s="20"/>
      <c r="C131" s="20"/>
      <c r="D131" s="20"/>
      <c r="E131" s="20"/>
      <c r="F131" s="21"/>
      <c r="G131" s="34"/>
      <c r="H131" s="21"/>
    </row>
    <row r="132" spans="1:8">
      <c r="A132" s="24" t="s">
        <v>0</v>
      </c>
      <c r="B132" s="24" t="s">
        <v>1</v>
      </c>
      <c r="C132" s="24" t="s">
        <v>2</v>
      </c>
      <c r="D132" s="24" t="s">
        <v>19</v>
      </c>
      <c r="E132" s="24" t="s">
        <v>16</v>
      </c>
      <c r="F132" s="25" t="s">
        <v>17</v>
      </c>
      <c r="G132" s="26" t="s">
        <v>14</v>
      </c>
      <c r="H132" s="25" t="s">
        <v>18</v>
      </c>
    </row>
    <row r="133" spans="1:8">
      <c r="A133" s="24">
        <v>1</v>
      </c>
      <c r="B133" s="24" t="s">
        <v>33</v>
      </c>
      <c r="C133" s="27" t="s">
        <v>37</v>
      </c>
      <c r="D133" s="26">
        <f>SUM('Tao Irtz'!K54)</f>
        <v>212</v>
      </c>
      <c r="E133" s="26">
        <f>SUM('Tao Irtz'!L54)</f>
        <v>40765.002</v>
      </c>
      <c r="F133" s="25">
        <f>SUM('Tao Irtz'!M54)</f>
        <v>192.28774528301886</v>
      </c>
      <c r="G133" s="26">
        <f>SUM('Tao Irtz'!N54)</f>
        <v>408</v>
      </c>
      <c r="H133" s="25">
        <f>SUM('Tao Irtz'!O54)</f>
        <v>600.28774528301892</v>
      </c>
    </row>
    <row r="134" spans="1:8">
      <c r="A134" s="24">
        <v>2</v>
      </c>
      <c r="B134" s="24" t="s">
        <v>33</v>
      </c>
      <c r="C134" s="38" t="s">
        <v>40</v>
      </c>
      <c r="D134" s="32">
        <f>SUM('Chris Helton'!K22)</f>
        <v>22</v>
      </c>
      <c r="E134" s="32">
        <f>SUM('Chris Helton'!L22)</f>
        <v>4325</v>
      </c>
      <c r="F134" s="31">
        <f>SUM('Chris Helton'!M22)</f>
        <v>196.59090909090909</v>
      </c>
      <c r="G134" s="32">
        <f>SUM('Chris Helton'!N22)</f>
        <v>68</v>
      </c>
      <c r="H134" s="31">
        <f>SUM('Chris Helton'!O22)</f>
        <v>264.59090909090912</v>
      </c>
    </row>
    <row r="135" spans="1:8">
      <c r="A135" s="24">
        <v>3</v>
      </c>
      <c r="B135" s="24" t="s">
        <v>33</v>
      </c>
      <c r="C135" s="27" t="s">
        <v>53</v>
      </c>
      <c r="D135" s="26">
        <f>SUM('Richard Mosely'!K17)</f>
        <v>56</v>
      </c>
      <c r="E135" s="26">
        <f>SUM('Richard Mosely'!L17)</f>
        <v>10452.002</v>
      </c>
      <c r="F135" s="25">
        <f>SUM('Richard Mosely'!M17)</f>
        <v>186.64289285714287</v>
      </c>
      <c r="G135" s="26">
        <f>SUM('Richard Mosely'!N17)</f>
        <v>73</v>
      </c>
      <c r="H135" s="25">
        <f>SUM('Richard Mosely'!O17)</f>
        <v>259.6428928571429</v>
      </c>
    </row>
    <row r="136" spans="1:8">
      <c r="A136" s="24">
        <v>4</v>
      </c>
      <c r="B136" s="24" t="s">
        <v>33</v>
      </c>
      <c r="C136" s="27" t="s">
        <v>93</v>
      </c>
      <c r="D136" s="32">
        <f>SUM('Dustin Fugate'!K16)</f>
        <v>22</v>
      </c>
      <c r="E136" s="32">
        <f>SUM('Dustin Fugate'!L16)</f>
        <v>4179</v>
      </c>
      <c r="F136" s="31">
        <f>SUM('Dustin Fugate'!M16)</f>
        <v>189.95454545454547</v>
      </c>
      <c r="G136" s="32">
        <f>SUM('Dustin Fugate'!N16)</f>
        <v>41</v>
      </c>
      <c r="H136" s="31">
        <f>SUM('Dustin Fugate'!O16)</f>
        <v>230.95454545454547</v>
      </c>
    </row>
    <row r="137" spans="1:8">
      <c r="A137" s="24">
        <v>5</v>
      </c>
      <c r="B137" s="24" t="s">
        <v>33</v>
      </c>
      <c r="C137" s="37" t="s">
        <v>45</v>
      </c>
      <c r="D137" s="32">
        <f>SUM('Brett Cavins'!K18)</f>
        <v>30</v>
      </c>
      <c r="E137" s="32">
        <f>SUM('Brett Cavins'!L18)</f>
        <v>5535</v>
      </c>
      <c r="F137" s="31">
        <f>SUM('Brett Cavins'!M18)</f>
        <v>184.5</v>
      </c>
      <c r="G137" s="32">
        <f>SUM('Brett Cavins'!N18)</f>
        <v>39</v>
      </c>
      <c r="H137" s="31">
        <f>SUM('Brett Cavins'!O18)</f>
        <v>223.5</v>
      </c>
    </row>
    <row r="138" spans="1:8">
      <c r="A138" s="24">
        <v>6</v>
      </c>
      <c r="B138" s="24" t="s">
        <v>33</v>
      </c>
      <c r="C138" s="27" t="s">
        <v>92</v>
      </c>
      <c r="D138" s="32">
        <f>SUM('Michael Blackard'!K10)</f>
        <v>30</v>
      </c>
      <c r="E138" s="32">
        <f>SUM('Michael Blackard'!L10)</f>
        <v>5364</v>
      </c>
      <c r="F138" s="31">
        <f>SUM('Michael Blackard'!M10)</f>
        <v>178.8</v>
      </c>
      <c r="G138" s="32">
        <f>SUM('Michael Blackard'!N10)</f>
        <v>44</v>
      </c>
      <c r="H138" s="31">
        <f>SUM('Michael Blackard'!O10)</f>
        <v>222.8</v>
      </c>
    </row>
    <row r="139" spans="1:8">
      <c r="A139" s="24">
        <v>7</v>
      </c>
      <c r="B139" s="24" t="s">
        <v>33</v>
      </c>
      <c r="C139" s="27" t="s">
        <v>55</v>
      </c>
      <c r="D139" s="32">
        <f>SUM('William Smith'!K9)</f>
        <v>24</v>
      </c>
      <c r="E139" s="32">
        <f>SUM('William Smith'!L9)</f>
        <v>4431.0010000000002</v>
      </c>
      <c r="F139" s="31">
        <f>SUM('William Smith'!M9)</f>
        <v>184.62504166666668</v>
      </c>
      <c r="G139" s="32">
        <f>SUM('William Smith'!N9)</f>
        <v>35</v>
      </c>
      <c r="H139" s="31">
        <f>SUM('William Smith'!O9)</f>
        <v>219.62504166666668</v>
      </c>
    </row>
    <row r="140" spans="1:8">
      <c r="A140" s="40"/>
      <c r="B140" s="40"/>
      <c r="C140" s="41"/>
      <c r="D140" s="42"/>
      <c r="E140" s="42"/>
      <c r="F140" s="43"/>
      <c r="G140" s="42"/>
      <c r="H140" s="43"/>
    </row>
    <row r="141" spans="1:8">
      <c r="A141" s="24">
        <v>8</v>
      </c>
      <c r="B141" s="24" t="s">
        <v>33</v>
      </c>
      <c r="C141" s="27" t="s">
        <v>124</v>
      </c>
      <c r="D141" s="32">
        <f>SUM('Tony Kaiser'!K12)</f>
        <v>12</v>
      </c>
      <c r="E141" s="32">
        <f>SUM('Tony Kaiser'!L12)</f>
        <v>2347.0010000000002</v>
      </c>
      <c r="F141" s="31">
        <f>SUM('Tony Kaiser'!M12)</f>
        <v>195.58341666666669</v>
      </c>
      <c r="G141" s="32">
        <f>SUM('Tony Kaiser'!N12)</f>
        <v>38</v>
      </c>
      <c r="H141" s="31">
        <f>SUM('Tony Kaiser'!O12)</f>
        <v>233.58341666666669</v>
      </c>
    </row>
    <row r="142" spans="1:8">
      <c r="A142" s="24">
        <v>9</v>
      </c>
      <c r="B142" s="24" t="s">
        <v>33</v>
      </c>
      <c r="C142" s="27" t="s">
        <v>133</v>
      </c>
      <c r="D142" s="32">
        <f>SUM('Scott Jackson'!K4)</f>
        <v>6</v>
      </c>
      <c r="E142" s="32">
        <f>SUM('Scott Jackson'!L4)</f>
        <v>1163</v>
      </c>
      <c r="F142" s="31">
        <f>SUM('Scott Jackson'!M4)</f>
        <v>193.83333333333334</v>
      </c>
      <c r="G142" s="32">
        <f>SUM('Scott Jackson'!N4)</f>
        <v>14</v>
      </c>
      <c r="H142" s="31">
        <f>SUM('Scott Jackson'!O4)</f>
        <v>207.83333333333334</v>
      </c>
    </row>
    <row r="143" spans="1:8">
      <c r="A143" s="24">
        <v>10</v>
      </c>
      <c r="B143" s="24" t="s">
        <v>33</v>
      </c>
      <c r="C143" s="27" t="s">
        <v>168</v>
      </c>
      <c r="D143" s="32">
        <f>SUM('Carl King'!K6)</f>
        <v>12</v>
      </c>
      <c r="E143" s="32">
        <f>SUM('Carl King'!L6)</f>
        <v>2209</v>
      </c>
      <c r="F143" s="31">
        <f>SUM('Carl King'!M6)</f>
        <v>184.08333333333334</v>
      </c>
      <c r="G143" s="32">
        <f>SUM('Carl King'!N6)</f>
        <v>12</v>
      </c>
      <c r="H143" s="31">
        <f>SUM('Carl King'!O6)</f>
        <v>196.08333333333334</v>
      </c>
    </row>
    <row r="144" spans="1:8">
      <c r="A144" s="24">
        <v>11</v>
      </c>
      <c r="B144" s="24" t="s">
        <v>33</v>
      </c>
      <c r="C144" s="27" t="s">
        <v>157</v>
      </c>
      <c r="D144" s="32">
        <f>SUM('Adam Plummer'!K4)</f>
        <v>4</v>
      </c>
      <c r="E144" s="32">
        <f>SUM('Adam Plummer'!L4)</f>
        <v>740</v>
      </c>
      <c r="F144" s="31">
        <f>SUM('Adam Plummer'!M4)</f>
        <v>185</v>
      </c>
      <c r="G144" s="32">
        <f>SUM('Adam Plummer'!N4)</f>
        <v>5</v>
      </c>
      <c r="H144" s="31">
        <f>SUM('Adam Plummer'!O4)</f>
        <v>190</v>
      </c>
    </row>
    <row r="145" spans="1:8">
      <c r="A145" s="24">
        <v>12</v>
      </c>
      <c r="B145" s="24" t="s">
        <v>33</v>
      </c>
      <c r="C145" s="27" t="s">
        <v>96</v>
      </c>
      <c r="D145" s="32">
        <f>SUM('Max Dixon'!K4)</f>
        <v>4</v>
      </c>
      <c r="E145" s="32">
        <f>SUM('Max Dixon'!L4)</f>
        <v>734</v>
      </c>
      <c r="F145" s="31">
        <f>SUM('Max Dixon'!M4)</f>
        <v>183.5</v>
      </c>
      <c r="G145" s="32">
        <f>SUM('Max Dixon'!N4)</f>
        <v>4</v>
      </c>
      <c r="H145" s="31">
        <f>SUM('Max Dixon'!O4)</f>
        <v>187.5</v>
      </c>
    </row>
    <row r="146" spans="1:8">
      <c r="A146" s="24">
        <v>13</v>
      </c>
      <c r="B146" s="24" t="s">
        <v>33</v>
      </c>
      <c r="C146" s="27" t="s">
        <v>59</v>
      </c>
      <c r="D146" s="32">
        <f>SUM('Sterling Martin'!K31)</f>
        <v>4</v>
      </c>
      <c r="E146" s="32">
        <f>SUM('Sterling Martin'!L31)</f>
        <v>732</v>
      </c>
      <c r="F146" s="31">
        <f>SUM('Sterling Martin'!M31)</f>
        <v>183</v>
      </c>
      <c r="G146" s="32">
        <f>SUM('Sterling Martin'!N31)</f>
        <v>4</v>
      </c>
      <c r="H146" s="31">
        <f>SUM('Sterling Martin'!O31)</f>
        <v>187</v>
      </c>
    </row>
    <row r="147" spans="1:8">
      <c r="A147" s="24">
        <v>14</v>
      </c>
      <c r="B147" s="24" t="s">
        <v>33</v>
      </c>
      <c r="C147" s="27" t="s">
        <v>105</v>
      </c>
      <c r="D147" s="32">
        <f>SUM('James Hopper'!K4)</f>
        <v>4</v>
      </c>
      <c r="E147" s="32">
        <f>SUM('James Hopper'!L4)</f>
        <v>641</v>
      </c>
      <c r="F147" s="31">
        <f>SUM('James Hopper'!M4)</f>
        <v>160.25</v>
      </c>
      <c r="G147" s="32">
        <f>SUM('James Hopper'!N4)</f>
        <v>4</v>
      </c>
      <c r="H147" s="31">
        <f>SUM('James Hopper'!O4)</f>
        <v>164.25</v>
      </c>
    </row>
    <row r="148" spans="1:8">
      <c r="C148" s="27"/>
      <c r="D148" s="32"/>
      <c r="E148" s="32"/>
      <c r="F148" s="31"/>
      <c r="G148" s="32"/>
      <c r="H148" s="31"/>
    </row>
    <row r="149" spans="1:8">
      <c r="A149" s="20"/>
      <c r="B149" s="20"/>
      <c r="C149" s="20"/>
      <c r="D149" s="20"/>
      <c r="E149" s="20"/>
      <c r="F149" s="21"/>
      <c r="G149" s="34"/>
      <c r="H149" s="21"/>
    </row>
    <row r="150" spans="1:8" ht="28.5">
      <c r="A150" s="71" t="s">
        <v>66</v>
      </c>
      <c r="B150" s="72"/>
      <c r="C150" s="72"/>
      <c r="D150" s="72"/>
      <c r="E150" s="72"/>
      <c r="F150" s="72"/>
      <c r="G150" s="72"/>
      <c r="H150" s="72"/>
    </row>
    <row r="151" spans="1:8" ht="18">
      <c r="A151" s="20"/>
      <c r="B151" s="20"/>
      <c r="C151" s="20"/>
      <c r="D151" s="23" t="s">
        <v>26</v>
      </c>
      <c r="E151" s="20"/>
      <c r="F151" s="21"/>
      <c r="G151" s="34"/>
      <c r="H151" s="21"/>
    </row>
    <row r="152" spans="1:8">
      <c r="A152" s="20"/>
      <c r="B152" s="20"/>
      <c r="C152" s="20"/>
      <c r="D152" s="20"/>
      <c r="E152" s="20"/>
      <c r="F152" s="21"/>
      <c r="G152" s="34"/>
      <c r="H152" s="21"/>
    </row>
    <row r="153" spans="1:8">
      <c r="A153" s="24" t="s">
        <v>0</v>
      </c>
      <c r="B153" s="24" t="s">
        <v>1</v>
      </c>
      <c r="C153" s="24" t="s">
        <v>2</v>
      </c>
      <c r="D153" s="24" t="s">
        <v>19</v>
      </c>
      <c r="E153" s="24" t="s">
        <v>16</v>
      </c>
      <c r="F153" s="25" t="s">
        <v>17</v>
      </c>
      <c r="G153" s="26" t="s">
        <v>14</v>
      </c>
      <c r="H153" s="25" t="s">
        <v>18</v>
      </c>
    </row>
    <row r="154" spans="1:8">
      <c r="A154" s="24">
        <v>1</v>
      </c>
      <c r="B154" s="24" t="s">
        <v>38</v>
      </c>
      <c r="C154" s="35" t="s">
        <v>42</v>
      </c>
      <c r="D154" s="26">
        <f>SUM('Steve Gillam'!K70)</f>
        <v>280</v>
      </c>
      <c r="E154" s="26">
        <f>SUM('Steve Gillam'!L70)</f>
        <v>51269.002999999997</v>
      </c>
      <c r="F154" s="25">
        <f>SUM('Steve Gillam'!M70)</f>
        <v>183.10358214285714</v>
      </c>
      <c r="G154" s="26">
        <f>SUM('Steve Gillam'!N70)</f>
        <v>434</v>
      </c>
      <c r="H154" s="25">
        <f>SUM('Steve Gillam'!O70)</f>
        <v>617.10358214285714</v>
      </c>
    </row>
    <row r="155" spans="1:8">
      <c r="A155" s="24">
        <v>2</v>
      </c>
      <c r="B155" s="24" t="s">
        <v>38</v>
      </c>
      <c r="C155" s="27" t="s">
        <v>30</v>
      </c>
      <c r="D155" s="26">
        <f>SUM('Chris Bradley'!K36)</f>
        <v>138</v>
      </c>
      <c r="E155" s="26">
        <f>SUM('Chris Bradley'!L36)</f>
        <v>25882.006000000001</v>
      </c>
      <c r="F155" s="25">
        <f>SUM('Chris Bradley'!M36)</f>
        <v>187.55076811594205</v>
      </c>
      <c r="G155" s="26">
        <f>SUM('Chris Bradley'!N36)</f>
        <v>307</v>
      </c>
      <c r="H155" s="25">
        <f>SUM('Chris Bradley'!O36)</f>
        <v>494.55076811594205</v>
      </c>
    </row>
    <row r="156" spans="1:8">
      <c r="A156" s="24">
        <v>4</v>
      </c>
      <c r="B156" s="24" t="s">
        <v>38</v>
      </c>
      <c r="C156" s="29" t="s">
        <v>39</v>
      </c>
      <c r="D156" s="26">
        <f>SUM('Chuck Miller'!K23)</f>
        <v>86</v>
      </c>
      <c r="E156" s="26">
        <f>SUM('Chuck Miller'!L23)</f>
        <v>16226.003000000001</v>
      </c>
      <c r="F156" s="25">
        <f>SUM('Chuck Miller'!M23)</f>
        <v>188.67445348837211</v>
      </c>
      <c r="G156" s="26">
        <f>SUM('Chuck Miller'!N23)</f>
        <v>208</v>
      </c>
      <c r="H156" s="25">
        <f>SUM('Chuck Miller'!O23)</f>
        <v>396.67445348837214</v>
      </c>
    </row>
    <row r="157" spans="1:8">
      <c r="A157" s="24">
        <v>4</v>
      </c>
      <c r="B157" s="24" t="s">
        <v>38</v>
      </c>
      <c r="C157" s="27" t="s">
        <v>46</v>
      </c>
      <c r="D157" s="32">
        <f>SUM('Ricky Finch'!K13)</f>
        <v>42</v>
      </c>
      <c r="E157" s="32">
        <f>SUM('Ricky Finch'!L13)</f>
        <v>7226</v>
      </c>
      <c r="F157" s="31">
        <f>SUM('Ricky Finch'!M13)</f>
        <v>172.04761904761904</v>
      </c>
      <c r="G157" s="32">
        <f>SUM('Ricky Finch'!N13)</f>
        <v>32</v>
      </c>
      <c r="H157" s="31">
        <f>SUM('Ricky Finch'!O13)</f>
        <v>204.04761904761904</v>
      </c>
    </row>
    <row r="158" spans="1:8">
      <c r="A158" s="44"/>
      <c r="B158" s="44"/>
      <c r="C158" s="44"/>
      <c r="D158" s="44"/>
      <c r="E158" s="44"/>
      <c r="F158" s="45"/>
      <c r="G158" s="46"/>
      <c r="H158" s="45"/>
    </row>
    <row r="159" spans="1:8">
      <c r="A159" s="24">
        <v>5</v>
      </c>
      <c r="B159" s="24" t="s">
        <v>38</v>
      </c>
      <c r="C159" s="27" t="s">
        <v>121</v>
      </c>
      <c r="D159" s="32">
        <f>SUM('Stan Fleming'!K5)</f>
        <v>10</v>
      </c>
      <c r="E159" s="32">
        <f>SUM('Stan Fleming'!L5)</f>
        <v>1851.002</v>
      </c>
      <c r="F159" s="31">
        <f>SUM('Stan Fleming'!M5)</f>
        <v>185.1002</v>
      </c>
      <c r="G159" s="32">
        <f>SUM('Stan Fleming'!N5)</f>
        <v>20</v>
      </c>
      <c r="H159" s="31">
        <f>SUM('Stan Fleming'!O5)</f>
        <v>205.1002</v>
      </c>
    </row>
    <row r="160" spans="1:8">
      <c r="A160" s="24">
        <v>6</v>
      </c>
      <c r="B160" s="24" t="s">
        <v>38</v>
      </c>
      <c r="C160" s="27" t="s">
        <v>93</v>
      </c>
      <c r="D160" s="32">
        <f>SUM('Dustin Fugate'!K6)</f>
        <v>12</v>
      </c>
      <c r="E160" s="32">
        <f>SUM('Dustin Fugate'!L6)</f>
        <v>1969</v>
      </c>
      <c r="F160" s="31">
        <f>SUM('Dustin Fugate'!M6)</f>
        <v>164.08333333333334</v>
      </c>
      <c r="G160" s="32">
        <f>SUM('Dustin Fugate'!N6)</f>
        <v>21</v>
      </c>
      <c r="H160" s="31">
        <f>SUM('Dustin Fugate'!O6)</f>
        <v>185.08333333333334</v>
      </c>
    </row>
    <row r="161" spans="1:8">
      <c r="A161" s="24">
        <v>7</v>
      </c>
      <c r="B161" s="24" t="s">
        <v>38</v>
      </c>
      <c r="C161" s="27" t="s">
        <v>27</v>
      </c>
      <c r="D161" s="32">
        <f>SUM('Jud Denniston'!K23)</f>
        <v>4</v>
      </c>
      <c r="E161" s="32">
        <f>SUM('Jud Denniston'!L23)</f>
        <v>719</v>
      </c>
      <c r="F161" s="31">
        <f>SUM('Jud Denniston'!M23)</f>
        <v>179.75</v>
      </c>
      <c r="G161" s="32">
        <f>SUM('Jud Denniston'!N23)</f>
        <v>3</v>
      </c>
      <c r="H161" s="31">
        <f>SUM('Jud Denniston'!O23)</f>
        <v>182.75</v>
      </c>
    </row>
    <row r="162" spans="1:8">
      <c r="A162" s="24">
        <v>8</v>
      </c>
      <c r="B162" s="24" t="s">
        <v>38</v>
      </c>
      <c r="C162" s="27" t="s">
        <v>97</v>
      </c>
      <c r="D162" s="32">
        <f>SUM('Aaron Reed'!K4)</f>
        <v>4</v>
      </c>
      <c r="E162" s="32">
        <f>SUM('Aaron Reed'!L4)</f>
        <v>709</v>
      </c>
      <c r="F162" s="31">
        <f>SUM('Aaron Reed'!M4)</f>
        <v>177.25</v>
      </c>
      <c r="G162" s="32">
        <f>SUM('Aaron Reed'!N4)</f>
        <v>4</v>
      </c>
      <c r="H162" s="31">
        <f>SUM('Aaron Reed'!O4)</f>
        <v>181.25</v>
      </c>
    </row>
    <row r="163" spans="1:8">
      <c r="A163" s="24">
        <v>9</v>
      </c>
      <c r="B163" s="24" t="s">
        <v>38</v>
      </c>
      <c r="C163" s="27" t="s">
        <v>103</v>
      </c>
      <c r="D163" s="32">
        <f>SUM('Ross Reasor'!K4)</f>
        <v>4</v>
      </c>
      <c r="E163" s="32">
        <f>SUM('Ross Reasor'!L4)</f>
        <v>322</v>
      </c>
      <c r="F163" s="31">
        <f>SUM('Ross Reasor'!M4)</f>
        <v>80.5</v>
      </c>
      <c r="G163" s="32">
        <f>SUM('Ross Reasor'!N4)</f>
        <v>4</v>
      </c>
      <c r="H163" s="31">
        <f>SUM('Ross Reasor'!O4)</f>
        <v>84.5</v>
      </c>
    </row>
  </sheetData>
  <protectedRanges>
    <protectedRange algorithmName="SHA-512" hashValue="ON39YdpmFHfN9f47KpiRvqrKx0V9+erV1CNkpWzYhW/Qyc6aT8rEyCrvauWSYGZK2ia3o7vd3akF07acHAFpOA==" saltValue="yVW9XmDwTqEnmpSGai0KYg==" spinCount="100000" sqref="C159 C6:C9 C26 C137 C142 C109:C126" name="Range1_8"/>
    <protectedRange algorithmName="SHA-512" hashValue="ON39YdpmFHfN9f47KpiRvqrKx0V9+erV1CNkpWzYhW/Qyc6aT8rEyCrvauWSYGZK2ia3o7vd3akF07acHAFpOA==" saltValue="yVW9XmDwTqEnmpSGai0KYg==" spinCount="100000" sqref="C59" name="Range1_9_1_1"/>
    <protectedRange algorithmName="SHA-512" hashValue="ON39YdpmFHfN9f47KpiRvqrKx0V9+erV1CNkpWzYhW/Qyc6aT8rEyCrvauWSYGZK2ia3o7vd3akF07acHAFpOA==" saltValue="yVW9XmDwTqEnmpSGai0KYg==" spinCount="100000" sqref="C58 C10:C11 C86 C88 C60:C61 C63:C66 C148 C135:C136 C138 C13:C24 C27:C32 C139 C68:C70 C72:C84 C141" name="Range1_1"/>
    <protectedRange algorithmName="SHA-512" hashValue="ON39YdpmFHfN9f47KpiRvqrKx0V9+erV1CNkpWzYhW/Qyc6aT8rEyCrvauWSYGZK2ia3o7vd3akF07acHAFpOA==" saltValue="yVW9XmDwTqEnmpSGai0KYg==" spinCount="100000" sqref="C155 C35 C37 C96" name="Range1_5"/>
    <protectedRange algorithmName="SHA-512" hashValue="ON39YdpmFHfN9f47KpiRvqrKx0V9+erV1CNkpWzYhW/Qyc6aT8rEyCrvauWSYGZK2ia3o7vd3akF07acHAFpOA==" saltValue="yVW9XmDwTqEnmpSGai0KYg==" spinCount="100000" sqref="C12" name="Range1_7_3"/>
  </protectedRanges>
  <sortState xmlns:xlrd2="http://schemas.microsoft.com/office/spreadsheetml/2017/richdata2" ref="C133:H139">
    <sortCondition descending="1" ref="H133:H139"/>
  </sortState>
  <mergeCells count="4">
    <mergeCell ref="A2:H2"/>
    <mergeCell ref="A54:H54"/>
    <mergeCell ref="A129:H129"/>
    <mergeCell ref="A150:H150"/>
  </mergeCells>
  <hyperlinks>
    <hyperlink ref="C13" location="'Jud Denniston'!A1" display="Jud Denniston" xr:uid="{5B4B2D72-5D0E-4328-9026-57E73DB192F2}"/>
    <hyperlink ref="C6" location="'Jeff Lewis'!A1" display="Jeff Lewis" xr:uid="{446DF9AE-DE53-480A-A583-E8D2D50502AB}"/>
    <hyperlink ref="C156" location="'Chuck Miller'!A1" display="Chuck Miller" xr:uid="{ACA89DD1-89D8-483D-933D-9153E8BA7F6C}"/>
    <hyperlink ref="C154" location="'Steve Gillam'!A1" display="Steve Gilliam" xr:uid="{46FF84F7-A437-4BEB-ADCE-91B2A091A076}"/>
    <hyperlink ref="C133" location="'Tao Irtz'!A1" display="Tao Irtz" xr:uid="{BB7D1E11-38E3-4665-ACF1-45308677B048}"/>
    <hyperlink ref="C106" location="'Brett Cavins'!A1" display="Brett Cavins" xr:uid="{25B1F4E1-0B29-47CC-8C5F-B9A4F577D1FC}"/>
    <hyperlink ref="C39" location="'Steve Bates'!A1" display="Steve Bates" xr:uid="{25161BA6-A3F0-4A94-A8B5-02DA76E8E3FA}"/>
    <hyperlink ref="C40" location="'Chris Helton'!A1" display="Chris Helton" xr:uid="{FB7D15FA-1C9B-48A9-B35B-EA34F2B9648C}"/>
    <hyperlink ref="C110" location="'Chad Fultz'!A1" display="Chad Fultz" xr:uid="{93906889-1C63-43D7-AE56-4C4DAFA52F0D}"/>
    <hyperlink ref="C79" location="'Jon Landsaw'!A1" display="Jon Landsaw" xr:uid="{B8F451D7-EC85-4C51-914B-790015079427}"/>
    <hyperlink ref="C58" location="'Brandon Hayes'!A1" display="Brandon Hayes" xr:uid="{7F1C3190-F1CC-4A00-8DF7-76F992AFD49E}"/>
    <hyperlink ref="C135" location="'Richard Mosely'!A1" display="Richard Mosely" xr:uid="{744E4A8B-34A5-4318-A8E1-A49903BE67D5}"/>
    <hyperlink ref="C139" location="'William Smith'!A1" display="William Smith" xr:uid="{19BD2976-805F-41EB-B338-76720646010B}"/>
    <hyperlink ref="C10" location="'Kenny Huth'!A1" display="Kenny Huth" xr:uid="{ADB5A856-8705-4ACA-841B-6FE4A2258B29}"/>
    <hyperlink ref="C8" location="'Marvin Batliner'!A1" display="Marvin Batliner" xr:uid="{999B6940-1CE2-477D-836C-AA0E04DE5E9A}"/>
    <hyperlink ref="C7" location="'Mike Gross'!A1" display="Mike Gross" xr:uid="{11902001-7856-4C15-9485-DB6099C707F5}"/>
    <hyperlink ref="C155" location="'Chris Bradley'!A1" display="Chris Bradley" xr:uid="{4E343E9B-0632-4FB5-85D9-AFF0641C8F4F}"/>
    <hyperlink ref="C59" location="'John Mullins'!A1" display="John Mullins" xr:uid="{A5F43696-1287-4DB3-8046-7A629EB89A13}"/>
    <hyperlink ref="C74" location="'Marvin Batliner'!A1" display="Marvin Batliner" xr:uid="{21313A7A-C219-4095-8F92-1A747877827A}"/>
    <hyperlink ref="C80" location="'Scott Spencer'!A1" display="Scott Spencer" xr:uid="{C80AB938-DFEF-4C97-84F6-CE5F183EA824}"/>
    <hyperlink ref="C102" location="'John Stapleton'!A1" display="John Stapleton" xr:uid="{94BB2DDC-3E2B-43D5-9D93-0D74A707AF85}"/>
    <hyperlink ref="C48" location="'Todd Walters'!A1" display="Todd Walters" xr:uid="{A47DD972-9511-47F7-BB2B-249AF93ADFC7}"/>
    <hyperlink ref="C81" location="'Jarrod Morgan'!A1" display="Jarrod Morgan" xr:uid="{9398F941-6BAF-4C80-8EEE-8C19969932C4}"/>
    <hyperlink ref="C90" location="'Chris Helton'!A1" display="Chris Helton" xr:uid="{F808F50F-428B-4828-8753-C7115DF4A526}"/>
    <hyperlink ref="C161" location="'Jud Denniston'!A1" display="Jud Denniston" xr:uid="{304FA6BF-3DA0-4F54-AAF5-4FAEC548B821}"/>
    <hyperlink ref="C82" location="'Emory Viands'!A1" display="Emory Viands" xr:uid="{A3BBBAD1-51E4-4B45-B05E-4D2CA079F79B}"/>
    <hyperlink ref="C78" location="'Rose Allbright'!A1" display="Rose Allbright" xr:uid="{86534BFD-AF7F-4605-A8A0-41C5209B06A7}"/>
    <hyperlink ref="C14" location="'Foster Arvin'!A1" display="Foster Arvin" xr:uid="{C4616FD2-AC88-4180-A458-B2084D0A6A1A}"/>
    <hyperlink ref="C25" location="'Bill Smith'!A1" display="Bill Smith" xr:uid="{30FD1809-52A7-4B4A-B79F-E4E9A1E1E476}"/>
    <hyperlink ref="C75" location="'Darrin Herald'!A1" display="Darrin Herald" xr:uid="{BD25776F-F5BC-47F9-9A70-A8E08207B14C}"/>
    <hyperlink ref="C27" location="'Joe Jarrell'!A1" display="Joe Jarrell" xr:uid="{BC4CF2A3-0DA3-4967-BB08-C96BB2300396}"/>
    <hyperlink ref="C28" location="H.I.Stroth!A1" display="H.I. Stroth" xr:uid="{0F3C1FD3-A8B5-44E3-A72F-2A90997DC56D}"/>
    <hyperlink ref="C36" location="'Wallace Smallwood'!A1" display="Wallace Smallwood" xr:uid="{07911A0A-104D-48F9-8DFD-822A8A55EF7F}"/>
    <hyperlink ref="C115" location="'Jamie Compton'!A1" display="Jamie Compton" xr:uid="{B0068AE3-2171-4B2A-8E11-039D1C31098E}"/>
    <hyperlink ref="C83" location="'Joe Wells'!A1" display="Joe Wells" xr:uid="{79B7B042-84B3-435B-91EB-86D9C479AEE9}"/>
    <hyperlink ref="C160" location="'Dustin Fugate'!A1" display="Dustin Fugate" xr:uid="{909CC3B0-CD37-4F98-A767-4A8F969C2672}"/>
    <hyperlink ref="C72" location="'Bob Huth'!A1" display="Bob Huth" xr:uid="{C261E22A-EBD7-461E-B772-877414309BEC}"/>
    <hyperlink ref="C101" location="'Joe Happel'!A1" display="Joe Happel" xr:uid="{4BFEBE34-502A-4116-9A04-3D1F763A1C67}"/>
    <hyperlink ref="C111" location="'Chuck Miller'!A1" display="Chuck Miller" xr:uid="{AEF2F3FF-812C-458E-AA93-5AFB538FF5A2}"/>
    <hyperlink ref="C16" location="'Jeromy Viands'!A1" display="Jeromy Viands" xr:uid="{F187CE41-E730-4D61-8692-479E643B5C74}"/>
    <hyperlink ref="C69" location="'David Brooks'!A1" display="David Brooks" xr:uid="{B9551871-B2CF-4612-A601-E3B8529F548A}"/>
    <hyperlink ref="C145" location="'Max Dixon'!A1" display="Max Dixon" xr:uid="{4C55AE56-5068-4E93-BFC5-DA95AEA5B154}"/>
    <hyperlink ref="C162" location="'Aaron Reed'!A1" display="Aaron Reed" xr:uid="{44C91F4A-1393-4606-946C-3F67CD5BE4FC}"/>
    <hyperlink ref="C87" location="'Greg Smetanko'!A1" display="Greg Smetanko" xr:uid="{D536530C-52AB-4C4D-9C5C-8EE212DFD53D}"/>
    <hyperlink ref="C35" location="'Connal Rowe'!A1" display="Connal Rowe" xr:uid="{53BD8E3C-0B3F-4C7B-92FD-0C28C615124B}"/>
    <hyperlink ref="C134" location="'Chris Helton'!A1" display="Chris Helton" xr:uid="{8D77026C-A6B9-44B6-A3DE-3BEFB33D85F4}"/>
    <hyperlink ref="C9" location="'Steve Duvall'!A1" display="Steve Duvall" xr:uid="{0F20F7AF-CCB1-4F68-BFE6-6236FCB02A88}"/>
    <hyperlink ref="C84" location="'Joe Rose'!A1" display="Joe Rose" xr:uid="{091570CF-E695-4232-B141-7F33EE7F27CB}"/>
    <hyperlink ref="C114" location="'Anthony Cox'!A1" display="Anthony Cox" xr:uid="{A3A95425-C54D-4E3A-978F-7CF7C92D3E3E}"/>
    <hyperlink ref="C163" location="'Ross Reasor'!A1" display="Ross  Reasor" xr:uid="{E20390B3-6E1A-49BA-82D7-093C0B761483}"/>
    <hyperlink ref="C42" location="'Darrin Herald'!A1" display="Darrin Herald" xr:uid="{07726429-07BA-4919-874E-283B1E45FFA5}"/>
    <hyperlink ref="C147" location="'James Hopper'!A1" display="James Hopper" xr:uid="{94DE0911-70F8-4517-8935-399E79BF1B6E}"/>
    <hyperlink ref="C85" location="'Tommy Brooks'!A1" display="Tommy Brooks" xr:uid="{1EACFC7B-2F54-4BEE-97B7-53D19A3B0370}"/>
    <hyperlink ref="C103" location="'Brian Thompson'!A1" display="Brian Thompson" xr:uid="{476CB866-C2BC-4E73-8E77-E49D2643324C}"/>
    <hyperlink ref="C108" location="'David Baird'!A1" display="David Baird" xr:uid="{FD35C99A-74FF-4F27-A0D9-2ABC776EF8B9}"/>
    <hyperlink ref="C116" location="'David Barnes'!A1" display="David Barnes" xr:uid="{90A77FB3-7B00-4899-9718-7BD8D878C7DB}"/>
    <hyperlink ref="C122" location="'Freda Hopper'!A1" display="Freda Hopper" xr:uid="{EB971AAD-D794-48A6-938A-18E80A2AB091}"/>
    <hyperlink ref="C46" location="'Chuck Miller'!A1" display="Chuck Miller" xr:uid="{4C7285EB-2DCE-432E-9FBC-402FB99F2DFB}"/>
    <hyperlink ref="C37" location="'Mike Dame'!A1" display="Mike Dame" xr:uid="{9EA6B9D5-F18A-402A-8B26-1A619CC89DCB}"/>
    <hyperlink ref="C12" location="'Kyle Banks'!A1" display="Kyle Banks" xr:uid="{68565DF7-5DF7-4299-AF19-A6222D0AFB77}"/>
    <hyperlink ref="C50" location="'Jody Campbell'!A1" display="Jody Campbell" xr:uid="{6B17DFBE-030E-496B-8149-DC6CF4586A2F}"/>
    <hyperlink ref="C117" location="'Cody Shields'!A1" display="Cody Shields" xr:uid="{EC0ED2A5-EFDD-4251-BB95-E984DD571CCF}"/>
    <hyperlink ref="C157" location="'Ricky Finch'!A1" display="Ricky Finch" xr:uid="{FE427FBE-9750-4CC7-A99F-DD16D176E68B}"/>
    <hyperlink ref="C60" location="'Connal Rowe'!A1" display="Connal Rowe" xr:uid="{E623189B-81AD-43DD-9F74-AA14C23CAC0B}"/>
    <hyperlink ref="C11" location="'Greg Smetanko'!A1" display="Greg Smetanko" xr:uid="{B4E53A9D-05A1-454B-B280-B6763D2688DD}"/>
    <hyperlink ref="C15" location="'Jim Parker'!A1" display="Jim Parker" xr:uid="{40D466BC-1329-439B-9F4D-D5205A608F65}"/>
    <hyperlink ref="C22" location="'Rick Eldridge'!A1" display="Rick Eldridge" xr:uid="{1E1F4182-2FF8-4915-B9CB-607D0794CA3E}"/>
    <hyperlink ref="C49" location="'Jamie Compton'!A1" display="Jamie Compton" xr:uid="{D550BB76-88EA-41AE-AE22-E531F955909C}"/>
    <hyperlink ref="C18" location="'Jeff Davis'!A1" display="Jeff Davis" xr:uid="{5FC45D09-679E-47E0-856A-9DA51BB457F8}"/>
    <hyperlink ref="C63" location="'Sterling Martin'!A1" display="Sterling Martin" xr:uid="{84FAE0CE-7D0E-4CA0-9C09-C3EFC5A09799}"/>
    <hyperlink ref="C67" location="'Dave Bachman'!A1" display="Dave Bachman" xr:uid="{732CF1D0-FE65-4228-8FA8-AF967FEA008B}"/>
    <hyperlink ref="C96" location="'Chris Bradley'!A1" display="Chris Bradley" xr:uid="{991083A2-A735-4995-89E9-B0EB3001B081}"/>
    <hyperlink ref="C93" location="'Jim Stapleton'!A1" display="Jim Stapleton" xr:uid="{8EC1B87A-D243-4DCB-830C-9756919CF52C}"/>
    <hyperlink ref="C61" location="'Tony Kautz'!A1" display="Tony Kautz" xr:uid="{85870350-9170-44DD-9ABF-04D4D38F8C2F}"/>
    <hyperlink ref="C65" location="'John Herald'!A1" display="John Herald" xr:uid="{5786D130-BE2B-4C33-9943-75BCDD59E158}"/>
    <hyperlink ref="C68" location="'Carl Turner'!A1" display="Carl Turner" xr:uid="{F6D6AB5D-7106-4750-8654-3D54D68FFFB9}"/>
    <hyperlink ref="C21" location="'David Buckley'!A1" display="David Buckley" xr:uid="{F21CB14B-B2B4-4C0D-BD4C-2A60196E291C}"/>
    <hyperlink ref="C77" location="'Mike Mosely'!A1" display="Mike Mosely" xr:uid="{48EFBD68-39B2-42F2-8FD1-251EA5329DDF}"/>
    <hyperlink ref="C159" location="'Stan Fleming'!A1" display="Stan Fleming" xr:uid="{43AA888B-FEFA-4FD9-9989-5B7170EBC8A5}"/>
    <hyperlink ref="C29" location="'Brian Gilliand'!A1" display="Brian Gilliand" xr:uid="{891EEFE8-57EC-4453-8B19-CE08F210D398}"/>
    <hyperlink ref="C32" location="'Jerry Graves'!A1" display="Jerry Graves" xr:uid="{30634968-6D15-42E1-B2A9-6B186BD9E041}"/>
    <hyperlink ref="C31" location="'Tony Kaiser'!A1" display="Tony Kaiser" xr:uid="{4A90CB96-3503-4463-AC04-76F9275B507A}"/>
    <hyperlink ref="C45" location="'Donnie Melson'!A1" display="Donnie Melson" xr:uid="{117880AB-299A-40CF-A405-A923BB125D00}"/>
    <hyperlink ref="C88" location="'Jesse Zwiebel'!A1" display="Jesse Zwiebel" xr:uid="{C6F265A5-5B4F-4424-908D-864E8F88AEDD}"/>
    <hyperlink ref="C91" location="'Bub King'!A1" display="Bub King" xr:uid="{58125B80-7C5E-4656-A743-D3CE02B48F66}"/>
    <hyperlink ref="C98" location="'Rose Batliner'!A1" display="Rose Batliner" xr:uid="{43AA557A-F62C-4DE5-8FB4-8484ABB2DABA}"/>
    <hyperlink ref="C107" location="'Kent Flanery'!A1" display="Kent Flanery" xr:uid="{1B27CA2D-2B00-485C-AB91-38D71D09D1A3}"/>
    <hyperlink ref="C109" location="'Chris Workman'!A1" display="Chris Workman" xr:uid="{D3505C85-5534-4860-B103-36E1096C0057}"/>
    <hyperlink ref="C125" location="'Chris Miller'!A1" display="Chris Miller" xr:uid="{DF596CDB-CC33-4884-80A4-11D0C6015FC2}"/>
    <hyperlink ref="C126" location="'JR Boggs'!A1" display="Jr Boggs" xr:uid="{90F31D28-1C52-4391-B792-1F3BC70E161A}"/>
    <hyperlink ref="C142" location="'Scott Jackson'!A1" display="Scott Jackson" xr:uid="{BE292BEB-4AF0-4957-84A5-F2B889D734C4}"/>
    <hyperlink ref="C141" location="'Tony Kaiser'!A1" display="Tony Kaiser" xr:uid="{380EF4E2-ECE5-4D93-BCC6-CC38060200B1}"/>
    <hyperlink ref="C23" location="'John Stapleton'!A1" display="John Stapleton" xr:uid="{B2869C4E-1319-4A6A-AEB3-3BECF15290BF}"/>
    <hyperlink ref="C19" location="'Ann Tucker'!A1" display="Ann Tucker" xr:uid="{1634A7AA-772F-4F04-B62D-5804BB8CAD7C}"/>
    <hyperlink ref="C146" location="'Sterling Martin'!A1" display="Sterling Martin" xr:uid="{4E3C0FE4-E16C-4CEC-A5A7-9AB30076AE27}"/>
    <hyperlink ref="C73" location="'Jeremy Norman'!A1" display="Jeremy Norman" xr:uid="{241FD18D-24AF-4BDD-9A33-979CD141DD09}"/>
    <hyperlink ref="C86" location="'Ray Hayes'!A1" display="Ray Hayes" xr:uid="{19C7536D-5873-42A4-9A5B-2AD4AC1A7626}"/>
    <hyperlink ref="C34" location="'Charles Miller'!A1" display="Charles Miller" xr:uid="{5549479F-79E0-4711-8DE8-459123FF6507}"/>
    <hyperlink ref="C89" location="'Kyle Banks'!A1" display="Kyle Banks" xr:uid="{42D09A39-4D15-4A12-8A3A-B0D006EF4042}"/>
    <hyperlink ref="C105" location="'Brenda Hayes'!A1" display="Brenda Hayes" xr:uid="{F98A3FF0-5BF5-4051-A225-181C04403463}"/>
    <hyperlink ref="C137" location="'Brett Cavins'!A1" display="Brett Cavins" xr:uid="{7106B099-7866-442D-A7F4-DE2BCED6EC39}"/>
    <hyperlink ref="C20" location="'Jeff Riester'!A1" display="Jeff Riester" xr:uid="{0A34C30C-9B81-4C3A-BC2D-0F4F8CDDDF3A}"/>
    <hyperlink ref="C38" location="'Roger Coffey'!A1" display="Roger Coffey" xr:uid="{A95C8FEE-0602-4E11-BE06-DB72A01B17D2}"/>
    <hyperlink ref="C43" location="'Justin Overton'!A1" display="Justin Overton" xr:uid="{342164BF-43FF-4C02-A77E-60FC42CA3A80}"/>
    <hyperlink ref="C121" location="'Kadin Harness'!A1" display="Kadin Harness" xr:uid="{40DA6C40-B4AB-4664-93F1-DAFFC4EB1E2F}"/>
    <hyperlink ref="C138" location="'Michael Blackard'!A1" display="Michael Blackard" xr:uid="{79CB172B-DF58-48DF-BF0C-ABE1EF82A83D}"/>
    <hyperlink ref="C76" location="'Mike Gross'!A1" display="Mike Gross" xr:uid="{B18EA9A3-CE06-465F-9EAE-0B5D0AD0FFC8}"/>
    <hyperlink ref="C70" location="'Ricky Finch'!A1" display="Ricky Finch" xr:uid="{BB9BD3FA-D277-4460-B714-F6B39AC5978E}"/>
    <hyperlink ref="C99" location="'Pitt Connelley'!A1" display="Pitt Connelley" xr:uid="{B13321FA-6774-41F1-8F58-6E8CF826EA85}"/>
    <hyperlink ref="C33" location="'Larry Duncan'!A1" display="Larry Duncan" xr:uid="{886F4C6A-C9BE-49C4-A562-605BCFBC6AC3}"/>
    <hyperlink ref="C30" location="'John Plummer'!A1" display="John Plummer" xr:uid="{091404DA-5F92-4E4B-9C79-DF5BAEB7223B}"/>
    <hyperlink ref="C41" location="'Wayne McMillen'!A1" display="Wayne McMillen" xr:uid="{14696FF3-881F-4756-BE32-3C34851F8F6A}"/>
    <hyperlink ref="C44" location="'Bill Broughton'!A1" display="Bill Broughton" xr:uid="{1F510DA2-7AD6-445C-8438-C2BD736E2AC0}"/>
    <hyperlink ref="C51" location="'Mark Parmenter'!A1" display="Mark Parmenter" xr:uid="{B3798CD8-3DF1-4108-A3AA-8E5E2ED45C16}"/>
    <hyperlink ref="C92" location="'Royden Peabody'!A1" display="Royden Peabody" xr:uid="{7DE40EAD-C417-46E7-9E25-4ED4A448666A}"/>
    <hyperlink ref="C100" location="'Matt Parmenter'!A1" display="Matt Parmenter" xr:uid="{81943EDD-803D-41DD-B3BC-D1B3D7FEAF90}"/>
    <hyperlink ref="C95" location="'Paul Hanlon'!A1" display="Paul Hanlon" xr:uid="{634CE533-CA3B-4720-B85B-0C1069DEC6BC}"/>
    <hyperlink ref="C104" location="'Terry Reynolds'!A1" display="Terry Reynolds" xr:uid="{E1CD50F4-1715-4581-9B92-8ED9B02D2045}"/>
    <hyperlink ref="C119" location="'Casey Abell'!A1" display="Casey Abell" xr:uid="{2872DE86-7AD3-43D3-A052-986A8BCEBE84}"/>
    <hyperlink ref="C144" location="'Adam Plummer'!A1" display="Adam Plummer" xr:uid="{98CA1764-10D6-4A72-BFF0-CDABF6F48C27}"/>
    <hyperlink ref="C62" location="'Foster Arvin'!A1" display="Foster Arvin" xr:uid="{E98EBBF8-FA39-4664-BDBF-2487372F5393}"/>
    <hyperlink ref="C17" location="'Dave Charles'!A1" display="Dave Charles" xr:uid="{C583AEF4-F124-41EB-9F72-409DD46E585B}"/>
    <hyperlink ref="C136" location="'Dustin Fugate'!A1" display="Dustin Fugate" xr:uid="{3CEF9301-27F3-40D2-9BA1-FF7B205A0391}"/>
    <hyperlink ref="C64" location="'DJ Lemaster'!A1" display="DJ Lemaster" xr:uid="{C8F1EDAE-D46A-4E9A-B840-2E93909764B0}"/>
    <hyperlink ref="C94" location="'Jamie Penton'!A1" display="Jamie Penton" xr:uid="{D2E44BBA-8D80-48F7-A8D1-EC8F641187D9}"/>
    <hyperlink ref="C66" location="'Heath Sexton'!A1" display="Heath Sexton" xr:uid="{E225ABC5-CBD8-46F2-AE88-79FA8C71C008}"/>
    <hyperlink ref="C47" location="'Mark Parmenter'!A1" display="Mark Parmenter" xr:uid="{3AAFD988-E463-44BE-A3D3-F342B9FA23D1}"/>
    <hyperlink ref="C112" location="'Brian Oliver'!A1" display="Brian Oliver" xr:uid="{6D6DA9EE-579D-4AA3-AAF8-FA30D74BD804}"/>
    <hyperlink ref="C113" location="'Dennis Pruett'!A1" display="Dennis Pruett" xr:uid="{9C364690-A3F8-400F-9055-D28466FFEE9B}"/>
    <hyperlink ref="C118" location="'Todd Lyons'!A1" display="Todd Lyons" xr:uid="{1A99B222-3EC5-4281-9363-C4C3809FBEE0}"/>
    <hyperlink ref="C120" location="'Nolan Caudill'!A1" display="Nolan Caudill" xr:uid="{302E9BDE-6565-43EC-B171-52DF82C5D83F}"/>
    <hyperlink ref="C123" location="'Rod Patterson'!A1" display="Rod Patterson" xr:uid="{19C5C1DB-22FC-46EB-BF60-ACDF2D2A066C}"/>
    <hyperlink ref="C124" location="'Mike Hibbard'!A1" display="Mike Hibbard" xr:uid="{2A45AE8B-4009-4FD4-BBED-1DEDEE6E2262}"/>
    <hyperlink ref="C24" location="'Chris Bradley'!A1" display="Chris Bradley" xr:uid="{F15880CE-3754-40A7-A4A9-2FAE7113D119}"/>
    <hyperlink ref="C97" location="'Scott Musick'!A1" display="Scott Musick" xr:uid="{A84D5103-1A66-4DD2-9D42-A760D141C687}"/>
    <hyperlink ref="C143" location="'Carl King'!A1" display="Carl King" xr:uid="{48681053-CCD6-4C5E-901E-9D0D2B8D536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EEF1-BA09-4B7C-A338-E6CEFC6E0464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35</v>
      </c>
      <c r="B2" s="11" t="s">
        <v>97</v>
      </c>
      <c r="C2" s="12">
        <v>45417</v>
      </c>
      <c r="D2" s="13" t="s">
        <v>74</v>
      </c>
      <c r="E2" s="14">
        <v>179</v>
      </c>
      <c r="F2" s="14">
        <v>177</v>
      </c>
      <c r="G2" s="14">
        <v>184</v>
      </c>
      <c r="H2" s="14">
        <v>169</v>
      </c>
      <c r="I2" s="14"/>
      <c r="J2" s="14"/>
      <c r="K2" s="15">
        <v>4</v>
      </c>
      <c r="L2" s="15">
        <v>709</v>
      </c>
      <c r="M2" s="16">
        <v>177.25</v>
      </c>
      <c r="N2" s="17">
        <v>4</v>
      </c>
      <c r="O2" s="18">
        <v>181.25</v>
      </c>
    </row>
    <row r="4" spans="1:17">
      <c r="K4" s="8">
        <f>SUM(K2:K3)</f>
        <v>4</v>
      </c>
      <c r="L4" s="8">
        <f>SUM(L2:L3)</f>
        <v>709</v>
      </c>
      <c r="M4" s="7">
        <f>SUM(L4/K4)</f>
        <v>177.25</v>
      </c>
      <c r="N4" s="8">
        <f>SUM(N2:N3)</f>
        <v>4</v>
      </c>
      <c r="O4" s="9">
        <f>SUM(M4+N4)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DD394980-6333-45BC-86DD-7495383E91C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D06FDF-2986-44AF-A160-7A76123A60D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5E7A-1683-477D-A162-701B044C3440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34</v>
      </c>
      <c r="B2" s="11" t="s">
        <v>157</v>
      </c>
      <c r="C2" s="12">
        <v>45577</v>
      </c>
      <c r="D2" s="39" t="s">
        <v>151</v>
      </c>
      <c r="E2" s="14">
        <v>173</v>
      </c>
      <c r="F2" s="14">
        <v>187</v>
      </c>
      <c r="G2" s="14">
        <v>191</v>
      </c>
      <c r="H2" s="14">
        <v>189</v>
      </c>
      <c r="I2" s="14"/>
      <c r="J2" s="14"/>
      <c r="K2" s="15">
        <v>4</v>
      </c>
      <c r="L2" s="15">
        <v>740</v>
      </c>
      <c r="M2" s="16">
        <v>185</v>
      </c>
      <c r="N2" s="17">
        <v>5</v>
      </c>
      <c r="O2" s="18">
        <v>190</v>
      </c>
    </row>
    <row r="4" spans="1:17">
      <c r="K4" s="8">
        <f>SUM(K2:K3)</f>
        <v>4</v>
      </c>
      <c r="L4" s="8">
        <f>SUM(L2:L3)</f>
        <v>740</v>
      </c>
      <c r="M4" s="7">
        <f>SUM(L4/K4)</f>
        <v>185</v>
      </c>
      <c r="N4" s="8">
        <f>SUM(N2:N3)</f>
        <v>5</v>
      </c>
      <c r="O4" s="9">
        <f>SUM(M4+N4)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855DF9BD-7A67-46F0-8903-D9A523BAAEC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0F5E55-7AAB-46AD-92C8-806555D87B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CB99-0673-4420-894C-C724BDDC6C42}">
  <dimension ref="A1:Q10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88</v>
      </c>
      <c r="C2" s="12">
        <v>45409</v>
      </c>
      <c r="D2" s="13" t="s">
        <v>85</v>
      </c>
      <c r="E2" s="14">
        <v>188</v>
      </c>
      <c r="F2" s="14">
        <v>187</v>
      </c>
      <c r="G2" s="14">
        <v>191</v>
      </c>
      <c r="H2" s="14">
        <v>194</v>
      </c>
      <c r="I2" s="14"/>
      <c r="J2" s="14"/>
      <c r="K2" s="15">
        <v>4</v>
      </c>
      <c r="L2" s="15">
        <v>760</v>
      </c>
      <c r="M2" s="16">
        <v>190</v>
      </c>
      <c r="N2" s="17">
        <v>2</v>
      </c>
      <c r="O2" s="18">
        <v>192</v>
      </c>
    </row>
    <row r="3" spans="1:17">
      <c r="A3" s="10" t="s">
        <v>25</v>
      </c>
      <c r="B3" s="11" t="s">
        <v>88</v>
      </c>
      <c r="C3" s="12">
        <v>45437</v>
      </c>
      <c r="D3" s="13" t="s">
        <v>85</v>
      </c>
      <c r="E3" s="14">
        <v>195</v>
      </c>
      <c r="F3" s="14">
        <v>189</v>
      </c>
      <c r="G3" s="14">
        <v>196.001</v>
      </c>
      <c r="H3" s="14">
        <v>195</v>
      </c>
      <c r="I3" s="14"/>
      <c r="J3" s="14"/>
      <c r="K3" s="15">
        <v>4</v>
      </c>
      <c r="L3" s="15">
        <v>775.00099999999998</v>
      </c>
      <c r="M3" s="16">
        <v>193.75024999999999</v>
      </c>
      <c r="N3" s="17">
        <v>4</v>
      </c>
      <c r="O3" s="18">
        <v>197.75024999999999</v>
      </c>
    </row>
    <row r="4" spans="1:17">
      <c r="A4" s="10" t="s">
        <v>25</v>
      </c>
      <c r="B4" s="11" t="s">
        <v>88</v>
      </c>
      <c r="C4" s="12">
        <v>45465</v>
      </c>
      <c r="D4" s="13" t="s">
        <v>85</v>
      </c>
      <c r="E4" s="14">
        <v>196</v>
      </c>
      <c r="F4" s="14">
        <v>196</v>
      </c>
      <c r="G4" s="14">
        <v>192</v>
      </c>
      <c r="H4" s="14">
        <v>193</v>
      </c>
      <c r="I4" s="14"/>
      <c r="J4" s="14"/>
      <c r="K4" s="15">
        <v>4</v>
      </c>
      <c r="L4" s="15">
        <v>777</v>
      </c>
      <c r="M4" s="16">
        <v>194.25</v>
      </c>
      <c r="N4" s="17">
        <v>6</v>
      </c>
      <c r="O4" s="18">
        <v>200.25</v>
      </c>
    </row>
    <row r="5" spans="1:17">
      <c r="A5" s="10" t="s">
        <v>25</v>
      </c>
      <c r="B5" s="11" t="s">
        <v>88</v>
      </c>
      <c r="C5" s="12">
        <v>45500</v>
      </c>
      <c r="D5" s="13" t="s">
        <v>85</v>
      </c>
      <c r="E5" s="14">
        <v>192</v>
      </c>
      <c r="F5" s="14">
        <v>190</v>
      </c>
      <c r="G5" s="14">
        <v>198</v>
      </c>
      <c r="H5" s="36">
        <v>200</v>
      </c>
      <c r="I5" s="14"/>
      <c r="J5" s="14"/>
      <c r="K5" s="15">
        <v>4</v>
      </c>
      <c r="L5" s="15">
        <v>780</v>
      </c>
      <c r="M5" s="16">
        <v>195</v>
      </c>
      <c r="N5" s="17">
        <v>4</v>
      </c>
      <c r="O5" s="18">
        <v>199</v>
      </c>
    </row>
    <row r="6" spans="1:17">
      <c r="A6" s="10" t="s">
        <v>25</v>
      </c>
      <c r="B6" s="11" t="s">
        <v>88</v>
      </c>
      <c r="C6" s="12">
        <v>45528</v>
      </c>
      <c r="D6" s="13" t="s">
        <v>85</v>
      </c>
      <c r="E6" s="14">
        <v>196</v>
      </c>
      <c r="F6" s="14">
        <v>197</v>
      </c>
      <c r="G6" s="14">
        <v>196</v>
      </c>
      <c r="H6" s="14">
        <v>196</v>
      </c>
      <c r="I6" s="14"/>
      <c r="J6" s="14"/>
      <c r="K6" s="15">
        <v>4</v>
      </c>
      <c r="L6" s="15">
        <v>785</v>
      </c>
      <c r="M6" s="16">
        <v>196.25</v>
      </c>
      <c r="N6" s="17">
        <v>3</v>
      </c>
      <c r="O6" s="18">
        <v>199.25</v>
      </c>
    </row>
    <row r="7" spans="1:17">
      <c r="A7" s="10" t="s">
        <v>25</v>
      </c>
      <c r="B7" s="11" t="s">
        <v>88</v>
      </c>
      <c r="C7" s="12">
        <v>45578</v>
      </c>
      <c r="D7" s="13" t="s">
        <v>85</v>
      </c>
      <c r="E7" s="14">
        <v>193</v>
      </c>
      <c r="F7" s="14">
        <v>192</v>
      </c>
      <c r="G7" s="14">
        <v>191</v>
      </c>
      <c r="H7" s="14">
        <v>186</v>
      </c>
      <c r="I7" s="14"/>
      <c r="J7" s="14"/>
      <c r="K7" s="15">
        <v>4</v>
      </c>
      <c r="L7" s="15">
        <v>762</v>
      </c>
      <c r="M7" s="16">
        <v>190.5</v>
      </c>
      <c r="N7" s="17">
        <v>4</v>
      </c>
      <c r="O7" s="18">
        <v>194.5</v>
      </c>
    </row>
    <row r="8" spans="1:17">
      <c r="A8" s="10" t="s">
        <v>25</v>
      </c>
      <c r="B8" s="11" t="s">
        <v>88</v>
      </c>
      <c r="C8" s="12">
        <v>45591</v>
      </c>
      <c r="D8" s="13" t="s">
        <v>85</v>
      </c>
      <c r="E8" s="14">
        <v>191</v>
      </c>
      <c r="F8" s="14">
        <v>195</v>
      </c>
      <c r="G8" s="14">
        <v>191</v>
      </c>
      <c r="H8" s="14">
        <v>190</v>
      </c>
      <c r="I8" s="14">
        <v>195</v>
      </c>
      <c r="J8" s="14">
        <v>181</v>
      </c>
      <c r="K8" s="15">
        <v>6</v>
      </c>
      <c r="L8" s="15">
        <v>1143</v>
      </c>
      <c r="M8" s="16">
        <v>190.5</v>
      </c>
      <c r="N8" s="17">
        <v>10</v>
      </c>
      <c r="O8" s="18">
        <v>200.5</v>
      </c>
    </row>
    <row r="10" spans="1:17">
      <c r="K10" s="8">
        <f>SUM(K2:K9)</f>
        <v>30</v>
      </c>
      <c r="L10" s="8">
        <f>SUM(L2:L9)</f>
        <v>5782.0010000000002</v>
      </c>
      <c r="M10" s="7">
        <f>SUM(L10/K10)</f>
        <v>192.73336666666668</v>
      </c>
      <c r="N10" s="8">
        <f>SUM(N2:N9)</f>
        <v>33</v>
      </c>
      <c r="O10" s="9">
        <f>SUM(M10+N10)</f>
        <v>225.73336666666668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" name="Range1_24"/>
    <protectedRange algorithmName="SHA-512" hashValue="ON39YdpmFHfN9f47KpiRvqrKx0V9+erV1CNkpWzYhW/Qyc6aT8rEyCrvauWSYGZK2ia3o7vd3akF07acHAFpOA==" saltValue="yVW9XmDwTqEnmpSGai0KYg==" spinCount="100000" sqref="D6" name="Range1_1_19"/>
    <protectedRange algorithmName="SHA-512" hashValue="ON39YdpmFHfN9f47KpiRvqrKx0V9+erV1CNkpWzYhW/Qyc6aT8rEyCrvauWSYGZK2ia3o7vd3akF07acHAFpOA==" saltValue="yVW9XmDwTqEnmpSGai0KYg==" spinCount="100000" sqref="E6:J6" name="Range1_3_1"/>
  </protectedRanges>
  <hyperlinks>
    <hyperlink ref="Q1" location="'Kentucky 2024'!A1" display="Back to Ranking" xr:uid="{7C85B747-E794-4801-9CFF-B6C7E6CBDCF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5342C6-CBA7-478D-A5E8-C79B8B6C60C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87C4-B70A-4950-9527-94BBA7F50FA3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102</v>
      </c>
      <c r="C2" s="12">
        <v>45437</v>
      </c>
      <c r="D2" s="13" t="s">
        <v>85</v>
      </c>
      <c r="E2" s="14">
        <v>180</v>
      </c>
      <c r="F2" s="14">
        <v>183</v>
      </c>
      <c r="G2" s="14">
        <v>179</v>
      </c>
      <c r="H2" s="14">
        <v>182</v>
      </c>
      <c r="I2" s="14"/>
      <c r="J2" s="14"/>
      <c r="K2" s="15">
        <v>4</v>
      </c>
      <c r="L2" s="15">
        <v>724</v>
      </c>
      <c r="M2" s="16">
        <v>181</v>
      </c>
      <c r="N2" s="17">
        <v>4</v>
      </c>
      <c r="O2" s="18">
        <v>185</v>
      </c>
    </row>
    <row r="4" spans="1:17">
      <c r="K4" s="8">
        <f>SUM(K2:K3)</f>
        <v>4</v>
      </c>
      <c r="L4" s="8">
        <f>SUM(L2:L3)</f>
        <v>724</v>
      </c>
      <c r="M4" s="7">
        <f>SUM(L4/K4)</f>
        <v>181</v>
      </c>
      <c r="N4" s="8">
        <f>SUM(N2:N3)</f>
        <v>4</v>
      </c>
      <c r="O4" s="9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320AEECB-398D-42B3-85A4-4820B87AE67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6526A3-120F-4C9B-A4EC-B2FC14BF185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13D9-CBBF-47CE-9110-4FB9594BDD4C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149</v>
      </c>
      <c r="C2" s="12">
        <v>45577</v>
      </c>
      <c r="D2" s="13" t="s">
        <v>151</v>
      </c>
      <c r="E2" s="14">
        <v>190</v>
      </c>
      <c r="F2" s="14">
        <v>192</v>
      </c>
      <c r="G2" s="14">
        <v>192</v>
      </c>
      <c r="H2" s="14">
        <v>192</v>
      </c>
      <c r="I2" s="14"/>
      <c r="J2" s="14"/>
      <c r="K2" s="15">
        <v>4</v>
      </c>
      <c r="L2" s="15">
        <v>766</v>
      </c>
      <c r="M2" s="16">
        <v>191.5</v>
      </c>
      <c r="N2" s="17">
        <v>2</v>
      </c>
      <c r="O2" s="18">
        <v>193.5</v>
      </c>
    </row>
    <row r="3" spans="1:17">
      <c r="A3" s="10" t="s">
        <v>25</v>
      </c>
      <c r="B3" s="65" t="s">
        <v>149</v>
      </c>
      <c r="C3" s="12">
        <v>45605</v>
      </c>
      <c r="D3" s="65" t="s">
        <v>151</v>
      </c>
      <c r="E3" s="69">
        <v>193</v>
      </c>
      <c r="F3" s="69">
        <v>196</v>
      </c>
      <c r="G3" s="69">
        <v>193</v>
      </c>
      <c r="H3" s="69">
        <v>196</v>
      </c>
      <c r="I3" s="67"/>
      <c r="J3" s="67"/>
      <c r="K3" s="66">
        <v>4</v>
      </c>
      <c r="L3" s="66">
        <v>778</v>
      </c>
      <c r="M3" s="68">
        <v>194.5</v>
      </c>
      <c r="N3" s="66">
        <v>2</v>
      </c>
      <c r="O3" s="68">
        <v>196.5</v>
      </c>
    </row>
    <row r="5" spans="1:17">
      <c r="K5" s="8">
        <f>SUM(K2:K4)</f>
        <v>8</v>
      </c>
      <c r="L5" s="8">
        <f>SUM(L2:L4)</f>
        <v>1544</v>
      </c>
      <c r="M5" s="7">
        <f>SUM(L5/K5)</f>
        <v>193</v>
      </c>
      <c r="N5" s="8">
        <f>SUM(N2:N4)</f>
        <v>4</v>
      </c>
      <c r="O5" s="9">
        <f>SUM(M5+N5)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2">
    <dataValidation allowBlank="1" showInputMessage="1" showErrorMessage="1" promptTitle="WARNING WARNING" prompt="Deleting or changing_x000a_light blue cells will_x000a_cause malfunctions in _x000a_the score sheet &amp;_x000a_cause major problems" sqref="O3" xr:uid="{031F9C48-FDEF-4A44-A71A-CC4AF89BF6F3}"/>
    <dataValidation allowBlank="1" showInputMessage="1" showErrorMessage="1" promptTitle="WARNING WARNING" prompt="Deleting or changing_x000a_light blue cells will_x000a_cause malfunctions_x000a_in the score sheet &amp;_x000a_cause major problems" sqref="L3:M3" xr:uid="{A69D3C82-96CF-4511-BA66-110D4755CA7E}"/>
  </dataValidations>
  <hyperlinks>
    <hyperlink ref="Q1" location="'Kentucky 2024'!A1" display="Back to Ranking" xr:uid="{E6BB9374-B3C0-452B-879C-7CD949540F3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B64273-FB71-460F-A5AE-C922AA51022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C49C-585D-464B-A8BD-592288BF9CCB}">
  <sheetPr codeName="Sheet4"/>
  <dimension ref="A1:Q11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28</v>
      </c>
      <c r="C2" s="12">
        <v>45329</v>
      </c>
      <c r="D2" s="13" t="s">
        <v>31</v>
      </c>
      <c r="E2" s="14">
        <v>191</v>
      </c>
      <c r="F2" s="14">
        <v>195</v>
      </c>
      <c r="G2" s="14">
        <v>198</v>
      </c>
      <c r="H2" s="14">
        <v>192</v>
      </c>
      <c r="I2" s="14"/>
      <c r="J2" s="14"/>
      <c r="K2" s="15">
        <v>4</v>
      </c>
      <c r="L2" s="15">
        <v>776</v>
      </c>
      <c r="M2" s="16">
        <v>194</v>
      </c>
      <c r="N2" s="17">
        <v>2</v>
      </c>
      <c r="O2" s="18">
        <v>196</v>
      </c>
    </row>
    <row r="3" spans="1:17">
      <c r="A3" s="10" t="s">
        <v>25</v>
      </c>
      <c r="B3" s="11" t="s">
        <v>28</v>
      </c>
      <c r="C3" s="12">
        <v>45343</v>
      </c>
      <c r="D3" s="13" t="s">
        <v>31</v>
      </c>
      <c r="E3" s="14">
        <v>196</v>
      </c>
      <c r="F3" s="14">
        <v>197</v>
      </c>
      <c r="G3" s="14">
        <v>195</v>
      </c>
      <c r="H3" s="14">
        <v>194</v>
      </c>
      <c r="I3" s="14"/>
      <c r="J3" s="14"/>
      <c r="K3" s="15">
        <v>4</v>
      </c>
      <c r="L3" s="15">
        <v>782</v>
      </c>
      <c r="M3" s="16">
        <v>195.5</v>
      </c>
      <c r="N3" s="17">
        <v>2</v>
      </c>
      <c r="O3" s="18">
        <v>197.5</v>
      </c>
    </row>
    <row r="4" spans="1:17">
      <c r="A4" s="10" t="s">
        <v>25</v>
      </c>
      <c r="B4" s="11" t="s">
        <v>28</v>
      </c>
      <c r="C4" s="12">
        <v>45364</v>
      </c>
      <c r="D4" s="13" t="s">
        <v>31</v>
      </c>
      <c r="E4" s="14">
        <v>190</v>
      </c>
      <c r="F4" s="14">
        <v>194</v>
      </c>
      <c r="G4" s="14">
        <v>196</v>
      </c>
      <c r="H4" s="14">
        <v>196</v>
      </c>
      <c r="I4" s="14"/>
      <c r="J4" s="14"/>
      <c r="K4" s="15">
        <v>4</v>
      </c>
      <c r="L4" s="15">
        <v>776</v>
      </c>
      <c r="M4" s="16">
        <v>194</v>
      </c>
      <c r="N4" s="17">
        <v>2</v>
      </c>
      <c r="O4" s="18">
        <v>196</v>
      </c>
    </row>
    <row r="5" spans="1:17">
      <c r="A5" s="10" t="s">
        <v>25</v>
      </c>
      <c r="B5" s="11" t="s">
        <v>28</v>
      </c>
      <c r="C5" s="12">
        <v>45392</v>
      </c>
      <c r="D5" s="13" t="s">
        <v>31</v>
      </c>
      <c r="E5" s="14">
        <v>190</v>
      </c>
      <c r="F5" s="14">
        <v>196</v>
      </c>
      <c r="G5" s="14">
        <v>197</v>
      </c>
      <c r="H5" s="14">
        <v>190</v>
      </c>
      <c r="I5" s="14"/>
      <c r="J5" s="14"/>
      <c r="K5" s="15">
        <v>4</v>
      </c>
      <c r="L5" s="15">
        <v>773</v>
      </c>
      <c r="M5" s="16">
        <v>193.25</v>
      </c>
      <c r="N5" s="17">
        <v>2</v>
      </c>
      <c r="O5" s="18">
        <v>195.25</v>
      </c>
    </row>
    <row r="6" spans="1:17">
      <c r="A6" s="10" t="s">
        <v>25</v>
      </c>
      <c r="B6" s="11" t="s">
        <v>28</v>
      </c>
      <c r="C6" s="12">
        <v>45399</v>
      </c>
      <c r="D6" s="13" t="s">
        <v>31</v>
      </c>
      <c r="E6" s="14">
        <v>192</v>
      </c>
      <c r="F6" s="14">
        <v>191</v>
      </c>
      <c r="G6" s="14">
        <v>192</v>
      </c>
      <c r="H6" s="14">
        <v>198</v>
      </c>
      <c r="I6" s="14"/>
      <c r="J6" s="14"/>
      <c r="K6" s="15">
        <v>4</v>
      </c>
      <c r="L6" s="15">
        <v>773</v>
      </c>
      <c r="M6" s="16">
        <v>193.25</v>
      </c>
      <c r="N6" s="17">
        <v>2</v>
      </c>
      <c r="O6" s="18">
        <v>195.25</v>
      </c>
    </row>
    <row r="7" spans="1:17">
      <c r="A7" s="10" t="s">
        <v>25</v>
      </c>
      <c r="B7" s="11" t="s">
        <v>28</v>
      </c>
      <c r="C7" s="12">
        <v>45462</v>
      </c>
      <c r="D7" s="13" t="s">
        <v>31</v>
      </c>
      <c r="E7" s="14">
        <v>193</v>
      </c>
      <c r="F7" s="14">
        <v>192</v>
      </c>
      <c r="G7" s="14">
        <v>192</v>
      </c>
      <c r="H7" s="14">
        <v>191</v>
      </c>
      <c r="I7" s="14"/>
      <c r="J7" s="14"/>
      <c r="K7" s="15">
        <v>4</v>
      </c>
      <c r="L7" s="15">
        <v>768</v>
      </c>
      <c r="M7" s="16">
        <v>192</v>
      </c>
      <c r="N7" s="17">
        <v>2</v>
      </c>
      <c r="O7" s="18">
        <v>194</v>
      </c>
    </row>
    <row r="8" spans="1:17">
      <c r="A8" s="10" t="s">
        <v>25</v>
      </c>
      <c r="B8" s="11" t="s">
        <v>28</v>
      </c>
      <c r="C8" s="12">
        <v>45476</v>
      </c>
      <c r="D8" s="13" t="s">
        <v>31</v>
      </c>
      <c r="E8" s="14">
        <v>189</v>
      </c>
      <c r="F8" s="14">
        <v>189</v>
      </c>
      <c r="G8" s="14">
        <v>194</v>
      </c>
      <c r="H8" s="14">
        <v>194</v>
      </c>
      <c r="I8" s="14"/>
      <c r="J8" s="14"/>
      <c r="K8" s="15">
        <v>4</v>
      </c>
      <c r="L8" s="15">
        <v>766</v>
      </c>
      <c r="M8" s="16">
        <v>191.5</v>
      </c>
      <c r="N8" s="17">
        <v>2</v>
      </c>
      <c r="O8" s="18">
        <v>193.5</v>
      </c>
    </row>
    <row r="9" spans="1:17">
      <c r="A9" s="73" t="s">
        <v>25</v>
      </c>
      <c r="B9" s="74" t="s">
        <v>28</v>
      </c>
      <c r="C9" s="75">
        <v>45626</v>
      </c>
      <c r="D9" s="76" t="s">
        <v>31</v>
      </c>
      <c r="E9" s="77">
        <v>187</v>
      </c>
      <c r="F9" s="77">
        <v>198</v>
      </c>
      <c r="G9" s="77">
        <v>197.001</v>
      </c>
      <c r="H9" s="77">
        <v>193</v>
      </c>
      <c r="I9" s="77"/>
      <c r="J9" s="77"/>
      <c r="K9" s="78">
        <v>4</v>
      </c>
      <c r="L9" s="78">
        <v>775.00099999999998</v>
      </c>
      <c r="M9" s="79">
        <v>193.75024999999999</v>
      </c>
      <c r="N9" s="80">
        <v>4</v>
      </c>
      <c r="O9" s="81">
        <v>197.75024999999999</v>
      </c>
    </row>
    <row r="11" spans="1:17">
      <c r="K11" s="8">
        <f>SUM(K2:K10)</f>
        <v>32</v>
      </c>
      <c r="L11" s="8">
        <f>SUM(L2:L10)</f>
        <v>6189.0010000000002</v>
      </c>
      <c r="M11" s="7">
        <f>SUM(L11/K11)</f>
        <v>193.40628125000001</v>
      </c>
      <c r="N11" s="8">
        <f>SUM(N2:N10)</f>
        <v>18</v>
      </c>
      <c r="O11" s="9">
        <f>SUM(M11+N11)</f>
        <v>211.40628125000001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sortState xmlns:xlrd2="http://schemas.microsoft.com/office/spreadsheetml/2017/richdata2" ref="B2:O2">
    <sortCondition ref="C2"/>
  </sortState>
  <hyperlinks>
    <hyperlink ref="Q1" location="'Kentucky 2024'!A1" display="Back to Ranking" xr:uid="{CFBA80AD-330E-41AF-82F1-24BC4C3065E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50542-1F59-48FC-BE81-72C38D5A6C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7CA2-A848-4138-A39F-FECE2B9C2752}">
  <dimension ref="A1:Q7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94</v>
      </c>
      <c r="C2" s="12">
        <v>45413</v>
      </c>
      <c r="D2" s="13" t="s">
        <v>31</v>
      </c>
      <c r="E2" s="14">
        <v>194</v>
      </c>
      <c r="F2" s="14">
        <v>186</v>
      </c>
      <c r="G2" s="14">
        <v>194</v>
      </c>
      <c r="H2" s="14">
        <v>197</v>
      </c>
      <c r="I2" s="14"/>
      <c r="J2" s="14"/>
      <c r="K2" s="15">
        <v>4</v>
      </c>
      <c r="L2" s="15">
        <v>771</v>
      </c>
      <c r="M2" s="16">
        <v>192.75</v>
      </c>
      <c r="N2" s="17">
        <v>6</v>
      </c>
      <c r="O2" s="18">
        <v>198.75</v>
      </c>
    </row>
    <row r="3" spans="1:17">
      <c r="A3" s="10" t="s">
        <v>21</v>
      </c>
      <c r="B3" s="11" t="s">
        <v>94</v>
      </c>
      <c r="C3" s="12">
        <v>45444</v>
      </c>
      <c r="D3" s="13" t="s">
        <v>76</v>
      </c>
      <c r="E3" s="14">
        <v>196</v>
      </c>
      <c r="F3" s="14">
        <v>199</v>
      </c>
      <c r="G3" s="14">
        <v>191</v>
      </c>
      <c r="H3" s="14">
        <v>195</v>
      </c>
      <c r="I3" s="14"/>
      <c r="J3" s="14"/>
      <c r="K3" s="15">
        <v>4</v>
      </c>
      <c r="L3" s="15">
        <v>781</v>
      </c>
      <c r="M3" s="16">
        <v>195.25</v>
      </c>
      <c r="N3" s="17">
        <v>13</v>
      </c>
      <c r="O3" s="18">
        <v>208.25</v>
      </c>
    </row>
    <row r="4" spans="1:17">
      <c r="A4" s="10" t="s">
        <v>21</v>
      </c>
      <c r="B4" s="11" t="s">
        <v>94</v>
      </c>
      <c r="C4" s="12">
        <v>45458</v>
      </c>
      <c r="D4" s="13" t="s">
        <v>31</v>
      </c>
      <c r="E4" s="14">
        <v>196</v>
      </c>
      <c r="F4" s="14">
        <v>197</v>
      </c>
      <c r="G4" s="14">
        <v>196</v>
      </c>
      <c r="H4" s="14">
        <v>199</v>
      </c>
      <c r="I4" s="14"/>
      <c r="J4" s="14"/>
      <c r="K4" s="15">
        <v>4</v>
      </c>
      <c r="L4" s="15">
        <v>788</v>
      </c>
      <c r="M4" s="16">
        <v>197</v>
      </c>
      <c r="N4" s="17">
        <v>11</v>
      </c>
      <c r="O4" s="18">
        <v>208</v>
      </c>
    </row>
    <row r="5" spans="1:17">
      <c r="A5" s="10" t="s">
        <v>21</v>
      </c>
      <c r="B5" s="11" t="s">
        <v>94</v>
      </c>
      <c r="C5" s="12">
        <v>45514</v>
      </c>
      <c r="D5" s="13" t="s">
        <v>31</v>
      </c>
      <c r="E5" s="14">
        <v>195</v>
      </c>
      <c r="F5" s="14">
        <v>196</v>
      </c>
      <c r="G5" s="14">
        <v>196</v>
      </c>
      <c r="H5" s="14">
        <v>195</v>
      </c>
      <c r="I5" s="14">
        <v>196</v>
      </c>
      <c r="J5" s="14">
        <v>197</v>
      </c>
      <c r="K5" s="15">
        <v>6</v>
      </c>
      <c r="L5" s="15">
        <v>1175</v>
      </c>
      <c r="M5" s="16">
        <v>195.83333333333334</v>
      </c>
      <c r="N5" s="17">
        <v>12</v>
      </c>
      <c r="O5" s="18">
        <v>207.83333333333334</v>
      </c>
    </row>
    <row r="7" spans="1:17">
      <c r="K7" s="8">
        <f>SUM(K2:K6)</f>
        <v>18</v>
      </c>
      <c r="L7" s="8">
        <f>SUM(L2:L6)</f>
        <v>3515</v>
      </c>
      <c r="M7" s="7">
        <f>SUM(L7/K7)</f>
        <v>195.27777777777777</v>
      </c>
      <c r="N7" s="8">
        <f>SUM(N2:N6)</f>
        <v>42</v>
      </c>
      <c r="O7" s="9">
        <f>SUM(M7+N7)</f>
        <v>237.27777777777777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15"/>
    <protectedRange algorithmName="SHA-512" hashValue="ON39YdpmFHfN9f47KpiRvqrKx0V9+erV1CNkpWzYhW/Qyc6aT8rEyCrvauWSYGZK2ia3o7vd3akF07acHAFpOA==" saltValue="yVW9XmDwTqEnmpSGai0KYg==" spinCount="100000" sqref="D3" name="Range1_1_13"/>
    <protectedRange algorithmName="SHA-512" hashValue="ON39YdpmFHfN9f47KpiRvqrKx0V9+erV1CNkpWzYhW/Qyc6aT8rEyCrvauWSYGZK2ia3o7vd3akF07acHAFpOA==" saltValue="yVW9XmDwTqEnmpSGai0KYg==" spinCount="100000" sqref="B3 E3:J3" name="Range1_17"/>
  </protectedRanges>
  <hyperlinks>
    <hyperlink ref="Q1" location="'Kentucky 2024'!A1" display="Back to Ranking" xr:uid="{306CE409-76AF-4EEB-BA15-2EB31752F4D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57486F-5A32-4D15-A7F9-27F062C4CA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A09A-1B27-4AE0-A65C-9A5C524E0C03}">
  <dimension ref="A1:Q58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52</v>
      </c>
      <c r="C2" s="12">
        <v>45336</v>
      </c>
      <c r="D2" s="13" t="s">
        <v>31</v>
      </c>
      <c r="E2" s="14">
        <v>191</v>
      </c>
      <c r="F2" s="14">
        <v>197</v>
      </c>
      <c r="G2" s="14">
        <v>197</v>
      </c>
      <c r="H2" s="14">
        <v>199.001</v>
      </c>
      <c r="I2" s="14"/>
      <c r="J2" s="14"/>
      <c r="K2" s="15">
        <v>4</v>
      </c>
      <c r="L2" s="15">
        <v>784.00099999999998</v>
      </c>
      <c r="M2" s="16">
        <v>196.00024999999999</v>
      </c>
      <c r="N2" s="17">
        <v>8</v>
      </c>
      <c r="O2" s="18">
        <v>204.00024999999999</v>
      </c>
    </row>
    <row r="3" spans="1:17">
      <c r="A3" s="10" t="s">
        <v>21</v>
      </c>
      <c r="B3" s="11" t="s">
        <v>52</v>
      </c>
      <c r="C3" s="12">
        <v>45343</v>
      </c>
      <c r="D3" s="13" t="s">
        <v>31</v>
      </c>
      <c r="E3" s="14">
        <v>192</v>
      </c>
      <c r="F3" s="14">
        <v>197</v>
      </c>
      <c r="G3" s="14">
        <v>194</v>
      </c>
      <c r="H3" s="14">
        <v>196</v>
      </c>
      <c r="I3" s="14"/>
      <c r="J3" s="14"/>
      <c r="K3" s="15">
        <v>4</v>
      </c>
      <c r="L3" s="15">
        <v>779</v>
      </c>
      <c r="M3" s="16">
        <v>194.75</v>
      </c>
      <c r="N3" s="17">
        <v>9</v>
      </c>
      <c r="O3" s="18">
        <v>203.75</v>
      </c>
    </row>
    <row r="4" spans="1:17">
      <c r="A4" s="10" t="s">
        <v>21</v>
      </c>
      <c r="B4" s="11" t="s">
        <v>52</v>
      </c>
      <c r="C4" s="12">
        <v>45357</v>
      </c>
      <c r="D4" s="13" t="s">
        <v>31</v>
      </c>
      <c r="E4" s="14">
        <v>192</v>
      </c>
      <c r="F4" s="14">
        <v>198</v>
      </c>
      <c r="G4" s="14">
        <v>199</v>
      </c>
      <c r="H4" s="14">
        <v>198</v>
      </c>
      <c r="I4" s="14"/>
      <c r="J4" s="14"/>
      <c r="K4" s="15">
        <v>4</v>
      </c>
      <c r="L4" s="15">
        <v>787</v>
      </c>
      <c r="M4" s="16">
        <v>196.75</v>
      </c>
      <c r="N4" s="17">
        <v>10</v>
      </c>
      <c r="O4" s="18">
        <v>206.75</v>
      </c>
    </row>
    <row r="5" spans="1:17">
      <c r="A5" s="10" t="s">
        <v>21</v>
      </c>
      <c r="B5" s="11" t="s">
        <v>52</v>
      </c>
      <c r="C5" s="12">
        <v>45364</v>
      </c>
      <c r="D5" s="13" t="s">
        <v>31</v>
      </c>
      <c r="E5" s="14">
        <v>193</v>
      </c>
      <c r="F5" s="14">
        <v>193</v>
      </c>
      <c r="G5" s="14">
        <v>197</v>
      </c>
      <c r="H5" s="14">
        <v>196</v>
      </c>
      <c r="I5" s="14"/>
      <c r="J5" s="14"/>
      <c r="K5" s="15">
        <v>4</v>
      </c>
      <c r="L5" s="15">
        <v>779</v>
      </c>
      <c r="M5" s="16">
        <v>194.75</v>
      </c>
      <c r="N5" s="17">
        <v>4</v>
      </c>
      <c r="O5" s="18">
        <v>198.75</v>
      </c>
    </row>
    <row r="6" spans="1:17">
      <c r="A6" s="10" t="s">
        <v>21</v>
      </c>
      <c r="B6" s="11" t="s">
        <v>52</v>
      </c>
      <c r="C6" s="12">
        <v>45371</v>
      </c>
      <c r="D6" s="13" t="s">
        <v>31</v>
      </c>
      <c r="E6" s="14">
        <v>196</v>
      </c>
      <c r="F6" s="14">
        <v>190</v>
      </c>
      <c r="G6" s="14">
        <v>197</v>
      </c>
      <c r="H6" s="14">
        <v>198</v>
      </c>
      <c r="I6" s="14"/>
      <c r="J6" s="14"/>
      <c r="K6" s="15">
        <v>4</v>
      </c>
      <c r="L6" s="15">
        <v>781</v>
      </c>
      <c r="M6" s="16">
        <v>195.25</v>
      </c>
      <c r="N6" s="17">
        <v>11</v>
      </c>
      <c r="O6" s="18">
        <v>206.25</v>
      </c>
    </row>
    <row r="7" spans="1:17">
      <c r="A7" s="10" t="s">
        <v>21</v>
      </c>
      <c r="B7" s="11" t="s">
        <v>52</v>
      </c>
      <c r="C7" s="12">
        <v>45378</v>
      </c>
      <c r="D7" s="13" t="s">
        <v>74</v>
      </c>
      <c r="E7" s="14">
        <v>197</v>
      </c>
      <c r="F7" s="14">
        <v>196</v>
      </c>
      <c r="G7" s="14">
        <v>199</v>
      </c>
      <c r="H7" s="14">
        <v>195</v>
      </c>
      <c r="I7" s="14"/>
      <c r="J7" s="14"/>
      <c r="K7" s="15">
        <v>4</v>
      </c>
      <c r="L7" s="15">
        <v>787</v>
      </c>
      <c r="M7" s="16">
        <v>196.75</v>
      </c>
      <c r="N7" s="17">
        <v>5</v>
      </c>
      <c r="O7" s="18">
        <v>201.75</v>
      </c>
    </row>
    <row r="8" spans="1:17">
      <c r="A8" s="10" t="s">
        <v>21</v>
      </c>
      <c r="B8" s="11" t="s">
        <v>52</v>
      </c>
      <c r="C8" s="12">
        <v>45385</v>
      </c>
      <c r="D8" s="13" t="s">
        <v>31</v>
      </c>
      <c r="E8" s="14">
        <v>194</v>
      </c>
      <c r="F8" s="14">
        <v>192</v>
      </c>
      <c r="G8" s="14">
        <v>192</v>
      </c>
      <c r="H8" s="14">
        <v>196</v>
      </c>
      <c r="I8" s="14"/>
      <c r="J8" s="14"/>
      <c r="K8" s="15">
        <v>4</v>
      </c>
      <c r="L8" s="15">
        <v>774</v>
      </c>
      <c r="M8" s="16">
        <v>193.5</v>
      </c>
      <c r="N8" s="17">
        <v>6</v>
      </c>
      <c r="O8" s="18">
        <v>199.5</v>
      </c>
    </row>
    <row r="9" spans="1:17">
      <c r="A9" s="10" t="s">
        <v>21</v>
      </c>
      <c r="B9" s="11" t="s">
        <v>52</v>
      </c>
      <c r="C9" s="12">
        <v>45388</v>
      </c>
      <c r="D9" s="13" t="s">
        <v>76</v>
      </c>
      <c r="E9" s="14">
        <v>191</v>
      </c>
      <c r="F9" s="14">
        <v>198</v>
      </c>
      <c r="G9" s="14">
        <v>194</v>
      </c>
      <c r="H9" s="14">
        <v>197</v>
      </c>
      <c r="I9" s="14"/>
      <c r="J9" s="14"/>
      <c r="K9" s="15">
        <v>4</v>
      </c>
      <c r="L9" s="15">
        <v>780</v>
      </c>
      <c r="M9" s="16">
        <v>195</v>
      </c>
      <c r="N9" s="17">
        <v>13</v>
      </c>
      <c r="O9" s="18">
        <v>208</v>
      </c>
    </row>
    <row r="10" spans="1:17">
      <c r="A10" s="10" t="s">
        <v>21</v>
      </c>
      <c r="B10" s="11" t="s">
        <v>52</v>
      </c>
      <c r="C10" s="12">
        <v>45389</v>
      </c>
      <c r="D10" s="13" t="s">
        <v>74</v>
      </c>
      <c r="E10" s="14">
        <v>191</v>
      </c>
      <c r="F10" s="14">
        <v>187</v>
      </c>
      <c r="G10" s="14">
        <v>191</v>
      </c>
      <c r="H10" s="14">
        <v>192</v>
      </c>
      <c r="I10" s="14"/>
      <c r="J10" s="14"/>
      <c r="K10" s="15">
        <v>4</v>
      </c>
      <c r="L10" s="15">
        <v>761</v>
      </c>
      <c r="M10" s="16">
        <v>190.25</v>
      </c>
      <c r="N10" s="17">
        <v>13</v>
      </c>
      <c r="O10" s="18">
        <v>203.25</v>
      </c>
    </row>
    <row r="11" spans="1:17">
      <c r="A11" s="10" t="s">
        <v>21</v>
      </c>
      <c r="B11" s="11" t="s">
        <v>52</v>
      </c>
      <c r="C11" s="12">
        <v>45392</v>
      </c>
      <c r="D11" s="13" t="s">
        <v>31</v>
      </c>
      <c r="E11" s="14">
        <v>197</v>
      </c>
      <c r="F11" s="14">
        <v>196</v>
      </c>
      <c r="G11" s="14">
        <v>199</v>
      </c>
      <c r="H11" s="14">
        <v>197</v>
      </c>
      <c r="I11" s="14"/>
      <c r="J11" s="14"/>
      <c r="K11" s="15">
        <v>4</v>
      </c>
      <c r="L11" s="15">
        <v>789</v>
      </c>
      <c r="M11" s="16">
        <v>197.25</v>
      </c>
      <c r="N11" s="17">
        <v>13</v>
      </c>
      <c r="O11" s="18">
        <v>210.25</v>
      </c>
    </row>
    <row r="12" spans="1:17">
      <c r="A12" s="10" t="s">
        <v>21</v>
      </c>
      <c r="B12" s="11" t="s">
        <v>52</v>
      </c>
      <c r="C12" s="12">
        <v>45395</v>
      </c>
      <c r="D12" s="13" t="s">
        <v>31</v>
      </c>
      <c r="E12" s="14">
        <v>196</v>
      </c>
      <c r="F12" s="14">
        <v>197</v>
      </c>
      <c r="G12" s="14">
        <v>197</v>
      </c>
      <c r="H12" s="14">
        <v>198</v>
      </c>
      <c r="I12" s="14"/>
      <c r="J12" s="14"/>
      <c r="K12" s="15">
        <v>4</v>
      </c>
      <c r="L12" s="15">
        <v>788</v>
      </c>
      <c r="M12" s="16">
        <v>197</v>
      </c>
      <c r="N12" s="17">
        <v>11</v>
      </c>
      <c r="O12" s="18">
        <v>208</v>
      </c>
    </row>
    <row r="13" spans="1:17">
      <c r="A13" s="10" t="s">
        <v>21</v>
      </c>
      <c r="B13" s="11" t="s">
        <v>52</v>
      </c>
      <c r="C13" s="12">
        <v>45399</v>
      </c>
      <c r="D13" s="13" t="s">
        <v>31</v>
      </c>
      <c r="E13" s="14">
        <v>190</v>
      </c>
      <c r="F13" s="14">
        <v>194</v>
      </c>
      <c r="G13" s="14">
        <v>195</v>
      </c>
      <c r="H13" s="14">
        <v>195</v>
      </c>
      <c r="I13" s="14"/>
      <c r="J13" s="14"/>
      <c r="K13" s="15">
        <v>4</v>
      </c>
      <c r="L13" s="15">
        <v>774</v>
      </c>
      <c r="M13" s="16">
        <v>193.5</v>
      </c>
      <c r="N13" s="17">
        <v>9</v>
      </c>
      <c r="O13" s="18">
        <v>202.5</v>
      </c>
    </row>
    <row r="14" spans="1:17">
      <c r="A14" s="10" t="s">
        <v>21</v>
      </c>
      <c r="B14" s="11" t="s">
        <v>52</v>
      </c>
      <c r="C14" s="12">
        <v>45406</v>
      </c>
      <c r="D14" s="13" t="s">
        <v>74</v>
      </c>
      <c r="E14" s="14">
        <v>194</v>
      </c>
      <c r="F14" s="14">
        <v>194</v>
      </c>
      <c r="G14" s="14">
        <v>194</v>
      </c>
      <c r="H14" s="14">
        <v>198</v>
      </c>
      <c r="I14" s="14"/>
      <c r="J14" s="14"/>
      <c r="K14" s="15">
        <v>4</v>
      </c>
      <c r="L14" s="15">
        <v>780</v>
      </c>
      <c r="M14" s="16">
        <v>195</v>
      </c>
      <c r="N14" s="17">
        <v>13</v>
      </c>
      <c r="O14" s="18">
        <v>208</v>
      </c>
    </row>
    <row r="15" spans="1:17">
      <c r="A15" s="10" t="s">
        <v>21</v>
      </c>
      <c r="B15" s="11" t="s">
        <v>52</v>
      </c>
      <c r="C15" s="12">
        <v>45413</v>
      </c>
      <c r="D15" s="13" t="s">
        <v>31</v>
      </c>
      <c r="E15" s="14">
        <v>196</v>
      </c>
      <c r="F15" s="14">
        <v>197</v>
      </c>
      <c r="G15" s="14">
        <v>197</v>
      </c>
      <c r="H15" s="14">
        <v>195</v>
      </c>
      <c r="I15" s="14"/>
      <c r="J15" s="14"/>
      <c r="K15" s="15">
        <v>4</v>
      </c>
      <c r="L15" s="15">
        <v>785</v>
      </c>
      <c r="M15" s="16">
        <v>196.25</v>
      </c>
      <c r="N15" s="17">
        <v>11</v>
      </c>
      <c r="O15" s="18">
        <v>207.25</v>
      </c>
    </row>
    <row r="16" spans="1:17">
      <c r="A16" s="10" t="s">
        <v>21</v>
      </c>
      <c r="B16" s="11" t="s">
        <v>52</v>
      </c>
      <c r="C16" s="12">
        <v>45416</v>
      </c>
      <c r="D16" s="13" t="s">
        <v>76</v>
      </c>
      <c r="E16" s="14">
        <v>192</v>
      </c>
      <c r="F16" s="14">
        <v>193</v>
      </c>
      <c r="G16" s="14">
        <v>198</v>
      </c>
      <c r="H16" s="14">
        <v>197</v>
      </c>
      <c r="I16" s="14"/>
      <c r="J16" s="14"/>
      <c r="K16" s="15">
        <v>4</v>
      </c>
      <c r="L16" s="15">
        <v>780</v>
      </c>
      <c r="M16" s="16">
        <v>195</v>
      </c>
      <c r="N16" s="17">
        <v>5</v>
      </c>
      <c r="O16" s="18">
        <v>200</v>
      </c>
    </row>
    <row r="17" spans="1:15">
      <c r="A17" s="10" t="s">
        <v>21</v>
      </c>
      <c r="B17" s="11" t="s">
        <v>52</v>
      </c>
      <c r="C17" s="12">
        <v>45417</v>
      </c>
      <c r="D17" s="13" t="s">
        <v>74</v>
      </c>
      <c r="E17" s="14">
        <v>196</v>
      </c>
      <c r="F17" s="14">
        <v>196</v>
      </c>
      <c r="G17" s="14">
        <v>195</v>
      </c>
      <c r="H17" s="14">
        <v>198</v>
      </c>
      <c r="I17" s="14"/>
      <c r="J17" s="14"/>
      <c r="K17" s="15">
        <v>4</v>
      </c>
      <c r="L17" s="15">
        <v>785</v>
      </c>
      <c r="M17" s="16">
        <v>196.25</v>
      </c>
      <c r="N17" s="17">
        <v>13</v>
      </c>
      <c r="O17" s="18">
        <v>209.25</v>
      </c>
    </row>
    <row r="18" spans="1:15">
      <c r="A18" s="10" t="s">
        <v>21</v>
      </c>
      <c r="B18" s="11" t="s">
        <v>52</v>
      </c>
      <c r="C18" s="12">
        <v>45420</v>
      </c>
      <c r="D18" s="13" t="s">
        <v>31</v>
      </c>
      <c r="E18" s="36">
        <v>200</v>
      </c>
      <c r="F18" s="14">
        <v>199</v>
      </c>
      <c r="G18" s="14">
        <v>199</v>
      </c>
      <c r="H18" s="14">
        <v>198</v>
      </c>
      <c r="I18" s="14"/>
      <c r="J18" s="14"/>
      <c r="K18" s="15">
        <v>4</v>
      </c>
      <c r="L18" s="15">
        <v>796</v>
      </c>
      <c r="M18" s="16">
        <v>199</v>
      </c>
      <c r="N18" s="17">
        <v>13</v>
      </c>
      <c r="O18" s="18">
        <v>212</v>
      </c>
    </row>
    <row r="19" spans="1:15">
      <c r="A19" s="10" t="s">
        <v>21</v>
      </c>
      <c r="B19" s="11" t="s">
        <v>52</v>
      </c>
      <c r="C19" s="12">
        <v>45448</v>
      </c>
      <c r="D19" s="13" t="s">
        <v>31</v>
      </c>
      <c r="E19" s="14">
        <v>199</v>
      </c>
      <c r="F19" s="14">
        <v>194.001</v>
      </c>
      <c r="G19" s="14">
        <v>199</v>
      </c>
      <c r="H19" s="14">
        <v>199</v>
      </c>
      <c r="I19" s="14"/>
      <c r="J19" s="14"/>
      <c r="K19" s="15">
        <v>4</v>
      </c>
      <c r="L19" s="15">
        <v>791.00099999999998</v>
      </c>
      <c r="M19" s="16">
        <v>197.75024999999999</v>
      </c>
      <c r="N19" s="17">
        <v>11</v>
      </c>
      <c r="O19" s="18">
        <v>208.75024999999999</v>
      </c>
    </row>
    <row r="20" spans="1:15">
      <c r="A20" s="10" t="s">
        <v>21</v>
      </c>
      <c r="B20" s="11" t="s">
        <v>52</v>
      </c>
      <c r="C20" s="12">
        <v>45455</v>
      </c>
      <c r="D20" s="13" t="s">
        <v>31</v>
      </c>
      <c r="E20" s="14">
        <v>196</v>
      </c>
      <c r="F20" s="14">
        <v>199.001</v>
      </c>
      <c r="G20" s="14">
        <v>198.001</v>
      </c>
      <c r="H20" s="14">
        <v>198</v>
      </c>
      <c r="I20" s="14"/>
      <c r="J20" s="14"/>
      <c r="K20" s="15">
        <v>4</v>
      </c>
      <c r="L20" s="15">
        <v>791.00199999999995</v>
      </c>
      <c r="M20" s="16">
        <v>197.75049999999999</v>
      </c>
      <c r="N20" s="17">
        <v>11</v>
      </c>
      <c r="O20" s="18">
        <v>208.75049999999999</v>
      </c>
    </row>
    <row r="21" spans="1:15">
      <c r="A21" s="10" t="s">
        <v>21</v>
      </c>
      <c r="B21" s="11" t="s">
        <v>52</v>
      </c>
      <c r="C21" s="12">
        <v>45462</v>
      </c>
      <c r="D21" s="13" t="s">
        <v>31</v>
      </c>
      <c r="E21" s="36">
        <v>200</v>
      </c>
      <c r="F21" s="14">
        <v>198</v>
      </c>
      <c r="G21" s="36">
        <v>200</v>
      </c>
      <c r="H21" s="36">
        <v>200</v>
      </c>
      <c r="I21" s="14"/>
      <c r="J21" s="14"/>
      <c r="K21" s="15">
        <v>4</v>
      </c>
      <c r="L21" s="15">
        <v>798</v>
      </c>
      <c r="M21" s="16">
        <v>199.5</v>
      </c>
      <c r="N21" s="17">
        <v>11</v>
      </c>
      <c r="O21" s="18">
        <v>210.5</v>
      </c>
    </row>
    <row r="22" spans="1:15">
      <c r="A22" s="10" t="s">
        <v>21</v>
      </c>
      <c r="B22" s="11" t="s">
        <v>52</v>
      </c>
      <c r="C22" s="12">
        <v>45469</v>
      </c>
      <c r="D22" s="13" t="s">
        <v>74</v>
      </c>
      <c r="E22" s="14">
        <v>195</v>
      </c>
      <c r="F22" s="14">
        <v>198</v>
      </c>
      <c r="G22" s="14">
        <v>196</v>
      </c>
      <c r="H22" s="14">
        <v>198</v>
      </c>
      <c r="I22" s="14"/>
      <c r="J22" s="14"/>
      <c r="K22" s="15">
        <v>4</v>
      </c>
      <c r="L22" s="15">
        <v>787</v>
      </c>
      <c r="M22" s="16">
        <v>196.75</v>
      </c>
      <c r="N22" s="17">
        <v>5</v>
      </c>
      <c r="O22" s="18">
        <v>201.75</v>
      </c>
    </row>
    <row r="23" spans="1:15">
      <c r="A23" s="10" t="s">
        <v>21</v>
      </c>
      <c r="B23" s="11" t="s">
        <v>52</v>
      </c>
      <c r="C23" s="12">
        <v>45476</v>
      </c>
      <c r="D23" s="13" t="s">
        <v>31</v>
      </c>
      <c r="E23" s="14">
        <v>194</v>
      </c>
      <c r="F23" s="14">
        <v>193</v>
      </c>
      <c r="G23" s="14">
        <v>198</v>
      </c>
      <c r="H23" s="14">
        <v>198</v>
      </c>
      <c r="I23" s="14"/>
      <c r="J23" s="14"/>
      <c r="K23" s="15">
        <v>4</v>
      </c>
      <c r="L23" s="15">
        <v>783</v>
      </c>
      <c r="M23" s="16">
        <v>195.75</v>
      </c>
      <c r="N23" s="17">
        <v>8</v>
      </c>
      <c r="O23" s="18">
        <v>203.75</v>
      </c>
    </row>
    <row r="24" spans="1:15">
      <c r="A24" s="10" t="s">
        <v>21</v>
      </c>
      <c r="B24" s="11" t="s">
        <v>52</v>
      </c>
      <c r="C24" s="12">
        <v>45480</v>
      </c>
      <c r="D24" s="13" t="s">
        <v>74</v>
      </c>
      <c r="E24" s="14">
        <v>192</v>
      </c>
      <c r="F24" s="14">
        <v>191</v>
      </c>
      <c r="G24" s="14">
        <v>187</v>
      </c>
      <c r="H24" s="14">
        <v>195</v>
      </c>
      <c r="I24" s="14">
        <v>192</v>
      </c>
      <c r="J24" s="14">
        <v>196</v>
      </c>
      <c r="K24" s="15">
        <v>6</v>
      </c>
      <c r="L24" s="15">
        <v>1153</v>
      </c>
      <c r="M24" s="16">
        <v>192.16666666666666</v>
      </c>
      <c r="N24" s="17">
        <v>34</v>
      </c>
      <c r="O24" s="18">
        <v>226.16666666666666</v>
      </c>
    </row>
    <row r="25" spans="1:15">
      <c r="A25" s="10" t="s">
        <v>21</v>
      </c>
      <c r="B25" s="11" t="s">
        <v>52</v>
      </c>
      <c r="C25" s="12">
        <v>45483</v>
      </c>
      <c r="D25" s="13" t="s">
        <v>31</v>
      </c>
      <c r="E25" s="14">
        <v>196</v>
      </c>
      <c r="F25" s="14">
        <v>196</v>
      </c>
      <c r="G25" s="14">
        <v>194</v>
      </c>
      <c r="H25" s="14">
        <v>198</v>
      </c>
      <c r="I25" s="14"/>
      <c r="J25" s="14"/>
      <c r="K25" s="15">
        <v>4</v>
      </c>
      <c r="L25" s="15">
        <v>784</v>
      </c>
      <c r="M25" s="16">
        <v>196</v>
      </c>
      <c r="N25" s="17">
        <v>13</v>
      </c>
      <c r="O25" s="18">
        <v>209</v>
      </c>
    </row>
    <row r="26" spans="1:15">
      <c r="A26" s="10" t="s">
        <v>21</v>
      </c>
      <c r="B26" s="11" t="s">
        <v>52</v>
      </c>
      <c r="C26" s="12">
        <v>45486</v>
      </c>
      <c r="D26" s="13" t="s">
        <v>76</v>
      </c>
      <c r="E26" s="14">
        <v>190</v>
      </c>
      <c r="F26" s="14">
        <v>194</v>
      </c>
      <c r="G26" s="14">
        <v>198</v>
      </c>
      <c r="H26" s="14">
        <v>199</v>
      </c>
      <c r="I26" s="14"/>
      <c r="J26" s="14"/>
      <c r="K26" s="15">
        <v>4</v>
      </c>
      <c r="L26" s="15">
        <v>781</v>
      </c>
      <c r="M26" s="16">
        <v>195.25</v>
      </c>
      <c r="N26" s="17">
        <v>11</v>
      </c>
      <c r="O26" s="18">
        <v>206.25</v>
      </c>
    </row>
    <row r="27" spans="1:15">
      <c r="A27" s="10" t="s">
        <v>21</v>
      </c>
      <c r="B27" s="11" t="s">
        <v>52</v>
      </c>
      <c r="C27" s="12">
        <v>45490</v>
      </c>
      <c r="D27" s="13" t="s">
        <v>31</v>
      </c>
      <c r="E27" s="14">
        <v>199</v>
      </c>
      <c r="F27" s="14">
        <v>199</v>
      </c>
      <c r="G27" s="14">
        <v>199</v>
      </c>
      <c r="H27" s="14">
        <v>199</v>
      </c>
      <c r="I27" s="14"/>
      <c r="J27" s="14"/>
      <c r="K27" s="15">
        <v>4</v>
      </c>
      <c r="L27" s="15">
        <v>796</v>
      </c>
      <c r="M27" s="16">
        <v>199</v>
      </c>
      <c r="N27" s="17">
        <v>13</v>
      </c>
      <c r="O27" s="18">
        <v>212</v>
      </c>
    </row>
    <row r="28" spans="1:15">
      <c r="A28" s="10" t="s">
        <v>21</v>
      </c>
      <c r="B28" s="11" t="s">
        <v>52</v>
      </c>
      <c r="C28" s="12">
        <v>45493</v>
      </c>
      <c r="D28" s="13" t="s">
        <v>31</v>
      </c>
      <c r="E28" s="14">
        <v>197</v>
      </c>
      <c r="F28" s="14">
        <v>198</v>
      </c>
      <c r="G28" s="14">
        <v>198</v>
      </c>
      <c r="H28" s="14">
        <v>199</v>
      </c>
      <c r="I28" s="14"/>
      <c r="J28" s="14"/>
      <c r="K28" s="15">
        <v>4</v>
      </c>
      <c r="L28" s="15">
        <v>792</v>
      </c>
      <c r="M28" s="16">
        <v>198</v>
      </c>
      <c r="N28" s="17">
        <v>13</v>
      </c>
      <c r="O28" s="18">
        <v>211</v>
      </c>
    </row>
    <row r="29" spans="1:15">
      <c r="A29" s="10" t="s">
        <v>21</v>
      </c>
      <c r="B29" s="11" t="s">
        <v>52</v>
      </c>
      <c r="C29" s="12">
        <v>45497</v>
      </c>
      <c r="D29" s="13" t="s">
        <v>74</v>
      </c>
      <c r="E29" s="14">
        <v>199</v>
      </c>
      <c r="F29" s="14">
        <v>198</v>
      </c>
      <c r="G29" s="14">
        <v>198</v>
      </c>
      <c r="H29" s="36">
        <v>200</v>
      </c>
      <c r="I29" s="14"/>
      <c r="J29" s="14"/>
      <c r="K29" s="15">
        <v>4</v>
      </c>
      <c r="L29" s="15">
        <v>795</v>
      </c>
      <c r="M29" s="16">
        <v>198.75</v>
      </c>
      <c r="N29" s="17">
        <v>13</v>
      </c>
      <c r="O29" s="18">
        <v>211.75</v>
      </c>
    </row>
    <row r="30" spans="1:15">
      <c r="A30" s="10" t="s">
        <v>21</v>
      </c>
      <c r="B30" s="11" t="s">
        <v>52</v>
      </c>
      <c r="C30" s="12">
        <v>45507</v>
      </c>
      <c r="D30" s="13" t="s">
        <v>76</v>
      </c>
      <c r="E30" s="14">
        <v>196</v>
      </c>
      <c r="F30" s="14">
        <v>196</v>
      </c>
      <c r="G30" s="14">
        <v>195</v>
      </c>
      <c r="H30" s="14">
        <v>197</v>
      </c>
      <c r="I30" s="14"/>
      <c r="J30" s="14"/>
      <c r="K30" s="15">
        <v>4</v>
      </c>
      <c r="L30" s="15">
        <v>784</v>
      </c>
      <c r="M30" s="16">
        <v>196</v>
      </c>
      <c r="N30" s="17">
        <v>5</v>
      </c>
      <c r="O30" s="18">
        <v>201</v>
      </c>
    </row>
    <row r="31" spans="1:15">
      <c r="A31" s="10" t="s">
        <v>21</v>
      </c>
      <c r="B31" s="11" t="s">
        <v>52</v>
      </c>
      <c r="C31" s="12">
        <v>45508</v>
      </c>
      <c r="D31" s="13" t="s">
        <v>74</v>
      </c>
      <c r="E31" s="14">
        <v>198</v>
      </c>
      <c r="F31" s="14">
        <v>196</v>
      </c>
      <c r="G31" s="14">
        <v>197</v>
      </c>
      <c r="H31" s="14">
        <v>199</v>
      </c>
      <c r="I31" s="14"/>
      <c r="J31" s="14"/>
      <c r="K31" s="15">
        <v>4</v>
      </c>
      <c r="L31" s="15">
        <v>790</v>
      </c>
      <c r="M31" s="16">
        <v>197.5</v>
      </c>
      <c r="N31" s="17">
        <v>5</v>
      </c>
      <c r="O31" s="18">
        <v>202.5</v>
      </c>
    </row>
    <row r="32" spans="1:15">
      <c r="A32" s="10" t="s">
        <v>21</v>
      </c>
      <c r="B32" s="11" t="s">
        <v>52</v>
      </c>
      <c r="C32" s="12">
        <v>45511</v>
      </c>
      <c r="D32" s="13" t="s">
        <v>31</v>
      </c>
      <c r="E32" s="14">
        <v>197</v>
      </c>
      <c r="F32" s="14">
        <v>199</v>
      </c>
      <c r="G32" s="36">
        <v>200</v>
      </c>
      <c r="H32" s="14">
        <v>199</v>
      </c>
      <c r="I32" s="14"/>
      <c r="J32" s="14"/>
      <c r="K32" s="15">
        <v>4</v>
      </c>
      <c r="L32" s="15">
        <v>795</v>
      </c>
      <c r="M32" s="16">
        <v>198.75</v>
      </c>
      <c r="N32" s="17">
        <v>13</v>
      </c>
      <c r="O32" s="18">
        <v>211.75</v>
      </c>
    </row>
    <row r="33" spans="1:15">
      <c r="A33" s="10" t="s">
        <v>21</v>
      </c>
      <c r="B33" s="11" t="s">
        <v>52</v>
      </c>
      <c r="C33" s="12">
        <v>45514</v>
      </c>
      <c r="D33" s="13" t="s">
        <v>31</v>
      </c>
      <c r="E33" s="14">
        <v>198</v>
      </c>
      <c r="F33" s="14">
        <v>199</v>
      </c>
      <c r="G33" s="14">
        <v>198.001</v>
      </c>
      <c r="H33" s="14">
        <v>199.001</v>
      </c>
      <c r="I33" s="14">
        <v>198</v>
      </c>
      <c r="J33" s="14">
        <v>196</v>
      </c>
      <c r="K33" s="15">
        <v>6</v>
      </c>
      <c r="L33" s="15">
        <v>1188.002</v>
      </c>
      <c r="M33" s="16">
        <v>198.00033333333332</v>
      </c>
      <c r="N33" s="17">
        <v>26</v>
      </c>
      <c r="O33" s="18">
        <v>224.00033333333332</v>
      </c>
    </row>
    <row r="34" spans="1:15">
      <c r="A34" s="10" t="s">
        <v>21</v>
      </c>
      <c r="B34" s="11" t="s">
        <v>52</v>
      </c>
      <c r="C34" s="12">
        <v>45518</v>
      </c>
      <c r="D34" s="13" t="s">
        <v>31</v>
      </c>
      <c r="E34" s="14">
        <v>199</v>
      </c>
      <c r="F34" s="14">
        <v>199</v>
      </c>
      <c r="G34" s="36">
        <v>200</v>
      </c>
      <c r="H34" s="36">
        <v>200</v>
      </c>
      <c r="I34" s="14"/>
      <c r="J34" s="14"/>
      <c r="K34" s="15">
        <v>4</v>
      </c>
      <c r="L34" s="15">
        <v>798</v>
      </c>
      <c r="M34" s="16">
        <v>199.5</v>
      </c>
      <c r="N34" s="17">
        <v>13</v>
      </c>
      <c r="O34" s="18">
        <v>212.5</v>
      </c>
    </row>
    <row r="35" spans="1:15">
      <c r="A35" s="10" t="s">
        <v>21</v>
      </c>
      <c r="B35" s="11" t="s">
        <v>52</v>
      </c>
      <c r="C35" s="12">
        <v>45521</v>
      </c>
      <c r="D35" s="13" t="s">
        <v>31</v>
      </c>
      <c r="E35" s="14">
        <v>196</v>
      </c>
      <c r="F35" s="14">
        <v>195</v>
      </c>
      <c r="G35" s="36">
        <v>200</v>
      </c>
      <c r="H35" s="14">
        <v>198</v>
      </c>
      <c r="I35" s="14"/>
      <c r="J35" s="14"/>
      <c r="K35" s="15">
        <v>4</v>
      </c>
      <c r="L35" s="15">
        <v>789</v>
      </c>
      <c r="M35" s="16">
        <v>197.25</v>
      </c>
      <c r="N35" s="17">
        <v>13</v>
      </c>
      <c r="O35" s="18">
        <v>210.25</v>
      </c>
    </row>
    <row r="36" spans="1:15">
      <c r="A36" s="10" t="s">
        <v>21</v>
      </c>
      <c r="B36" s="11" t="s">
        <v>52</v>
      </c>
      <c r="C36" s="12">
        <v>45525</v>
      </c>
      <c r="D36" s="13" t="s">
        <v>31</v>
      </c>
      <c r="E36" s="14">
        <v>196</v>
      </c>
      <c r="F36" s="14">
        <v>195</v>
      </c>
      <c r="G36" s="14">
        <v>198</v>
      </c>
      <c r="H36" s="14">
        <v>199</v>
      </c>
      <c r="I36" s="14"/>
      <c r="J36" s="14"/>
      <c r="K36" s="15">
        <v>4</v>
      </c>
      <c r="L36" s="15">
        <v>788</v>
      </c>
      <c r="M36" s="16">
        <v>197</v>
      </c>
      <c r="N36" s="17">
        <v>13</v>
      </c>
      <c r="O36" s="18">
        <v>210</v>
      </c>
    </row>
    <row r="37" spans="1:15">
      <c r="A37" s="10" t="s">
        <v>21</v>
      </c>
      <c r="B37" s="11" t="s">
        <v>52</v>
      </c>
      <c r="C37" s="12">
        <v>45528</v>
      </c>
      <c r="D37" s="13" t="s">
        <v>85</v>
      </c>
      <c r="E37" s="14">
        <v>197</v>
      </c>
      <c r="F37" s="14">
        <v>199</v>
      </c>
      <c r="G37" s="36">
        <v>200</v>
      </c>
      <c r="H37" s="14">
        <v>198</v>
      </c>
      <c r="I37" s="14"/>
      <c r="J37" s="14"/>
      <c r="K37" s="15">
        <v>4</v>
      </c>
      <c r="L37" s="15">
        <v>794</v>
      </c>
      <c r="M37" s="16">
        <v>198.5</v>
      </c>
      <c r="N37" s="17">
        <v>13</v>
      </c>
      <c r="O37" s="18">
        <v>211.5</v>
      </c>
    </row>
    <row r="38" spans="1:15">
      <c r="A38" s="10" t="s">
        <v>21</v>
      </c>
      <c r="B38" s="11" t="s">
        <v>52</v>
      </c>
      <c r="C38" s="12">
        <v>45532</v>
      </c>
      <c r="D38" s="13" t="s">
        <v>74</v>
      </c>
      <c r="E38" s="14">
        <v>197</v>
      </c>
      <c r="F38" s="14">
        <v>197</v>
      </c>
      <c r="G38" s="14">
        <v>196</v>
      </c>
      <c r="H38" s="14">
        <v>197</v>
      </c>
      <c r="I38" s="14"/>
      <c r="J38" s="14"/>
      <c r="K38" s="15">
        <v>4</v>
      </c>
      <c r="L38" s="15">
        <v>787</v>
      </c>
      <c r="M38" s="16">
        <v>196.75</v>
      </c>
      <c r="N38" s="17">
        <v>13</v>
      </c>
      <c r="O38" s="18">
        <v>209.75</v>
      </c>
    </row>
    <row r="39" spans="1:15">
      <c r="A39" s="10" t="s">
        <v>21</v>
      </c>
      <c r="B39" s="11" t="s">
        <v>52</v>
      </c>
      <c r="C39" s="12">
        <v>45539</v>
      </c>
      <c r="D39" s="13" t="s">
        <v>31</v>
      </c>
      <c r="E39" s="14">
        <v>195</v>
      </c>
      <c r="F39" s="14">
        <v>198</v>
      </c>
      <c r="G39" s="14">
        <v>197</v>
      </c>
      <c r="H39" s="14">
        <v>195</v>
      </c>
      <c r="I39" s="14"/>
      <c r="J39" s="14"/>
      <c r="K39" s="15">
        <v>4</v>
      </c>
      <c r="L39" s="15">
        <v>785</v>
      </c>
      <c r="M39" s="16">
        <v>196.25</v>
      </c>
      <c r="N39" s="17">
        <v>11</v>
      </c>
      <c r="O39" s="18">
        <v>207.25</v>
      </c>
    </row>
    <row r="40" spans="1:15">
      <c r="A40" s="10" t="s">
        <v>21</v>
      </c>
      <c r="B40" s="11" t="s">
        <v>52</v>
      </c>
      <c r="C40" s="12">
        <v>45546</v>
      </c>
      <c r="D40" s="13" t="s">
        <v>31</v>
      </c>
      <c r="E40" s="14">
        <v>197</v>
      </c>
      <c r="F40" s="14">
        <v>196</v>
      </c>
      <c r="G40" s="14">
        <v>197</v>
      </c>
      <c r="H40" s="14">
        <v>198</v>
      </c>
      <c r="I40" s="14"/>
      <c r="J40" s="14"/>
      <c r="K40" s="15">
        <v>4</v>
      </c>
      <c r="L40" s="15">
        <v>788</v>
      </c>
      <c r="M40" s="16">
        <v>197</v>
      </c>
      <c r="N40" s="17">
        <v>13</v>
      </c>
      <c r="O40" s="18">
        <v>210</v>
      </c>
    </row>
    <row r="41" spans="1:15">
      <c r="A41" s="10" t="s">
        <v>21</v>
      </c>
      <c r="B41" s="11" t="s">
        <v>52</v>
      </c>
      <c r="C41" s="12">
        <v>45549</v>
      </c>
      <c r="D41" s="13" t="s">
        <v>31</v>
      </c>
      <c r="E41" s="14">
        <v>197</v>
      </c>
      <c r="F41" s="14">
        <v>196</v>
      </c>
      <c r="G41" s="14">
        <v>197</v>
      </c>
      <c r="H41" s="14">
        <v>197</v>
      </c>
      <c r="I41" s="14"/>
      <c r="J41" s="14"/>
      <c r="K41" s="15">
        <v>4</v>
      </c>
      <c r="L41" s="15">
        <v>787</v>
      </c>
      <c r="M41" s="16">
        <v>196.75</v>
      </c>
      <c r="N41" s="17">
        <v>13</v>
      </c>
      <c r="O41" s="18">
        <v>209.75</v>
      </c>
    </row>
    <row r="42" spans="1:15">
      <c r="A42" s="10" t="s">
        <v>21</v>
      </c>
      <c r="B42" s="11" t="s">
        <v>52</v>
      </c>
      <c r="C42" s="12">
        <v>45553</v>
      </c>
      <c r="D42" s="13" t="s">
        <v>31</v>
      </c>
      <c r="E42" s="14">
        <v>195</v>
      </c>
      <c r="F42" s="14">
        <v>191</v>
      </c>
      <c r="G42" s="14">
        <v>198</v>
      </c>
      <c r="H42" s="14">
        <v>198</v>
      </c>
      <c r="I42" s="14"/>
      <c r="J42" s="14"/>
      <c r="K42" s="15">
        <v>4</v>
      </c>
      <c r="L42" s="15">
        <v>782</v>
      </c>
      <c r="M42" s="16">
        <v>195.5</v>
      </c>
      <c r="N42" s="17">
        <v>5</v>
      </c>
      <c r="O42" s="18">
        <v>200.5</v>
      </c>
    </row>
    <row r="43" spans="1:15">
      <c r="A43" s="10" t="s">
        <v>21</v>
      </c>
      <c r="B43" s="11" t="s">
        <v>52</v>
      </c>
      <c r="C43" s="12">
        <v>45556</v>
      </c>
      <c r="D43" s="13" t="s">
        <v>76</v>
      </c>
      <c r="E43" s="14">
        <v>195</v>
      </c>
      <c r="F43" s="14">
        <v>196</v>
      </c>
      <c r="G43" s="14">
        <v>198</v>
      </c>
      <c r="H43" s="14">
        <v>196</v>
      </c>
      <c r="I43" s="14"/>
      <c r="J43" s="14"/>
      <c r="K43" s="15">
        <v>4</v>
      </c>
      <c r="L43" s="15">
        <v>785</v>
      </c>
      <c r="M43" s="16">
        <v>196.25</v>
      </c>
      <c r="N43" s="17">
        <v>8</v>
      </c>
      <c r="O43" s="18">
        <v>204.25</v>
      </c>
    </row>
    <row r="44" spans="1:15">
      <c r="A44" s="10" t="s">
        <v>21</v>
      </c>
      <c r="B44" s="11" t="s">
        <v>52</v>
      </c>
      <c r="C44" s="12">
        <v>45557</v>
      </c>
      <c r="D44" s="13" t="s">
        <v>31</v>
      </c>
      <c r="E44" s="36">
        <v>200</v>
      </c>
      <c r="F44" s="14">
        <v>199</v>
      </c>
      <c r="G44" s="14">
        <v>198.001</v>
      </c>
      <c r="H44" s="14">
        <v>198</v>
      </c>
      <c r="I44" s="14">
        <v>197</v>
      </c>
      <c r="J44" s="14">
        <v>194</v>
      </c>
      <c r="K44" s="15">
        <v>6</v>
      </c>
      <c r="L44" s="15">
        <v>1186.001</v>
      </c>
      <c r="M44" s="16">
        <v>197.66683333333333</v>
      </c>
      <c r="N44" s="17">
        <v>22</v>
      </c>
      <c r="O44" s="18">
        <v>219.66683333333333</v>
      </c>
    </row>
    <row r="45" spans="1:15">
      <c r="A45" s="10" t="s">
        <v>21</v>
      </c>
      <c r="B45" s="11" t="s">
        <v>52</v>
      </c>
      <c r="C45" s="12">
        <v>45560</v>
      </c>
      <c r="D45" s="13" t="s">
        <v>74</v>
      </c>
      <c r="E45" s="14">
        <v>194</v>
      </c>
      <c r="F45" s="14">
        <v>192</v>
      </c>
      <c r="G45" s="14">
        <v>195</v>
      </c>
      <c r="H45" s="14">
        <v>197</v>
      </c>
      <c r="I45" s="14"/>
      <c r="J45" s="14"/>
      <c r="K45" s="15">
        <v>4</v>
      </c>
      <c r="L45" s="15">
        <v>778</v>
      </c>
      <c r="M45" s="16">
        <v>194.5</v>
      </c>
      <c r="N45" s="17">
        <v>13</v>
      </c>
      <c r="O45" s="18">
        <v>207.5</v>
      </c>
    </row>
    <row r="46" spans="1:15">
      <c r="A46" s="10" t="s">
        <v>21</v>
      </c>
      <c r="B46" s="11" t="s">
        <v>52</v>
      </c>
      <c r="C46" s="12">
        <v>45567</v>
      </c>
      <c r="D46" s="13" t="s">
        <v>31</v>
      </c>
      <c r="E46" s="14">
        <v>197</v>
      </c>
      <c r="F46" s="14">
        <v>193</v>
      </c>
      <c r="G46" s="14">
        <v>198</v>
      </c>
      <c r="H46" s="14">
        <v>199</v>
      </c>
      <c r="I46" s="14"/>
      <c r="J46" s="14"/>
      <c r="K46" s="15">
        <v>4</v>
      </c>
      <c r="L46" s="15">
        <v>787</v>
      </c>
      <c r="M46" s="16">
        <v>196.75</v>
      </c>
      <c r="N46" s="17">
        <v>11</v>
      </c>
      <c r="O46" s="18">
        <v>207.75</v>
      </c>
    </row>
    <row r="47" spans="1:15">
      <c r="A47" s="10" t="s">
        <v>21</v>
      </c>
      <c r="B47" s="11" t="s">
        <v>52</v>
      </c>
      <c r="C47" s="12">
        <v>45574</v>
      </c>
      <c r="D47" s="13" t="s">
        <v>31</v>
      </c>
      <c r="E47" s="14">
        <v>195.001</v>
      </c>
      <c r="F47" s="14">
        <v>196</v>
      </c>
      <c r="G47" s="14">
        <v>196</v>
      </c>
      <c r="H47" s="14">
        <v>198</v>
      </c>
      <c r="I47" s="14"/>
      <c r="J47" s="14"/>
      <c r="K47" s="15">
        <v>4</v>
      </c>
      <c r="L47" s="15">
        <v>785.00099999999998</v>
      </c>
      <c r="M47" s="16">
        <v>196.25024999999999</v>
      </c>
      <c r="N47" s="17">
        <v>9</v>
      </c>
      <c r="O47" s="18">
        <v>205.25024999999999</v>
      </c>
    </row>
    <row r="48" spans="1:15">
      <c r="A48" s="10" t="s">
        <v>21</v>
      </c>
      <c r="B48" s="11" t="s">
        <v>52</v>
      </c>
      <c r="C48" s="12">
        <v>45581</v>
      </c>
      <c r="D48" s="13" t="s">
        <v>31</v>
      </c>
      <c r="E48" s="14">
        <v>199</v>
      </c>
      <c r="F48" s="14">
        <v>194</v>
      </c>
      <c r="G48" s="14">
        <v>197</v>
      </c>
      <c r="H48" s="14">
        <v>198</v>
      </c>
      <c r="I48" s="14"/>
      <c r="J48" s="14"/>
      <c r="K48" s="15">
        <v>4</v>
      </c>
      <c r="L48" s="15">
        <v>788</v>
      </c>
      <c r="M48" s="16">
        <v>197</v>
      </c>
      <c r="N48" s="17">
        <v>11</v>
      </c>
      <c r="O48" s="18">
        <v>208</v>
      </c>
    </row>
    <row r="49" spans="1:15">
      <c r="A49" s="10" t="s">
        <v>21</v>
      </c>
      <c r="B49" s="11" t="s">
        <v>52</v>
      </c>
      <c r="C49" s="12">
        <v>45588</v>
      </c>
      <c r="D49" s="13" t="s">
        <v>74</v>
      </c>
      <c r="E49" s="36">
        <v>200</v>
      </c>
      <c r="F49" s="36">
        <v>200</v>
      </c>
      <c r="G49" s="14">
        <v>198</v>
      </c>
      <c r="H49" s="14">
        <v>198</v>
      </c>
      <c r="I49" s="14"/>
      <c r="J49" s="14"/>
      <c r="K49" s="15">
        <v>4</v>
      </c>
      <c r="L49" s="15">
        <v>796</v>
      </c>
      <c r="M49" s="16">
        <v>199</v>
      </c>
      <c r="N49" s="17">
        <v>13</v>
      </c>
      <c r="O49" s="18">
        <v>212</v>
      </c>
    </row>
    <row r="50" spans="1:15">
      <c r="A50" s="10" t="s">
        <v>21</v>
      </c>
      <c r="B50" s="11" t="s">
        <v>52</v>
      </c>
      <c r="C50" s="12">
        <v>45591</v>
      </c>
      <c r="D50" s="13" t="s">
        <v>85</v>
      </c>
      <c r="E50" s="14">
        <v>187</v>
      </c>
      <c r="F50" s="14">
        <v>194</v>
      </c>
      <c r="G50" s="14">
        <v>190</v>
      </c>
      <c r="H50" s="14">
        <v>194</v>
      </c>
      <c r="I50" s="14">
        <v>197</v>
      </c>
      <c r="J50" s="14">
        <v>199</v>
      </c>
      <c r="K50" s="15">
        <v>6</v>
      </c>
      <c r="L50" s="15">
        <v>1161</v>
      </c>
      <c r="M50" s="16">
        <v>193.5</v>
      </c>
      <c r="N50" s="17">
        <v>30</v>
      </c>
      <c r="O50" s="18">
        <v>223.5</v>
      </c>
    </row>
    <row r="51" spans="1:15">
      <c r="A51" s="10" t="s">
        <v>21</v>
      </c>
      <c r="B51" s="11" t="s">
        <v>52</v>
      </c>
      <c r="C51" s="12">
        <v>45595</v>
      </c>
      <c r="D51" s="13" t="s">
        <v>31</v>
      </c>
      <c r="E51" s="14">
        <v>198</v>
      </c>
      <c r="F51" s="14">
        <v>197</v>
      </c>
      <c r="G51" s="14">
        <v>199</v>
      </c>
      <c r="H51" s="14">
        <v>198</v>
      </c>
      <c r="I51" s="14"/>
      <c r="J51" s="14"/>
      <c r="K51" s="15">
        <v>4</v>
      </c>
      <c r="L51" s="15">
        <v>792</v>
      </c>
      <c r="M51" s="16">
        <v>198</v>
      </c>
      <c r="N51" s="17">
        <v>11</v>
      </c>
      <c r="O51" s="18">
        <v>209</v>
      </c>
    </row>
    <row r="52" spans="1:15">
      <c r="A52" s="10" t="s">
        <v>21</v>
      </c>
      <c r="B52" s="11" t="s">
        <v>52</v>
      </c>
      <c r="C52" s="12">
        <v>45599</v>
      </c>
      <c r="D52" s="13" t="s">
        <v>74</v>
      </c>
      <c r="E52" s="14">
        <v>199</v>
      </c>
      <c r="F52" s="14">
        <v>199</v>
      </c>
      <c r="G52" s="14">
        <v>196</v>
      </c>
      <c r="H52" s="14">
        <v>199</v>
      </c>
      <c r="I52" s="14"/>
      <c r="J52" s="14"/>
      <c r="K52" s="15">
        <v>4</v>
      </c>
      <c r="L52" s="15">
        <v>793</v>
      </c>
      <c r="M52" s="16">
        <v>198.25</v>
      </c>
      <c r="N52" s="17">
        <v>13</v>
      </c>
      <c r="O52" s="18">
        <v>211.25</v>
      </c>
    </row>
    <row r="53" spans="1:15">
      <c r="A53" s="10" t="s">
        <v>21</v>
      </c>
      <c r="B53" s="11" t="s">
        <v>52</v>
      </c>
      <c r="C53" s="12">
        <v>45602</v>
      </c>
      <c r="D53" s="13" t="s">
        <v>31</v>
      </c>
      <c r="E53" s="14">
        <v>197</v>
      </c>
      <c r="F53" s="14">
        <v>197</v>
      </c>
      <c r="G53" s="14">
        <v>197</v>
      </c>
      <c r="H53" s="14">
        <v>197</v>
      </c>
      <c r="I53" s="14"/>
      <c r="J53" s="14"/>
      <c r="K53" s="15">
        <v>4</v>
      </c>
      <c r="L53" s="15">
        <v>788</v>
      </c>
      <c r="M53" s="16">
        <v>197</v>
      </c>
      <c r="N53" s="17">
        <v>11</v>
      </c>
      <c r="O53" s="18">
        <v>208</v>
      </c>
    </row>
    <row r="54" spans="1:15">
      <c r="A54" s="10" t="s">
        <v>21</v>
      </c>
      <c r="B54" s="65" t="s">
        <v>52</v>
      </c>
      <c r="C54" s="12">
        <v>45605</v>
      </c>
      <c r="D54" s="65" t="s">
        <v>151</v>
      </c>
      <c r="E54" s="66">
        <v>200</v>
      </c>
      <c r="F54" s="66">
        <v>192</v>
      </c>
      <c r="G54" s="66">
        <v>196</v>
      </c>
      <c r="H54" s="66">
        <v>199</v>
      </c>
      <c r="I54" s="70"/>
      <c r="J54" s="70"/>
      <c r="K54" s="66">
        <v>4</v>
      </c>
      <c r="L54" s="66">
        <v>787</v>
      </c>
      <c r="M54" s="68">
        <v>196.75</v>
      </c>
      <c r="N54" s="66">
        <v>13</v>
      </c>
      <c r="O54" s="68">
        <v>209.75</v>
      </c>
    </row>
    <row r="55" spans="1:15">
      <c r="A55" s="10" t="s">
        <v>21</v>
      </c>
      <c r="B55" s="11" t="s">
        <v>52</v>
      </c>
      <c r="C55" s="12">
        <v>45511</v>
      </c>
      <c r="D55" s="13" t="s">
        <v>31</v>
      </c>
      <c r="E55" s="14">
        <v>199</v>
      </c>
      <c r="F55" s="14">
        <v>198.001</v>
      </c>
      <c r="G55" s="14">
        <v>198</v>
      </c>
      <c r="H55" s="14">
        <v>198.001</v>
      </c>
      <c r="I55" s="14"/>
      <c r="J55" s="14"/>
      <c r="K55" s="15">
        <v>4</v>
      </c>
      <c r="L55" s="15">
        <v>793.00199999999995</v>
      </c>
      <c r="M55" s="16">
        <v>198.25049999999999</v>
      </c>
      <c r="N55" s="17">
        <v>13</v>
      </c>
      <c r="O55" s="18">
        <v>211.25049999999999</v>
      </c>
    </row>
    <row r="56" spans="1:15">
      <c r="A56" s="10" t="s">
        <v>21</v>
      </c>
      <c r="B56" s="11" t="s">
        <v>52</v>
      </c>
      <c r="C56" s="12">
        <v>45616</v>
      </c>
      <c r="D56" s="13" t="s">
        <v>31</v>
      </c>
      <c r="E56" s="14">
        <v>199</v>
      </c>
      <c r="F56" s="14">
        <v>197</v>
      </c>
      <c r="G56" s="14">
        <v>195</v>
      </c>
      <c r="H56" s="14">
        <v>199</v>
      </c>
      <c r="I56" s="14"/>
      <c r="J56" s="14"/>
      <c r="K56" s="15">
        <v>4</v>
      </c>
      <c r="L56" s="15">
        <v>790</v>
      </c>
      <c r="M56" s="16">
        <v>197.5</v>
      </c>
      <c r="N56" s="17">
        <v>13</v>
      </c>
      <c r="O56" s="18">
        <v>210.5</v>
      </c>
    </row>
    <row r="58" spans="1:15">
      <c r="K58" s="8">
        <f>SUM(K2:K57)</f>
        <v>228</v>
      </c>
      <c r="L58" s="8">
        <f>SUM(L2:L57)</f>
        <v>44804.009999999995</v>
      </c>
      <c r="M58" s="7">
        <f>SUM(L58/K58)</f>
        <v>196.50881578947366</v>
      </c>
      <c r="N58" s="8">
        <f>SUM(N2:N57)</f>
        <v>657</v>
      </c>
      <c r="O58" s="9">
        <f>SUM(M58+N58)</f>
        <v>853.5088157894736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4:C14 E14:J14" name="Range1_4"/>
    <protectedRange algorithmName="SHA-512" hashValue="ON39YdpmFHfN9f47KpiRvqrKx0V9+erV1CNkpWzYhW/Qyc6aT8rEyCrvauWSYGZK2ia3o7vd3akF07acHAFpOA==" saltValue="yVW9XmDwTqEnmpSGai0KYg==" spinCount="100000" sqref="D14" name="Range1_1_2"/>
    <protectedRange algorithmName="SHA-512" hashValue="ON39YdpmFHfN9f47KpiRvqrKx0V9+erV1CNkpWzYhW/Qyc6aT8rEyCrvauWSYGZK2ia3o7vd3akF07acHAFpOA==" saltValue="yVW9XmDwTqEnmpSGai0KYg==" spinCount="100000" sqref="B26:C26 E26:J26" name="Range1_20"/>
    <protectedRange algorithmName="SHA-512" hashValue="ON39YdpmFHfN9f47KpiRvqrKx0V9+erV1CNkpWzYhW/Qyc6aT8rEyCrvauWSYGZK2ia3o7vd3akF07acHAFpOA==" saltValue="yVW9XmDwTqEnmpSGai0KYg==" spinCount="100000" sqref="D26" name="Range1_1_15"/>
    <protectedRange algorithmName="SHA-512" hashValue="ON39YdpmFHfN9f47KpiRvqrKx0V9+erV1CNkpWzYhW/Qyc6aT8rEyCrvauWSYGZK2ia3o7vd3akF07acHAFpOA==" saltValue="yVW9XmDwTqEnmpSGai0KYg==" spinCount="100000" sqref="B30:C30 E30:J30" name="Range1_4_1"/>
    <protectedRange algorithmName="SHA-512" hashValue="ON39YdpmFHfN9f47KpiRvqrKx0V9+erV1CNkpWzYhW/Qyc6aT8rEyCrvauWSYGZK2ia3o7vd3akF07acHAFpOA==" saltValue="yVW9XmDwTqEnmpSGai0KYg==" spinCount="100000" sqref="D30" name="Range1_1_1"/>
    <protectedRange algorithmName="SHA-512" hashValue="ON39YdpmFHfN9f47KpiRvqrKx0V9+erV1CNkpWzYhW/Qyc6aT8rEyCrvauWSYGZK2ia3o7vd3akF07acHAFpOA==" saltValue="yVW9XmDwTqEnmpSGai0KYg==" spinCount="100000" sqref="B37:C37 E37:J37" name="Range1_25_1"/>
    <protectedRange algorithmName="SHA-512" hashValue="ON39YdpmFHfN9f47KpiRvqrKx0V9+erV1CNkpWzYhW/Qyc6aT8rEyCrvauWSYGZK2ia3o7vd3akF07acHAFpOA==" saltValue="yVW9XmDwTqEnmpSGai0KYg==" spinCount="100000" sqref="D37" name="Range1_1_20_1"/>
  </protectedRanges>
  <conditionalFormatting sqref="E54:H54">
    <cfRule type="cellIs" dxfId="8" priority="1" operator="equal">
      <formula>200</formula>
    </cfRule>
  </conditionalFormatting>
  <hyperlinks>
    <hyperlink ref="Q1" location="'Kentucky 2024'!A1" display="Back to Ranking" xr:uid="{1E319F4A-0E76-4511-85CC-54011B00402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69C26D-E864-49BB-8336-698481538A7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1DE0-F1D5-4A9D-AB4F-13CB24365DB6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139</v>
      </c>
      <c r="C2" s="12">
        <v>45560</v>
      </c>
      <c r="D2" s="13" t="s">
        <v>74</v>
      </c>
      <c r="E2" s="14">
        <v>173</v>
      </c>
      <c r="F2" s="14">
        <v>191</v>
      </c>
      <c r="G2" s="14">
        <v>191</v>
      </c>
      <c r="H2" s="14">
        <v>191</v>
      </c>
      <c r="I2" s="14"/>
      <c r="J2" s="14"/>
      <c r="K2" s="15">
        <v>4</v>
      </c>
      <c r="L2" s="15">
        <v>746</v>
      </c>
      <c r="M2" s="16">
        <v>186.5</v>
      </c>
      <c r="N2" s="17">
        <v>4</v>
      </c>
      <c r="O2" s="18">
        <v>190.5</v>
      </c>
    </row>
    <row r="4" spans="1:17">
      <c r="K4" s="8">
        <f>SUM(K2:K3)</f>
        <v>4</v>
      </c>
      <c r="L4" s="8">
        <f>SUM(L2:L3)</f>
        <v>746</v>
      </c>
      <c r="M4" s="7">
        <f>SUM(L4/K4)</f>
        <v>186.5</v>
      </c>
      <c r="N4" s="8">
        <f>SUM(N2:N3)</f>
        <v>4</v>
      </c>
      <c r="O4" s="9">
        <f>SUM(M4+N4)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E4E5AF44-C2D7-4D00-8237-7AE1F9FEC2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F1702D-A2B7-4DAB-A669-40826FAC22E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AC22-211D-4371-98BE-CE3EE5681E89}">
  <dimension ref="A1:Q18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45</v>
      </c>
      <c r="C2" s="12">
        <v>45329</v>
      </c>
      <c r="D2" s="13" t="s">
        <v>31</v>
      </c>
      <c r="E2" s="14">
        <v>184</v>
      </c>
      <c r="F2" s="14">
        <v>179</v>
      </c>
      <c r="G2" s="14">
        <v>180</v>
      </c>
      <c r="H2" s="14">
        <v>177</v>
      </c>
      <c r="I2" s="14"/>
      <c r="J2" s="14"/>
      <c r="K2" s="15">
        <v>4</v>
      </c>
      <c r="L2" s="15">
        <v>720</v>
      </c>
      <c r="M2" s="16">
        <v>180</v>
      </c>
      <c r="N2" s="17">
        <v>3</v>
      </c>
      <c r="O2" s="18">
        <v>183</v>
      </c>
    </row>
    <row r="3" spans="1:17">
      <c r="A3" s="10" t="s">
        <v>21</v>
      </c>
      <c r="B3" s="11" t="s">
        <v>45</v>
      </c>
      <c r="C3" s="12">
        <v>45364</v>
      </c>
      <c r="D3" s="13" t="s">
        <v>31</v>
      </c>
      <c r="E3" s="14">
        <v>179</v>
      </c>
      <c r="F3" s="14">
        <v>187</v>
      </c>
      <c r="G3" s="14">
        <v>185</v>
      </c>
      <c r="H3" s="14">
        <v>183</v>
      </c>
      <c r="I3" s="14"/>
      <c r="J3" s="14"/>
      <c r="K3" s="15">
        <v>4</v>
      </c>
      <c r="L3" s="15">
        <v>734</v>
      </c>
      <c r="M3" s="16">
        <v>183.5</v>
      </c>
      <c r="N3" s="17">
        <v>2</v>
      </c>
      <c r="O3" s="18">
        <v>185.5</v>
      </c>
    </row>
    <row r="4" spans="1:17">
      <c r="A4" s="10" t="s">
        <v>21</v>
      </c>
      <c r="B4" s="11" t="s">
        <v>45</v>
      </c>
      <c r="C4" s="12">
        <v>45521</v>
      </c>
      <c r="D4" s="13" t="s">
        <v>31</v>
      </c>
      <c r="E4" s="14">
        <v>186</v>
      </c>
      <c r="F4" s="14">
        <v>183</v>
      </c>
      <c r="G4" s="14">
        <v>184</v>
      </c>
      <c r="H4" s="14">
        <v>179</v>
      </c>
      <c r="I4" s="14"/>
      <c r="J4" s="14"/>
      <c r="K4" s="15">
        <v>4</v>
      </c>
      <c r="L4" s="15">
        <v>732</v>
      </c>
      <c r="M4" s="16">
        <v>183</v>
      </c>
      <c r="N4" s="17">
        <v>3</v>
      </c>
      <c r="O4" s="18">
        <v>186</v>
      </c>
    </row>
    <row r="6" spans="1:17">
      <c r="K6" s="8">
        <f>SUM(K2:K5)</f>
        <v>12</v>
      </c>
      <c r="L6" s="8">
        <f>SUM(L2:L5)</f>
        <v>2186</v>
      </c>
      <c r="M6" s="7">
        <f>SUM(L6/K6)</f>
        <v>182.16666666666666</v>
      </c>
      <c r="N6" s="8">
        <f>SUM(N2:N5)</f>
        <v>8</v>
      </c>
      <c r="O6" s="9">
        <f>SUM(M6+N6)</f>
        <v>190.16666666666666</v>
      </c>
    </row>
    <row r="9" spans="1:17" ht="30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>
      <c r="A10" s="10" t="s">
        <v>34</v>
      </c>
      <c r="B10" s="11" t="s">
        <v>45</v>
      </c>
      <c r="C10" s="12">
        <v>45532</v>
      </c>
      <c r="D10" s="39" t="s">
        <v>74</v>
      </c>
      <c r="E10" s="14">
        <v>188</v>
      </c>
      <c r="F10" s="14">
        <v>180</v>
      </c>
      <c r="G10" s="14">
        <v>181</v>
      </c>
      <c r="H10" s="14">
        <v>176</v>
      </c>
      <c r="I10" s="14"/>
      <c r="J10" s="14"/>
      <c r="K10" s="15">
        <v>4</v>
      </c>
      <c r="L10" s="15">
        <v>725</v>
      </c>
      <c r="M10" s="16">
        <v>181.25</v>
      </c>
      <c r="N10" s="17">
        <v>5</v>
      </c>
      <c r="O10" s="18">
        <v>186.25</v>
      </c>
    </row>
    <row r="11" spans="1:17">
      <c r="A11" s="10" t="s">
        <v>34</v>
      </c>
      <c r="B11" s="11" t="s">
        <v>45</v>
      </c>
      <c r="C11" s="12">
        <v>45546</v>
      </c>
      <c r="D11" s="39" t="s">
        <v>31</v>
      </c>
      <c r="E11" s="14">
        <v>183</v>
      </c>
      <c r="F11" s="14">
        <v>179</v>
      </c>
      <c r="G11" s="14">
        <v>177</v>
      </c>
      <c r="H11" s="14">
        <v>184</v>
      </c>
      <c r="I11" s="14"/>
      <c r="J11" s="14"/>
      <c r="K11" s="15">
        <v>4</v>
      </c>
      <c r="L11" s="15">
        <v>723</v>
      </c>
      <c r="M11" s="16">
        <v>180.75</v>
      </c>
      <c r="N11" s="17">
        <v>5</v>
      </c>
      <c r="O11" s="18">
        <v>185.75</v>
      </c>
    </row>
    <row r="12" spans="1:17">
      <c r="A12" s="10" t="s">
        <v>34</v>
      </c>
      <c r="B12" s="11" t="s">
        <v>45</v>
      </c>
      <c r="C12" s="12">
        <v>45549</v>
      </c>
      <c r="D12" s="39" t="s">
        <v>31</v>
      </c>
      <c r="E12" s="14">
        <v>188</v>
      </c>
      <c r="F12" s="14">
        <v>189</v>
      </c>
      <c r="G12" s="14">
        <v>188</v>
      </c>
      <c r="H12" s="14">
        <v>195</v>
      </c>
      <c r="I12" s="14"/>
      <c r="J12" s="14"/>
      <c r="K12" s="15">
        <v>4</v>
      </c>
      <c r="L12" s="15">
        <v>760</v>
      </c>
      <c r="M12" s="16">
        <v>190</v>
      </c>
      <c r="N12" s="17">
        <v>11</v>
      </c>
      <c r="O12" s="18">
        <v>201</v>
      </c>
    </row>
    <row r="13" spans="1:17">
      <c r="A13" s="10" t="s">
        <v>34</v>
      </c>
      <c r="B13" s="11" t="s">
        <v>45</v>
      </c>
      <c r="C13" s="12">
        <v>45557</v>
      </c>
      <c r="D13" s="13" t="s">
        <v>31</v>
      </c>
      <c r="E13" s="14">
        <v>188</v>
      </c>
      <c r="F13" s="14">
        <v>189</v>
      </c>
      <c r="G13" s="14">
        <v>193</v>
      </c>
      <c r="H13" s="14">
        <v>193</v>
      </c>
      <c r="I13" s="14">
        <v>188</v>
      </c>
      <c r="J13" s="14">
        <v>190</v>
      </c>
      <c r="K13" s="15">
        <v>6</v>
      </c>
      <c r="L13" s="15">
        <v>1141</v>
      </c>
      <c r="M13" s="16">
        <v>190.16666666666666</v>
      </c>
      <c r="N13" s="17">
        <v>6</v>
      </c>
      <c r="O13" s="18">
        <v>196.16666666666666</v>
      </c>
    </row>
    <row r="14" spans="1:17">
      <c r="A14" s="10" t="s">
        <v>34</v>
      </c>
      <c r="B14" s="11" t="s">
        <v>45</v>
      </c>
      <c r="C14" s="12">
        <v>45567</v>
      </c>
      <c r="D14" s="39" t="s">
        <v>31</v>
      </c>
      <c r="E14" s="14">
        <v>186</v>
      </c>
      <c r="F14" s="14">
        <v>186</v>
      </c>
      <c r="G14" s="14">
        <v>185</v>
      </c>
      <c r="H14" s="14">
        <v>188</v>
      </c>
      <c r="I14" s="14"/>
      <c r="J14" s="14"/>
      <c r="K14" s="15">
        <v>4</v>
      </c>
      <c r="L14" s="15">
        <v>745</v>
      </c>
      <c r="M14" s="16">
        <v>186.25</v>
      </c>
      <c r="N14" s="17">
        <v>4</v>
      </c>
      <c r="O14" s="18">
        <v>190.25</v>
      </c>
    </row>
    <row r="15" spans="1:17">
      <c r="A15" s="10" t="s">
        <v>34</v>
      </c>
      <c r="B15" s="11" t="s">
        <v>45</v>
      </c>
      <c r="C15" s="12">
        <v>45581</v>
      </c>
      <c r="D15" s="39" t="s">
        <v>31</v>
      </c>
      <c r="E15" s="14">
        <v>180</v>
      </c>
      <c r="F15" s="14">
        <v>182</v>
      </c>
      <c r="G15" s="14">
        <v>180</v>
      </c>
      <c r="H15" s="14">
        <v>184</v>
      </c>
      <c r="I15" s="14"/>
      <c r="J15" s="14"/>
      <c r="K15" s="15">
        <v>4</v>
      </c>
      <c r="L15" s="15">
        <v>726</v>
      </c>
      <c r="M15" s="16">
        <v>181.5</v>
      </c>
      <c r="N15" s="17">
        <v>5</v>
      </c>
      <c r="O15" s="18">
        <v>186.5</v>
      </c>
    </row>
    <row r="16" spans="1:17">
      <c r="A16" s="10" t="s">
        <v>34</v>
      </c>
      <c r="B16" s="11" t="s">
        <v>45</v>
      </c>
      <c r="C16" s="12">
        <v>45595</v>
      </c>
      <c r="D16" s="39" t="s">
        <v>31</v>
      </c>
      <c r="E16" s="14">
        <v>170</v>
      </c>
      <c r="F16" s="14">
        <v>185</v>
      </c>
      <c r="G16" s="14">
        <v>178</v>
      </c>
      <c r="H16" s="14">
        <v>182</v>
      </c>
      <c r="I16" s="14"/>
      <c r="J16" s="14"/>
      <c r="K16" s="15">
        <v>4</v>
      </c>
      <c r="L16" s="15">
        <v>715</v>
      </c>
      <c r="M16" s="16">
        <v>178.75</v>
      </c>
      <c r="N16" s="17">
        <v>3</v>
      </c>
      <c r="O16" s="18">
        <v>181.75</v>
      </c>
    </row>
    <row r="18" spans="11:15">
      <c r="K18" s="8">
        <f>SUM(K10:K17)</f>
        <v>30</v>
      </c>
      <c r="L18" s="8">
        <f>SUM(L10:L17)</f>
        <v>5535</v>
      </c>
      <c r="M18" s="7">
        <f>SUM(L18/K18)</f>
        <v>184.5</v>
      </c>
      <c r="N18" s="8">
        <f>SUM(N10:N17)</f>
        <v>39</v>
      </c>
      <c r="O18" s="9">
        <f>SUM(M18+N18)</f>
        <v>223.5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"/>
  </protectedRanges>
  <hyperlinks>
    <hyperlink ref="Q1" location="'Kentucky 2024'!A1" display="Back to Ranking" xr:uid="{648377CC-C42D-40C3-BAD3-69EE171331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DD5711-1B2D-47BF-A7E8-4EAD8DD082CB}">
          <x14:formula1>
            <xm:f>'C:\Users\abra2\Desktop\ABRA Files and More\AUTO BENCH REST ASSOCIATION FILE\ABRA 2019\Georgia\[Georgia Results 01 19 20.xlsm]DATA SHEET'!#REF!</xm:f>
          </x14:formula1>
          <xm:sqref>B1 B9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9825-AB2B-436A-9269-89851B5381DD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122</v>
      </c>
      <c r="C2" s="12">
        <v>45514</v>
      </c>
      <c r="D2" s="13" t="s">
        <v>31</v>
      </c>
      <c r="E2" s="14">
        <v>199</v>
      </c>
      <c r="F2" s="36">
        <v>200</v>
      </c>
      <c r="G2" s="36">
        <v>200</v>
      </c>
      <c r="H2" s="14">
        <v>197</v>
      </c>
      <c r="I2" s="14">
        <v>198</v>
      </c>
      <c r="J2" s="14">
        <v>197</v>
      </c>
      <c r="K2" s="15">
        <v>6</v>
      </c>
      <c r="L2" s="15">
        <v>1191</v>
      </c>
      <c r="M2" s="16">
        <v>198.5</v>
      </c>
      <c r="N2" s="17">
        <v>10</v>
      </c>
      <c r="O2" s="18">
        <v>208.5</v>
      </c>
    </row>
    <row r="4" spans="1:17">
      <c r="K4" s="8">
        <f>SUM(K2:K3)</f>
        <v>6</v>
      </c>
      <c r="L4" s="8">
        <f>SUM(L2:L3)</f>
        <v>1191</v>
      </c>
      <c r="M4" s="7">
        <f>SUM(L4/K4)</f>
        <v>198.5</v>
      </c>
      <c r="N4" s="8">
        <f>SUM(N2:N3)</f>
        <v>10</v>
      </c>
      <c r="O4" s="9">
        <f>SUM(M4+N4)</f>
        <v>208.5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43494E57-F934-4FA5-92C0-D152B16D53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5B7CFB-7462-4C3B-91EA-66C75E5835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3E9F1-1A7B-4A73-86EC-A57F76B34ADD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65" t="s">
        <v>161</v>
      </c>
      <c r="C2" s="12">
        <v>45605</v>
      </c>
      <c r="D2" s="65" t="s">
        <v>151</v>
      </c>
      <c r="E2" s="66">
        <v>186</v>
      </c>
      <c r="F2" s="66">
        <v>184</v>
      </c>
      <c r="G2" s="66">
        <v>186</v>
      </c>
      <c r="H2" s="66">
        <v>184</v>
      </c>
      <c r="I2" s="70"/>
      <c r="J2" s="70"/>
      <c r="K2" s="66">
        <v>4</v>
      </c>
      <c r="L2" s="66">
        <v>740</v>
      </c>
      <c r="M2" s="68">
        <v>185</v>
      </c>
      <c r="N2" s="66">
        <v>2</v>
      </c>
      <c r="O2" s="68">
        <v>187</v>
      </c>
    </row>
    <row r="4" spans="1:17">
      <c r="K4" s="8">
        <f>SUM(K2:K3)</f>
        <v>4</v>
      </c>
      <c r="L4" s="8">
        <f>SUM(L2:L3)</f>
        <v>740</v>
      </c>
      <c r="M4" s="7">
        <f>SUM(L4/K4)</f>
        <v>185</v>
      </c>
      <c r="N4" s="8">
        <f>SUM(N2:N3)</f>
        <v>2</v>
      </c>
      <c r="O4" s="9">
        <f>SUM(M4+N4)</f>
        <v>187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:H2">
    <cfRule type="cellIs" dxfId="7" priority="1" operator="equal">
      <formula>200</formula>
    </cfRule>
  </conditionalFormatting>
  <hyperlinks>
    <hyperlink ref="Q1" location="'Kentucky 2024'!A1" display="Back to Ranking" xr:uid="{C72D7419-3DB4-4965-B743-DC6B267D25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90E92F-87F1-497A-A1C3-BBA10C0BBC0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750B-D357-4BCC-965C-FD9AA3A36A70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107</v>
      </c>
      <c r="C2" s="12">
        <v>45429</v>
      </c>
      <c r="D2" s="13" t="s">
        <v>82</v>
      </c>
      <c r="E2" s="14">
        <v>189</v>
      </c>
      <c r="F2" s="14">
        <v>192</v>
      </c>
      <c r="G2" s="14">
        <v>183</v>
      </c>
      <c r="H2" s="14">
        <v>190</v>
      </c>
      <c r="I2" s="14"/>
      <c r="J2" s="14"/>
      <c r="K2" s="15">
        <v>4</v>
      </c>
      <c r="L2" s="15">
        <v>754</v>
      </c>
      <c r="M2" s="16">
        <v>188.5</v>
      </c>
      <c r="N2" s="17">
        <v>3</v>
      </c>
      <c r="O2" s="18">
        <v>191.5</v>
      </c>
    </row>
    <row r="4" spans="1:17">
      <c r="K4" s="8">
        <f>SUM(K2:K3)</f>
        <v>4</v>
      </c>
      <c r="L4" s="8">
        <f>SUM(L2:L3)</f>
        <v>754</v>
      </c>
      <c r="M4" s="7">
        <f>SUM(L4/K4)</f>
        <v>188.5</v>
      </c>
      <c r="N4" s="8">
        <f>SUM(N2:N3)</f>
        <v>3</v>
      </c>
      <c r="O4" s="9">
        <f>SUM(M4+N4)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Kentucky 2024'!A1" display="Back to Ranking" xr:uid="{C03F752F-9CA4-4B5B-99DF-255B943D56B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ABF01-17A1-479D-8D5F-B07DE9FDAE1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B367A-92FF-4CF2-B767-A14194FE44CE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127</v>
      </c>
      <c r="C2" s="12">
        <v>45514</v>
      </c>
      <c r="D2" s="13" t="s">
        <v>31</v>
      </c>
      <c r="E2" s="14">
        <v>186</v>
      </c>
      <c r="F2" s="14">
        <v>195</v>
      </c>
      <c r="G2" s="14">
        <v>198</v>
      </c>
      <c r="H2" s="14">
        <v>194</v>
      </c>
      <c r="I2" s="14">
        <v>196</v>
      </c>
      <c r="J2" s="14">
        <v>192</v>
      </c>
      <c r="K2" s="15">
        <v>6</v>
      </c>
      <c r="L2" s="15">
        <v>1161</v>
      </c>
      <c r="M2" s="16">
        <v>193.5</v>
      </c>
      <c r="N2" s="17">
        <v>4</v>
      </c>
      <c r="O2" s="18">
        <v>197.5</v>
      </c>
    </row>
    <row r="4" spans="1:17">
      <c r="K4" s="8">
        <f>SUM(K2:K3)</f>
        <v>6</v>
      </c>
      <c r="L4" s="8">
        <f>SUM(L2:L3)</f>
        <v>1161</v>
      </c>
      <c r="M4" s="7">
        <f>SUM(L4/K4)</f>
        <v>193.5</v>
      </c>
      <c r="N4" s="8">
        <f>SUM(N2:N3)</f>
        <v>4</v>
      </c>
      <c r="O4" s="9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A81895F3-B68E-44BE-A44E-7A58E79D77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B95CEB-730F-4991-88D0-501FE913A47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E87D-7BBA-4E21-9F5A-3257FE585667}">
  <dimension ref="A1:Q6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34</v>
      </c>
      <c r="B2" s="11" t="s">
        <v>168</v>
      </c>
      <c r="C2" s="12">
        <v>45609</v>
      </c>
      <c r="D2" s="39" t="s">
        <v>31</v>
      </c>
      <c r="E2" s="14">
        <v>188</v>
      </c>
      <c r="F2" s="14">
        <v>180</v>
      </c>
      <c r="G2" s="14">
        <v>187</v>
      </c>
      <c r="H2" s="14">
        <v>185</v>
      </c>
      <c r="I2" s="14"/>
      <c r="J2" s="14"/>
      <c r="K2" s="15">
        <v>4</v>
      </c>
      <c r="L2" s="15">
        <v>740</v>
      </c>
      <c r="M2" s="16">
        <v>185</v>
      </c>
      <c r="N2" s="17">
        <v>4</v>
      </c>
      <c r="O2" s="18">
        <v>189</v>
      </c>
    </row>
    <row r="3" spans="1:17">
      <c r="A3" s="10" t="s">
        <v>34</v>
      </c>
      <c r="B3" s="11" t="s">
        <v>168</v>
      </c>
      <c r="C3" s="12">
        <v>45616</v>
      </c>
      <c r="D3" s="39" t="s">
        <v>31</v>
      </c>
      <c r="E3" s="14">
        <v>190</v>
      </c>
      <c r="F3" s="14">
        <v>183</v>
      </c>
      <c r="G3" s="14">
        <v>190</v>
      </c>
      <c r="H3" s="14">
        <v>181</v>
      </c>
      <c r="I3" s="14"/>
      <c r="J3" s="14"/>
      <c r="K3" s="15">
        <v>4</v>
      </c>
      <c r="L3" s="15">
        <v>744</v>
      </c>
      <c r="M3" s="16">
        <v>186</v>
      </c>
      <c r="N3" s="17">
        <v>4</v>
      </c>
      <c r="O3" s="18">
        <v>190</v>
      </c>
    </row>
    <row r="4" spans="1:17">
      <c r="A4" s="10" t="s">
        <v>34</v>
      </c>
      <c r="B4" s="11" t="s">
        <v>168</v>
      </c>
      <c r="C4" s="12">
        <v>45626</v>
      </c>
      <c r="D4" s="39" t="s">
        <v>31</v>
      </c>
      <c r="E4" s="14">
        <v>187</v>
      </c>
      <c r="F4" s="14">
        <v>188</v>
      </c>
      <c r="G4" s="14">
        <v>177</v>
      </c>
      <c r="H4" s="14">
        <v>173</v>
      </c>
      <c r="I4" s="14"/>
      <c r="J4" s="14"/>
      <c r="K4" s="15">
        <v>4</v>
      </c>
      <c r="L4" s="15">
        <v>725</v>
      </c>
      <c r="M4" s="16">
        <v>181.25</v>
      </c>
      <c r="N4" s="17">
        <v>4</v>
      </c>
      <c r="O4" s="18">
        <v>185.25</v>
      </c>
    </row>
    <row r="6" spans="1:17">
      <c r="K6" s="8">
        <f>SUM(K2:K5)</f>
        <v>12</v>
      </c>
      <c r="L6" s="8">
        <f>SUM(L2:L5)</f>
        <v>2209</v>
      </c>
      <c r="M6" s="7">
        <f>SUM(L6/K6)</f>
        <v>184.08333333333334</v>
      </c>
      <c r="N6" s="8">
        <f>SUM(N2:N5)</f>
        <v>12</v>
      </c>
      <c r="O6" s="9">
        <f>SUM(M6+N6)</f>
        <v>196.08333333333334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775493BE-0E19-4731-AD6D-359FEC03AF0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DADD3-67B5-4BB1-A025-23CD6113610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A881-EA7A-4EF9-B69C-66B6FAA3E9A3}">
  <dimension ref="A1:Q9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57</v>
      </c>
      <c r="C2" s="12">
        <v>45343</v>
      </c>
      <c r="D2" s="13" t="s">
        <v>31</v>
      </c>
      <c r="E2" s="14">
        <v>194</v>
      </c>
      <c r="F2" s="14">
        <v>188</v>
      </c>
      <c r="G2" s="14">
        <v>191</v>
      </c>
      <c r="H2" s="14">
        <v>191</v>
      </c>
      <c r="I2" s="14"/>
      <c r="J2" s="14"/>
      <c r="K2" s="15">
        <v>4</v>
      </c>
      <c r="L2" s="15">
        <v>764</v>
      </c>
      <c r="M2" s="16">
        <v>191</v>
      </c>
      <c r="N2" s="17">
        <v>3</v>
      </c>
      <c r="O2" s="18">
        <v>194</v>
      </c>
    </row>
    <row r="3" spans="1:17">
      <c r="A3" s="10" t="s">
        <v>21</v>
      </c>
      <c r="B3" s="11" t="s">
        <v>57</v>
      </c>
      <c r="C3" s="12">
        <v>45371</v>
      </c>
      <c r="D3" s="13" t="s">
        <v>31</v>
      </c>
      <c r="E3" s="14">
        <v>190</v>
      </c>
      <c r="F3" s="14">
        <v>188</v>
      </c>
      <c r="G3" s="14">
        <v>188</v>
      </c>
      <c r="H3" s="14">
        <v>190</v>
      </c>
      <c r="I3" s="14"/>
      <c r="J3" s="14"/>
      <c r="K3" s="15">
        <v>4</v>
      </c>
      <c r="L3" s="15">
        <v>756</v>
      </c>
      <c r="M3" s="16">
        <v>189</v>
      </c>
      <c r="N3" s="17">
        <v>2</v>
      </c>
      <c r="O3" s="18">
        <v>191</v>
      </c>
    </row>
    <row r="4" spans="1:17">
      <c r="A4" s="10" t="s">
        <v>21</v>
      </c>
      <c r="B4" s="11" t="s">
        <v>57</v>
      </c>
      <c r="C4" s="12">
        <v>45399</v>
      </c>
      <c r="D4" s="13" t="s">
        <v>31</v>
      </c>
      <c r="E4" s="14">
        <v>189</v>
      </c>
      <c r="F4" s="14">
        <v>189</v>
      </c>
      <c r="G4" s="14">
        <v>193</v>
      </c>
      <c r="H4" s="14">
        <v>188</v>
      </c>
      <c r="I4" s="14"/>
      <c r="J4" s="14"/>
      <c r="K4" s="15">
        <v>4</v>
      </c>
      <c r="L4" s="15">
        <v>759</v>
      </c>
      <c r="M4" s="16">
        <v>189.75</v>
      </c>
      <c r="N4" s="17">
        <v>2</v>
      </c>
      <c r="O4" s="18">
        <v>191.75</v>
      </c>
    </row>
    <row r="5" spans="1:17">
      <c r="A5" s="10" t="s">
        <v>21</v>
      </c>
      <c r="B5" s="11" t="s">
        <v>57</v>
      </c>
      <c r="C5" s="12">
        <v>45441</v>
      </c>
      <c r="D5" s="13" t="s">
        <v>31</v>
      </c>
      <c r="E5" s="14">
        <v>196</v>
      </c>
      <c r="F5" s="14">
        <v>192</v>
      </c>
      <c r="G5" s="14">
        <v>192</v>
      </c>
      <c r="H5" s="14">
        <v>186</v>
      </c>
      <c r="I5" s="14"/>
      <c r="J5" s="14"/>
      <c r="K5" s="15">
        <v>4</v>
      </c>
      <c r="L5" s="15">
        <v>766</v>
      </c>
      <c r="M5" s="16">
        <v>191.5</v>
      </c>
      <c r="N5" s="17">
        <v>3</v>
      </c>
      <c r="O5" s="18">
        <v>194.5</v>
      </c>
    </row>
    <row r="6" spans="1:17">
      <c r="A6" s="10" t="s">
        <v>21</v>
      </c>
      <c r="B6" s="11" t="s">
        <v>57</v>
      </c>
      <c r="C6" s="12">
        <v>45497</v>
      </c>
      <c r="D6" s="13" t="s">
        <v>74</v>
      </c>
      <c r="E6" s="14">
        <v>193</v>
      </c>
      <c r="F6" s="14">
        <v>197</v>
      </c>
      <c r="G6" s="14">
        <v>190</v>
      </c>
      <c r="H6" s="14">
        <v>194</v>
      </c>
      <c r="I6" s="14"/>
      <c r="J6" s="14"/>
      <c r="K6" s="15">
        <v>4</v>
      </c>
      <c r="L6" s="15">
        <v>774</v>
      </c>
      <c r="M6" s="16">
        <v>193.5</v>
      </c>
      <c r="N6" s="17">
        <v>3</v>
      </c>
      <c r="O6" s="18">
        <v>196.5</v>
      </c>
    </row>
    <row r="7" spans="1:17">
      <c r="A7" s="10" t="s">
        <v>21</v>
      </c>
      <c r="B7" s="11" t="s">
        <v>57</v>
      </c>
      <c r="C7" s="12">
        <v>45514</v>
      </c>
      <c r="D7" s="13" t="s">
        <v>31</v>
      </c>
      <c r="E7" s="14">
        <v>190</v>
      </c>
      <c r="F7" s="14">
        <v>192</v>
      </c>
      <c r="G7" s="14">
        <v>187</v>
      </c>
      <c r="H7" s="14">
        <v>185</v>
      </c>
      <c r="I7" s="14">
        <v>194</v>
      </c>
      <c r="J7" s="14">
        <v>191</v>
      </c>
      <c r="K7" s="15">
        <v>6</v>
      </c>
      <c r="L7" s="15">
        <v>1139</v>
      </c>
      <c r="M7" s="16">
        <v>189.83333333333334</v>
      </c>
      <c r="N7" s="17">
        <v>4</v>
      </c>
      <c r="O7" s="18">
        <v>193.83333333333334</v>
      </c>
    </row>
    <row r="9" spans="1:17">
      <c r="K9" s="8">
        <f>SUM(K2:K8)</f>
        <v>26</v>
      </c>
      <c r="L9" s="8">
        <f>SUM(L2:L8)</f>
        <v>4958</v>
      </c>
      <c r="M9" s="7">
        <f>SUM(L9/K9)</f>
        <v>190.69230769230768</v>
      </c>
      <c r="N9" s="8">
        <f>SUM(N2:N8)</f>
        <v>17</v>
      </c>
      <c r="O9" s="9">
        <f>SUM(M9+N9)</f>
        <v>207.69230769230768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7FA153D1-5700-4EC3-BB6F-9E63FC0C8C5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E9E9DC-3646-47F2-828C-62373513015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2344-B433-44C8-906F-CAFBB9A7618C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156</v>
      </c>
      <c r="C2" s="12">
        <v>45577</v>
      </c>
      <c r="D2" s="13" t="s">
        <v>151</v>
      </c>
      <c r="E2" s="14">
        <v>181</v>
      </c>
      <c r="F2" s="14">
        <v>182</v>
      </c>
      <c r="G2" s="14">
        <v>173</v>
      </c>
      <c r="H2" s="14">
        <v>176</v>
      </c>
      <c r="I2" s="14"/>
      <c r="J2" s="14"/>
      <c r="K2" s="15">
        <v>4</v>
      </c>
      <c r="L2" s="15">
        <v>712</v>
      </c>
      <c r="M2" s="16">
        <v>178</v>
      </c>
      <c r="N2" s="17">
        <v>2</v>
      </c>
      <c r="O2" s="18">
        <v>180</v>
      </c>
    </row>
    <row r="4" spans="1:17">
      <c r="K4" s="8">
        <f>SUM(K2:K3)</f>
        <v>4</v>
      </c>
      <c r="L4" s="8">
        <f>SUM(L2:L3)</f>
        <v>712</v>
      </c>
      <c r="M4" s="7">
        <f>SUM(L4/K4)</f>
        <v>178</v>
      </c>
      <c r="N4" s="8">
        <f>SUM(N2:N3)</f>
        <v>2</v>
      </c>
      <c r="O4" s="9">
        <f>SUM(M4+N4)</f>
        <v>180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26A55D9A-86F0-4DF3-A86E-771BDE6BC9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524ABC-FD98-4B8C-8126-F3A1F35140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1ECE-AED9-4046-B68F-B3CA8F85FBE1}">
  <dimension ref="A1:Q4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49</v>
      </c>
      <c r="C2" s="12">
        <v>45329</v>
      </c>
      <c r="D2" s="13" t="s">
        <v>31</v>
      </c>
      <c r="E2" s="14">
        <v>185</v>
      </c>
      <c r="F2" s="14">
        <v>178</v>
      </c>
      <c r="G2" s="14">
        <v>189</v>
      </c>
      <c r="H2" s="14">
        <v>183</v>
      </c>
      <c r="I2" s="14"/>
      <c r="J2" s="14"/>
      <c r="K2" s="15">
        <v>4</v>
      </c>
      <c r="L2" s="15">
        <v>735</v>
      </c>
      <c r="M2" s="16">
        <v>183.75</v>
      </c>
      <c r="N2" s="17">
        <v>4</v>
      </c>
      <c r="O2" s="18">
        <v>187.75</v>
      </c>
    </row>
    <row r="4" spans="1:17">
      <c r="K4" s="8">
        <f>SUM(K2:K3)</f>
        <v>4</v>
      </c>
      <c r="L4" s="8">
        <f>SUM(L2:L3)</f>
        <v>735</v>
      </c>
      <c r="M4" s="7">
        <f>SUM(L4/K4)</f>
        <v>183.75</v>
      </c>
      <c r="N4" s="8">
        <f>SUM(N2:N3)</f>
        <v>4</v>
      </c>
      <c r="O4" s="9">
        <f>SUM(M4+N4)</f>
        <v>187.75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6E7F9B7B-357F-4DC8-9DB8-634A7E87E50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CCD794-6852-4C2D-A8AE-5547265DF3E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20E7-ADE8-4EF2-8FCE-38A26859BA17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138</v>
      </c>
      <c r="C2" s="12">
        <v>45557</v>
      </c>
      <c r="D2" s="13" t="s">
        <v>31</v>
      </c>
      <c r="E2" s="14">
        <v>199</v>
      </c>
      <c r="F2" s="14">
        <v>197</v>
      </c>
      <c r="G2" s="14">
        <v>197</v>
      </c>
      <c r="H2" s="14">
        <v>196</v>
      </c>
      <c r="I2" s="14">
        <v>197</v>
      </c>
      <c r="J2" s="14">
        <v>198</v>
      </c>
      <c r="K2" s="15">
        <v>6</v>
      </c>
      <c r="L2" s="15">
        <v>1184</v>
      </c>
      <c r="M2" s="16">
        <v>197.33333333333334</v>
      </c>
      <c r="N2" s="17">
        <v>4</v>
      </c>
      <c r="O2" s="18">
        <v>201.33333333333334</v>
      </c>
    </row>
    <row r="3" spans="1:17">
      <c r="A3" s="10" t="s">
        <v>25</v>
      </c>
      <c r="B3" s="11" t="s">
        <v>169</v>
      </c>
      <c r="C3" s="12">
        <v>45626</v>
      </c>
      <c r="D3" s="13" t="s">
        <v>31</v>
      </c>
      <c r="E3" s="14">
        <v>196</v>
      </c>
      <c r="F3" s="14">
        <v>197</v>
      </c>
      <c r="G3" s="14">
        <v>197</v>
      </c>
      <c r="H3" s="14">
        <v>197</v>
      </c>
      <c r="I3" s="14"/>
      <c r="J3" s="14"/>
      <c r="K3" s="15">
        <v>4</v>
      </c>
      <c r="L3" s="15">
        <v>787</v>
      </c>
      <c r="M3" s="16">
        <v>196.75</v>
      </c>
      <c r="N3" s="17">
        <v>4</v>
      </c>
      <c r="O3" s="18">
        <v>200.75</v>
      </c>
    </row>
    <row r="5" spans="1:17">
      <c r="K5" s="8">
        <f>SUM(K2:K4)</f>
        <v>10</v>
      </c>
      <c r="L5" s="8">
        <f>SUM(L2:L4)</f>
        <v>1971</v>
      </c>
      <c r="M5" s="7">
        <f>SUM(L5/K5)</f>
        <v>197.1</v>
      </c>
      <c r="N5" s="8">
        <f>SUM(N2:N4)</f>
        <v>8</v>
      </c>
      <c r="O5" s="9">
        <f>SUM(M5+N5)</f>
        <v>205.1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B812BC7D-5EA2-471F-98AE-9C8D44F677B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752AC6-7310-4D83-B745-81E28391210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5800-53A3-4A32-B53F-45ECDA5C1FDD}">
  <sheetPr codeName="Sheet7"/>
  <dimension ref="A1:Q5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35</v>
      </c>
      <c r="B2" s="11" t="s">
        <v>30</v>
      </c>
      <c r="C2" s="12">
        <v>45329</v>
      </c>
      <c r="D2" s="13" t="s">
        <v>31</v>
      </c>
      <c r="E2" s="14">
        <v>182</v>
      </c>
      <c r="F2" s="14">
        <v>185</v>
      </c>
      <c r="G2" s="14">
        <v>185</v>
      </c>
      <c r="H2" s="14">
        <v>180</v>
      </c>
      <c r="I2" s="14"/>
      <c r="J2" s="14"/>
      <c r="K2" s="15">
        <v>4</v>
      </c>
      <c r="L2" s="15">
        <v>732</v>
      </c>
      <c r="M2" s="16">
        <v>183</v>
      </c>
      <c r="N2" s="17">
        <v>3</v>
      </c>
      <c r="O2" s="18">
        <v>186</v>
      </c>
    </row>
    <row r="3" spans="1:17">
      <c r="A3" s="10" t="s">
        <v>35</v>
      </c>
      <c r="B3" s="11" t="s">
        <v>30</v>
      </c>
      <c r="C3" s="12">
        <v>45336</v>
      </c>
      <c r="D3" s="13" t="s">
        <v>31</v>
      </c>
      <c r="E3" s="14">
        <v>180</v>
      </c>
      <c r="F3" s="14">
        <v>176</v>
      </c>
      <c r="G3" s="14">
        <v>177</v>
      </c>
      <c r="H3" s="14">
        <v>188</v>
      </c>
      <c r="I3" s="14"/>
      <c r="J3" s="14"/>
      <c r="K3" s="15">
        <v>4</v>
      </c>
      <c r="L3" s="15">
        <v>721</v>
      </c>
      <c r="M3" s="16">
        <v>180.25</v>
      </c>
      <c r="N3" s="17">
        <v>4</v>
      </c>
      <c r="O3" s="18">
        <v>184.25</v>
      </c>
    </row>
    <row r="4" spans="1:17">
      <c r="A4" s="10" t="s">
        <v>35</v>
      </c>
      <c r="B4" s="11" t="s">
        <v>30</v>
      </c>
      <c r="C4" s="12">
        <v>45339</v>
      </c>
      <c r="D4" s="13" t="s">
        <v>31</v>
      </c>
      <c r="E4" s="14">
        <v>172</v>
      </c>
      <c r="F4" s="14">
        <v>166</v>
      </c>
      <c r="G4" s="14">
        <v>176</v>
      </c>
      <c r="H4" s="14">
        <v>178</v>
      </c>
      <c r="I4" s="14"/>
      <c r="J4" s="14"/>
      <c r="K4" s="15">
        <v>4</v>
      </c>
      <c r="L4" s="15">
        <v>692</v>
      </c>
      <c r="M4" s="16">
        <v>173</v>
      </c>
      <c r="N4" s="17">
        <v>5</v>
      </c>
      <c r="O4" s="18">
        <v>178</v>
      </c>
    </row>
    <row r="5" spans="1:17">
      <c r="A5" s="10" t="s">
        <v>35</v>
      </c>
      <c r="B5" s="11" t="s">
        <v>30</v>
      </c>
      <c r="C5" s="12">
        <v>45343</v>
      </c>
      <c r="D5" s="13" t="s">
        <v>31</v>
      </c>
      <c r="E5" s="14">
        <v>192</v>
      </c>
      <c r="F5" s="14">
        <v>188</v>
      </c>
      <c r="G5" s="36">
        <v>193</v>
      </c>
      <c r="H5" s="14">
        <v>190</v>
      </c>
      <c r="I5" s="14"/>
      <c r="J5" s="14"/>
      <c r="K5" s="15">
        <v>4</v>
      </c>
      <c r="L5" s="15">
        <v>763</v>
      </c>
      <c r="M5" s="16">
        <v>190.75</v>
      </c>
      <c r="N5" s="17">
        <v>11</v>
      </c>
      <c r="O5" s="18">
        <v>201.75</v>
      </c>
    </row>
    <row r="6" spans="1:17">
      <c r="A6" s="10" t="s">
        <v>35</v>
      </c>
      <c r="B6" s="11" t="s">
        <v>30</v>
      </c>
      <c r="C6" s="12">
        <v>45357</v>
      </c>
      <c r="D6" s="13" t="s">
        <v>31</v>
      </c>
      <c r="E6" s="14">
        <v>190</v>
      </c>
      <c r="F6" s="14">
        <v>191</v>
      </c>
      <c r="G6" s="14">
        <v>191.001</v>
      </c>
      <c r="H6" s="14">
        <v>188</v>
      </c>
      <c r="I6" s="14"/>
      <c r="J6" s="14"/>
      <c r="K6" s="15">
        <v>4</v>
      </c>
      <c r="L6" s="15">
        <v>760.00099999999998</v>
      </c>
      <c r="M6" s="16">
        <v>190.00024999999999</v>
      </c>
      <c r="N6" s="17">
        <v>6</v>
      </c>
      <c r="O6" s="18">
        <v>196.00024999999999</v>
      </c>
    </row>
    <row r="7" spans="1:17">
      <c r="A7" s="10" t="s">
        <v>35</v>
      </c>
      <c r="B7" s="11" t="s">
        <v>30</v>
      </c>
      <c r="C7" s="12">
        <v>45364</v>
      </c>
      <c r="D7" s="13" t="s">
        <v>31</v>
      </c>
      <c r="E7" s="14">
        <v>191</v>
      </c>
      <c r="F7" s="14">
        <v>191</v>
      </c>
      <c r="G7" s="14">
        <v>187</v>
      </c>
      <c r="H7" s="14">
        <v>190</v>
      </c>
      <c r="I7" s="14"/>
      <c r="J7" s="14"/>
      <c r="K7" s="15">
        <v>4</v>
      </c>
      <c r="L7" s="15">
        <v>759</v>
      </c>
      <c r="M7" s="16">
        <v>189.75</v>
      </c>
      <c r="N7" s="17">
        <v>11</v>
      </c>
      <c r="O7" s="18">
        <v>200.75</v>
      </c>
    </row>
    <row r="8" spans="1:17">
      <c r="A8" s="10" t="s">
        <v>35</v>
      </c>
      <c r="B8" s="11" t="s">
        <v>30</v>
      </c>
      <c r="C8" s="12">
        <v>45367</v>
      </c>
      <c r="D8" s="13" t="s">
        <v>31</v>
      </c>
      <c r="E8" s="14">
        <v>182</v>
      </c>
      <c r="F8" s="14">
        <v>185</v>
      </c>
      <c r="G8" s="14">
        <v>191</v>
      </c>
      <c r="H8" s="36">
        <v>193</v>
      </c>
      <c r="I8" s="14"/>
      <c r="J8" s="14"/>
      <c r="K8" s="15">
        <v>4</v>
      </c>
      <c r="L8" s="15">
        <v>751</v>
      </c>
      <c r="M8" s="16">
        <v>187.75</v>
      </c>
      <c r="N8" s="17">
        <v>8</v>
      </c>
      <c r="O8" s="18">
        <v>195.75</v>
      </c>
    </row>
    <row r="9" spans="1:17">
      <c r="A9" s="10" t="s">
        <v>35</v>
      </c>
      <c r="B9" s="11" t="s">
        <v>30</v>
      </c>
      <c r="C9" s="12">
        <v>45371</v>
      </c>
      <c r="D9" s="13" t="s">
        <v>31</v>
      </c>
      <c r="E9" s="14">
        <v>180</v>
      </c>
      <c r="F9" s="14">
        <v>186</v>
      </c>
      <c r="G9" s="14">
        <v>191</v>
      </c>
      <c r="H9" s="36">
        <v>193</v>
      </c>
      <c r="I9" s="14"/>
      <c r="J9" s="14"/>
      <c r="K9" s="15">
        <v>4</v>
      </c>
      <c r="L9" s="15">
        <v>750</v>
      </c>
      <c r="M9" s="16">
        <v>187.5</v>
      </c>
      <c r="N9" s="17">
        <v>6</v>
      </c>
      <c r="O9" s="18">
        <v>193.5</v>
      </c>
    </row>
    <row r="10" spans="1:17">
      <c r="A10" s="10" t="s">
        <v>35</v>
      </c>
      <c r="B10" s="11" t="s">
        <v>30</v>
      </c>
      <c r="C10" s="12">
        <v>45385</v>
      </c>
      <c r="D10" s="13" t="s">
        <v>31</v>
      </c>
      <c r="E10" s="14">
        <v>178</v>
      </c>
      <c r="F10" s="14">
        <v>185</v>
      </c>
      <c r="G10" s="14">
        <v>186</v>
      </c>
      <c r="H10" s="14">
        <v>185</v>
      </c>
      <c r="I10" s="14"/>
      <c r="J10" s="14"/>
      <c r="K10" s="15">
        <v>4</v>
      </c>
      <c r="L10" s="15">
        <v>734</v>
      </c>
      <c r="M10" s="16">
        <v>183.5</v>
      </c>
      <c r="N10" s="17">
        <v>5</v>
      </c>
      <c r="O10" s="18">
        <v>188.5</v>
      </c>
    </row>
    <row r="11" spans="1:17">
      <c r="A11" s="10" t="s">
        <v>35</v>
      </c>
      <c r="B11" s="11" t="s">
        <v>30</v>
      </c>
      <c r="C11" s="12">
        <v>45392</v>
      </c>
      <c r="D11" s="13" t="s">
        <v>31</v>
      </c>
      <c r="E11" s="14">
        <v>190</v>
      </c>
      <c r="F11" s="14">
        <v>190</v>
      </c>
      <c r="G11" s="14">
        <v>186</v>
      </c>
      <c r="H11" s="14">
        <v>184</v>
      </c>
      <c r="I11" s="14"/>
      <c r="J11" s="14"/>
      <c r="K11" s="15">
        <v>4</v>
      </c>
      <c r="L11" s="15">
        <v>750</v>
      </c>
      <c r="M11" s="16">
        <v>187.5</v>
      </c>
      <c r="N11" s="17">
        <v>6</v>
      </c>
      <c r="O11" s="18">
        <v>193.5</v>
      </c>
    </row>
    <row r="12" spans="1:17">
      <c r="A12" s="10" t="s">
        <v>35</v>
      </c>
      <c r="B12" s="11" t="s">
        <v>30</v>
      </c>
      <c r="C12" s="12">
        <v>45395</v>
      </c>
      <c r="D12" s="13" t="s">
        <v>31</v>
      </c>
      <c r="E12" s="14">
        <v>186</v>
      </c>
      <c r="F12" s="14">
        <v>187</v>
      </c>
      <c r="G12" s="14">
        <v>187</v>
      </c>
      <c r="H12" s="36">
        <v>193</v>
      </c>
      <c r="I12" s="14"/>
      <c r="J12" s="14"/>
      <c r="K12" s="15">
        <v>4</v>
      </c>
      <c r="L12" s="15">
        <v>753</v>
      </c>
      <c r="M12" s="16">
        <v>188.25</v>
      </c>
      <c r="N12" s="17">
        <v>9</v>
      </c>
      <c r="O12" s="18">
        <v>197.25</v>
      </c>
    </row>
    <row r="13" spans="1:17">
      <c r="A13" s="10" t="s">
        <v>35</v>
      </c>
      <c r="B13" s="11" t="s">
        <v>30</v>
      </c>
      <c r="C13" s="12">
        <v>45399</v>
      </c>
      <c r="D13" s="13" t="s">
        <v>31</v>
      </c>
      <c r="E13" s="14">
        <v>186</v>
      </c>
      <c r="F13" s="14">
        <v>188</v>
      </c>
      <c r="G13" s="14">
        <v>184</v>
      </c>
      <c r="H13" s="14">
        <v>181</v>
      </c>
      <c r="I13" s="14"/>
      <c r="J13" s="14"/>
      <c r="K13" s="15">
        <v>4</v>
      </c>
      <c r="L13" s="15">
        <v>739</v>
      </c>
      <c r="M13" s="16">
        <v>184.75</v>
      </c>
      <c r="N13" s="17">
        <v>13</v>
      </c>
      <c r="O13" s="18">
        <v>197.75</v>
      </c>
    </row>
    <row r="14" spans="1:17">
      <c r="A14" s="10" t="s">
        <v>35</v>
      </c>
      <c r="B14" s="11" t="s">
        <v>30</v>
      </c>
      <c r="C14" s="12">
        <v>45420</v>
      </c>
      <c r="D14" s="13" t="s">
        <v>31</v>
      </c>
      <c r="E14" s="36">
        <v>193</v>
      </c>
      <c r="F14" s="14">
        <v>190</v>
      </c>
      <c r="G14" s="14">
        <v>185</v>
      </c>
      <c r="H14" s="14">
        <v>191</v>
      </c>
      <c r="I14" s="14"/>
      <c r="J14" s="14"/>
      <c r="K14" s="15">
        <v>4</v>
      </c>
      <c r="L14" s="15">
        <v>759</v>
      </c>
      <c r="M14" s="16">
        <v>189.75</v>
      </c>
      <c r="N14" s="17">
        <v>7</v>
      </c>
      <c r="O14" s="18">
        <v>196.75</v>
      </c>
    </row>
    <row r="15" spans="1:17">
      <c r="A15" s="10" t="s">
        <v>35</v>
      </c>
      <c r="B15" s="11" t="s">
        <v>30</v>
      </c>
      <c r="C15" s="12">
        <v>45423</v>
      </c>
      <c r="D15" s="13" t="s">
        <v>31</v>
      </c>
      <c r="E15" s="36">
        <v>194</v>
      </c>
      <c r="F15" s="14">
        <v>179</v>
      </c>
      <c r="G15" s="14">
        <v>189</v>
      </c>
      <c r="H15" s="14">
        <v>190</v>
      </c>
      <c r="I15" s="14"/>
      <c r="J15" s="14"/>
      <c r="K15" s="15">
        <v>4</v>
      </c>
      <c r="L15" s="15">
        <v>752</v>
      </c>
      <c r="M15" s="16">
        <v>188</v>
      </c>
      <c r="N15" s="17">
        <v>11</v>
      </c>
      <c r="O15" s="18">
        <v>199</v>
      </c>
    </row>
    <row r="16" spans="1:17">
      <c r="A16" s="10" t="s">
        <v>35</v>
      </c>
      <c r="B16" s="11" t="s">
        <v>30</v>
      </c>
      <c r="C16" s="12">
        <v>45427</v>
      </c>
      <c r="D16" s="13" t="s">
        <v>31</v>
      </c>
      <c r="E16" s="14">
        <v>185</v>
      </c>
      <c r="F16" s="36">
        <v>196</v>
      </c>
      <c r="G16" s="14">
        <v>190</v>
      </c>
      <c r="H16" s="14">
        <v>188</v>
      </c>
      <c r="I16" s="14"/>
      <c r="J16" s="14"/>
      <c r="K16" s="15">
        <v>4</v>
      </c>
      <c r="L16" s="15">
        <v>759</v>
      </c>
      <c r="M16" s="16">
        <v>189.75</v>
      </c>
      <c r="N16" s="17">
        <v>6</v>
      </c>
      <c r="O16" s="18">
        <v>195.75</v>
      </c>
    </row>
    <row r="17" spans="1:15">
      <c r="A17" s="10" t="s">
        <v>35</v>
      </c>
      <c r="B17" s="11" t="s">
        <v>30</v>
      </c>
      <c r="C17" s="12">
        <v>45441</v>
      </c>
      <c r="D17" s="13" t="s">
        <v>31</v>
      </c>
      <c r="E17" s="14">
        <v>190</v>
      </c>
      <c r="F17" s="14">
        <v>191</v>
      </c>
      <c r="G17" s="14">
        <v>184.001</v>
      </c>
      <c r="H17" s="14">
        <v>185</v>
      </c>
      <c r="I17" s="14"/>
      <c r="J17" s="14"/>
      <c r="K17" s="15">
        <v>4</v>
      </c>
      <c r="L17" s="15">
        <v>750.00099999999998</v>
      </c>
      <c r="M17" s="16">
        <v>187.50024999999999</v>
      </c>
      <c r="N17" s="17">
        <v>9</v>
      </c>
      <c r="O17" s="18">
        <v>196.50024999999999</v>
      </c>
    </row>
    <row r="18" spans="1:15">
      <c r="A18" s="10" t="s">
        <v>35</v>
      </c>
      <c r="B18" s="11" t="s">
        <v>30</v>
      </c>
      <c r="C18" s="12">
        <v>45448</v>
      </c>
      <c r="D18" s="13" t="s">
        <v>31</v>
      </c>
      <c r="E18" s="14">
        <v>187</v>
      </c>
      <c r="F18" s="14">
        <v>187</v>
      </c>
      <c r="G18" s="14">
        <v>192</v>
      </c>
      <c r="H18" s="14">
        <v>191</v>
      </c>
      <c r="I18" s="14"/>
      <c r="J18" s="14"/>
      <c r="K18" s="15">
        <v>4</v>
      </c>
      <c r="L18" s="15">
        <v>757</v>
      </c>
      <c r="M18" s="16">
        <v>189.25</v>
      </c>
      <c r="N18" s="17">
        <v>6</v>
      </c>
      <c r="O18" s="18">
        <v>195.25</v>
      </c>
    </row>
    <row r="19" spans="1:15">
      <c r="A19" s="10" t="s">
        <v>35</v>
      </c>
      <c r="B19" s="11" t="s">
        <v>30</v>
      </c>
      <c r="C19" s="12">
        <v>45483</v>
      </c>
      <c r="D19" s="13" t="s">
        <v>31</v>
      </c>
      <c r="E19" s="14">
        <v>192</v>
      </c>
      <c r="F19" s="14">
        <v>189.001</v>
      </c>
      <c r="G19" s="14">
        <v>190</v>
      </c>
      <c r="H19" s="14">
        <v>182</v>
      </c>
      <c r="I19" s="14"/>
      <c r="J19" s="14"/>
      <c r="K19" s="15">
        <v>4</v>
      </c>
      <c r="L19" s="15">
        <v>753.00099999999998</v>
      </c>
      <c r="M19" s="16">
        <v>188.25024999999999</v>
      </c>
      <c r="N19" s="17">
        <v>11</v>
      </c>
      <c r="O19" s="18">
        <v>199.25024999999999</v>
      </c>
    </row>
    <row r="20" spans="1:15">
      <c r="A20" s="10" t="s">
        <v>35</v>
      </c>
      <c r="B20" s="11" t="s">
        <v>30</v>
      </c>
      <c r="C20" s="12">
        <v>45490</v>
      </c>
      <c r="D20" s="13" t="s">
        <v>31</v>
      </c>
      <c r="E20" s="14">
        <v>187</v>
      </c>
      <c r="F20" s="14">
        <v>192</v>
      </c>
      <c r="G20" s="14">
        <v>190</v>
      </c>
      <c r="H20" s="14">
        <v>189</v>
      </c>
      <c r="I20" s="14"/>
      <c r="J20" s="14"/>
      <c r="K20" s="15">
        <v>4</v>
      </c>
      <c r="L20" s="15">
        <v>758</v>
      </c>
      <c r="M20" s="16">
        <v>189.5</v>
      </c>
      <c r="N20" s="17">
        <v>8</v>
      </c>
      <c r="O20" s="18">
        <v>197.5</v>
      </c>
    </row>
    <row r="21" spans="1:15">
      <c r="A21" s="10" t="s">
        <v>35</v>
      </c>
      <c r="B21" s="11" t="s">
        <v>30</v>
      </c>
      <c r="C21" s="12">
        <v>45504</v>
      </c>
      <c r="D21" s="13" t="s">
        <v>31</v>
      </c>
      <c r="E21" s="14">
        <v>185</v>
      </c>
      <c r="F21" s="14">
        <v>190</v>
      </c>
      <c r="G21" s="14">
        <v>171</v>
      </c>
      <c r="H21" s="14">
        <v>190</v>
      </c>
      <c r="I21" s="14"/>
      <c r="J21" s="14"/>
      <c r="K21" s="15">
        <v>4</v>
      </c>
      <c r="L21" s="15">
        <v>736</v>
      </c>
      <c r="M21" s="16">
        <v>184</v>
      </c>
      <c r="N21" s="17">
        <v>4</v>
      </c>
      <c r="O21" s="18">
        <v>188</v>
      </c>
    </row>
    <row r="22" spans="1:15">
      <c r="A22" s="10" t="s">
        <v>35</v>
      </c>
      <c r="B22" s="11" t="s">
        <v>30</v>
      </c>
      <c r="C22" s="12">
        <v>45514</v>
      </c>
      <c r="D22" s="13" t="s">
        <v>31</v>
      </c>
      <c r="E22" s="14">
        <v>184</v>
      </c>
      <c r="F22" s="14">
        <v>187</v>
      </c>
      <c r="G22" s="14">
        <v>186</v>
      </c>
      <c r="H22" s="14">
        <v>191</v>
      </c>
      <c r="I22" s="14">
        <v>187</v>
      </c>
      <c r="J22" s="14">
        <v>189</v>
      </c>
      <c r="K22" s="15">
        <v>6</v>
      </c>
      <c r="L22" s="15">
        <v>1124</v>
      </c>
      <c r="M22" s="16">
        <v>187.33333333333334</v>
      </c>
      <c r="N22" s="17">
        <v>12</v>
      </c>
      <c r="O22" s="18">
        <v>199.33333333333334</v>
      </c>
    </row>
    <row r="23" spans="1:15">
      <c r="A23" s="10" t="s">
        <v>35</v>
      </c>
      <c r="B23" s="11" t="s">
        <v>30</v>
      </c>
      <c r="C23" s="12">
        <v>45518</v>
      </c>
      <c r="D23" s="13" t="s">
        <v>31</v>
      </c>
      <c r="E23" s="14">
        <v>189</v>
      </c>
      <c r="F23" s="14">
        <v>185</v>
      </c>
      <c r="G23" s="14">
        <v>192</v>
      </c>
      <c r="H23" s="14">
        <v>189</v>
      </c>
      <c r="I23" s="14"/>
      <c r="J23" s="14"/>
      <c r="K23" s="15">
        <v>4</v>
      </c>
      <c r="L23" s="15">
        <v>755</v>
      </c>
      <c r="M23" s="16">
        <v>188.75</v>
      </c>
      <c r="N23" s="17">
        <v>6</v>
      </c>
      <c r="O23" s="18">
        <v>194.75</v>
      </c>
    </row>
    <row r="24" spans="1:15">
      <c r="A24" s="10" t="s">
        <v>35</v>
      </c>
      <c r="B24" s="11" t="s">
        <v>30</v>
      </c>
      <c r="C24" s="12">
        <v>45521</v>
      </c>
      <c r="D24" s="13" t="s">
        <v>31</v>
      </c>
      <c r="E24" s="14">
        <v>189</v>
      </c>
      <c r="F24" s="14">
        <v>189</v>
      </c>
      <c r="G24" s="36">
        <v>193</v>
      </c>
      <c r="H24" s="14">
        <v>191</v>
      </c>
      <c r="I24" s="14"/>
      <c r="J24" s="14"/>
      <c r="K24" s="15">
        <v>4</v>
      </c>
      <c r="L24" s="15">
        <v>762</v>
      </c>
      <c r="M24" s="16">
        <v>190.5</v>
      </c>
      <c r="N24" s="17">
        <v>13</v>
      </c>
      <c r="O24" s="18">
        <v>203.5</v>
      </c>
    </row>
    <row r="25" spans="1:15">
      <c r="A25" s="10" t="s">
        <v>35</v>
      </c>
      <c r="B25" s="11" t="s">
        <v>30</v>
      </c>
      <c r="C25" s="12">
        <v>45525</v>
      </c>
      <c r="D25" s="13" t="s">
        <v>31</v>
      </c>
      <c r="E25" s="14">
        <v>188</v>
      </c>
      <c r="F25" s="14">
        <v>189</v>
      </c>
      <c r="G25" s="14">
        <v>186</v>
      </c>
      <c r="H25" s="14">
        <v>188</v>
      </c>
      <c r="I25" s="14"/>
      <c r="J25" s="14"/>
      <c r="K25" s="15">
        <v>4</v>
      </c>
      <c r="L25" s="15">
        <v>751</v>
      </c>
      <c r="M25" s="16">
        <v>187.75</v>
      </c>
      <c r="N25" s="17">
        <v>5</v>
      </c>
      <c r="O25" s="18">
        <v>192.75</v>
      </c>
    </row>
    <row r="26" spans="1:15">
      <c r="A26" s="10" t="s">
        <v>35</v>
      </c>
      <c r="B26" s="11" t="s">
        <v>30</v>
      </c>
      <c r="C26" s="12">
        <v>45539</v>
      </c>
      <c r="D26" s="13" t="s">
        <v>31</v>
      </c>
      <c r="E26" s="14">
        <v>189</v>
      </c>
      <c r="F26" s="14">
        <v>187</v>
      </c>
      <c r="G26" s="14">
        <v>190</v>
      </c>
      <c r="H26" s="14">
        <v>185</v>
      </c>
      <c r="I26" s="14"/>
      <c r="J26" s="14"/>
      <c r="K26" s="15">
        <v>4</v>
      </c>
      <c r="L26" s="15">
        <v>751</v>
      </c>
      <c r="M26" s="16">
        <v>187.75</v>
      </c>
      <c r="N26" s="17">
        <v>4</v>
      </c>
      <c r="O26" s="18">
        <v>191.75</v>
      </c>
    </row>
    <row r="27" spans="1:15">
      <c r="A27" s="10" t="s">
        <v>35</v>
      </c>
      <c r="B27" s="11" t="s">
        <v>30</v>
      </c>
      <c r="C27" s="12">
        <v>45546</v>
      </c>
      <c r="D27" s="13" t="s">
        <v>31</v>
      </c>
      <c r="E27" s="14">
        <v>186</v>
      </c>
      <c r="F27" s="14">
        <v>191</v>
      </c>
      <c r="G27" s="14">
        <v>189</v>
      </c>
      <c r="H27" s="14">
        <v>191</v>
      </c>
      <c r="I27" s="14"/>
      <c r="J27" s="14"/>
      <c r="K27" s="15">
        <v>4</v>
      </c>
      <c r="L27" s="15">
        <v>757</v>
      </c>
      <c r="M27" s="16">
        <v>189.25</v>
      </c>
      <c r="N27" s="17">
        <v>13</v>
      </c>
      <c r="O27" s="18">
        <v>202.25</v>
      </c>
    </row>
    <row r="28" spans="1:15">
      <c r="A28" s="10" t="s">
        <v>35</v>
      </c>
      <c r="B28" s="11" t="s">
        <v>30</v>
      </c>
      <c r="C28" s="12">
        <v>45549</v>
      </c>
      <c r="D28" s="13" t="s">
        <v>31</v>
      </c>
      <c r="E28" s="14">
        <v>184</v>
      </c>
      <c r="F28" s="14">
        <v>185</v>
      </c>
      <c r="G28" s="14">
        <v>187.001</v>
      </c>
      <c r="H28" s="14">
        <v>186</v>
      </c>
      <c r="I28" s="14"/>
      <c r="J28" s="14"/>
      <c r="K28" s="15">
        <v>4</v>
      </c>
      <c r="L28" s="15">
        <v>742.00099999999998</v>
      </c>
      <c r="M28" s="16">
        <v>185.50024999999999</v>
      </c>
      <c r="N28" s="17">
        <v>8</v>
      </c>
      <c r="O28" s="18">
        <v>193.50024999999999</v>
      </c>
    </row>
    <row r="29" spans="1:15">
      <c r="A29" s="10" t="s">
        <v>35</v>
      </c>
      <c r="B29" s="11" t="s">
        <v>30</v>
      </c>
      <c r="C29" s="12">
        <v>45553</v>
      </c>
      <c r="D29" s="13" t="s">
        <v>31</v>
      </c>
      <c r="E29" s="14">
        <v>188</v>
      </c>
      <c r="F29" s="14">
        <v>187</v>
      </c>
      <c r="G29" s="14">
        <v>188</v>
      </c>
      <c r="H29" s="14">
        <v>184</v>
      </c>
      <c r="I29" s="14"/>
      <c r="J29" s="14"/>
      <c r="K29" s="15">
        <v>4</v>
      </c>
      <c r="L29" s="15">
        <v>747</v>
      </c>
      <c r="M29" s="16">
        <v>186.75</v>
      </c>
      <c r="N29" s="17">
        <v>4</v>
      </c>
      <c r="O29" s="18">
        <v>190.75</v>
      </c>
    </row>
    <row r="30" spans="1:15">
      <c r="A30" s="10" t="s">
        <v>35</v>
      </c>
      <c r="B30" s="11" t="s">
        <v>30</v>
      </c>
      <c r="C30" s="12">
        <v>45557</v>
      </c>
      <c r="D30" s="13" t="s">
        <v>31</v>
      </c>
      <c r="E30" s="14">
        <v>185</v>
      </c>
      <c r="F30" s="36">
        <v>194</v>
      </c>
      <c r="G30" s="14">
        <v>187.001</v>
      </c>
      <c r="H30" s="14">
        <v>190.001</v>
      </c>
      <c r="I30" s="14">
        <v>191</v>
      </c>
      <c r="J30" s="14">
        <v>192</v>
      </c>
      <c r="K30" s="15">
        <v>6</v>
      </c>
      <c r="L30" s="15">
        <v>1139.002</v>
      </c>
      <c r="M30" s="16">
        <v>189.83366666666666</v>
      </c>
      <c r="N30" s="17">
        <v>26</v>
      </c>
      <c r="O30" s="18">
        <v>215.83366666666666</v>
      </c>
    </row>
    <row r="31" spans="1:15">
      <c r="A31" s="10" t="s">
        <v>35</v>
      </c>
      <c r="B31" s="11" t="s">
        <v>30</v>
      </c>
      <c r="C31" s="12">
        <v>45567</v>
      </c>
      <c r="D31" s="13" t="s">
        <v>31</v>
      </c>
      <c r="E31" s="14">
        <v>189</v>
      </c>
      <c r="F31" s="14">
        <v>190</v>
      </c>
      <c r="G31" s="14">
        <v>188</v>
      </c>
      <c r="H31" s="36">
        <v>193</v>
      </c>
      <c r="I31" s="14"/>
      <c r="J31" s="14"/>
      <c r="K31" s="15">
        <v>4</v>
      </c>
      <c r="L31" s="15">
        <v>760</v>
      </c>
      <c r="M31" s="16">
        <v>190</v>
      </c>
      <c r="N31" s="17">
        <v>11</v>
      </c>
      <c r="O31" s="18">
        <v>201</v>
      </c>
    </row>
    <row r="32" spans="1:15">
      <c r="A32" s="10" t="s">
        <v>35</v>
      </c>
      <c r="B32" s="11" t="s">
        <v>30</v>
      </c>
      <c r="C32" s="12">
        <v>45574</v>
      </c>
      <c r="D32" s="13" t="s">
        <v>31</v>
      </c>
      <c r="E32" s="36">
        <v>193</v>
      </c>
      <c r="F32" s="14">
        <v>188</v>
      </c>
      <c r="G32" s="14">
        <v>191</v>
      </c>
      <c r="H32" s="14">
        <v>188</v>
      </c>
      <c r="I32" s="14"/>
      <c r="J32" s="14"/>
      <c r="K32" s="15">
        <v>4</v>
      </c>
      <c r="L32" s="15">
        <v>760</v>
      </c>
      <c r="M32" s="16">
        <v>190</v>
      </c>
      <c r="N32" s="17">
        <v>13</v>
      </c>
      <c r="O32" s="18">
        <v>203</v>
      </c>
    </row>
    <row r="33" spans="1:15">
      <c r="A33" s="10" t="s">
        <v>35</v>
      </c>
      <c r="B33" s="11" t="s">
        <v>30</v>
      </c>
      <c r="C33" s="12">
        <v>45577</v>
      </c>
      <c r="D33" s="13" t="s">
        <v>31</v>
      </c>
      <c r="E33" s="14">
        <v>192</v>
      </c>
      <c r="F33" s="14">
        <v>189</v>
      </c>
      <c r="G33" s="36">
        <v>193</v>
      </c>
      <c r="H33" s="14">
        <v>191</v>
      </c>
      <c r="I33" s="36">
        <v>194</v>
      </c>
      <c r="J33" s="14">
        <v>191</v>
      </c>
      <c r="K33" s="15">
        <v>6</v>
      </c>
      <c r="L33" s="15">
        <v>1150</v>
      </c>
      <c r="M33" s="16">
        <v>191.66666666666666</v>
      </c>
      <c r="N33" s="17">
        <v>30</v>
      </c>
      <c r="O33" s="18">
        <v>221.66666666666666</v>
      </c>
    </row>
    <row r="34" spans="1:15">
      <c r="A34" s="10" t="s">
        <v>35</v>
      </c>
      <c r="B34" s="11" t="s">
        <v>30</v>
      </c>
      <c r="C34" s="12">
        <v>45581</v>
      </c>
      <c r="D34" s="13" t="s">
        <v>31</v>
      </c>
      <c r="E34" s="14">
        <v>190</v>
      </c>
      <c r="F34" s="14">
        <v>184</v>
      </c>
      <c r="G34" s="14">
        <v>189</v>
      </c>
      <c r="H34" s="36">
        <v>193</v>
      </c>
      <c r="I34" s="14"/>
      <c r="J34" s="14"/>
      <c r="K34" s="15">
        <v>4</v>
      </c>
      <c r="L34" s="15">
        <v>756</v>
      </c>
      <c r="M34" s="16">
        <v>189</v>
      </c>
      <c r="N34" s="17">
        <v>13</v>
      </c>
      <c r="O34" s="18">
        <v>202</v>
      </c>
    </row>
    <row r="36" spans="1:15">
      <c r="K36" s="8">
        <f>SUM(K2:K35)</f>
        <v>138</v>
      </c>
      <c r="L36" s="8">
        <f>SUM(L2:L35)</f>
        <v>25882.006000000001</v>
      </c>
      <c r="M36" s="7">
        <f>SUM(L36/K36)</f>
        <v>187.55076811594205</v>
      </c>
      <c r="N36" s="8">
        <f>SUM(N2:N35)</f>
        <v>307</v>
      </c>
      <c r="O36" s="9">
        <f>SUM(M36+N36)</f>
        <v>494.55076811594205</v>
      </c>
    </row>
    <row r="39" spans="1:15" ht="30">
      <c r="A39" s="1" t="s">
        <v>1</v>
      </c>
      <c r="B39" s="2" t="s">
        <v>2</v>
      </c>
      <c r="C39" s="2" t="s">
        <v>3</v>
      </c>
      <c r="D39" s="3" t="s">
        <v>4</v>
      </c>
      <c r="E39" s="4" t="s">
        <v>5</v>
      </c>
      <c r="F39" s="4" t="s">
        <v>6</v>
      </c>
      <c r="G39" s="4" t="s">
        <v>7</v>
      </c>
      <c r="H39" s="4" t="s">
        <v>8</v>
      </c>
      <c r="I39" s="4" t="s">
        <v>9</v>
      </c>
      <c r="J39" s="4" t="s">
        <v>10</v>
      </c>
      <c r="K39" s="4" t="s">
        <v>11</v>
      </c>
      <c r="L39" s="3" t="s">
        <v>12</v>
      </c>
      <c r="M39" s="5" t="s">
        <v>13</v>
      </c>
      <c r="N39" s="2" t="s">
        <v>14</v>
      </c>
      <c r="O39" s="6" t="s">
        <v>15</v>
      </c>
    </row>
    <row r="40" spans="1:15">
      <c r="A40" s="10" t="s">
        <v>25</v>
      </c>
      <c r="B40" s="11" t="s">
        <v>30</v>
      </c>
      <c r="C40" s="12">
        <v>45458</v>
      </c>
      <c r="D40" s="13" t="s">
        <v>31</v>
      </c>
      <c r="E40" s="14">
        <v>192</v>
      </c>
      <c r="F40" s="14">
        <v>192</v>
      </c>
      <c r="G40" s="14">
        <v>191</v>
      </c>
      <c r="H40" s="14">
        <v>191</v>
      </c>
      <c r="I40" s="14"/>
      <c r="J40" s="14"/>
      <c r="K40" s="15">
        <v>4</v>
      </c>
      <c r="L40" s="15">
        <v>766</v>
      </c>
      <c r="M40" s="16">
        <v>191.5</v>
      </c>
      <c r="N40" s="17">
        <v>2</v>
      </c>
      <c r="O40" s="18">
        <v>193.5</v>
      </c>
    </row>
    <row r="41" spans="1:15">
      <c r="A41" s="10" t="s">
        <v>25</v>
      </c>
      <c r="B41" s="11" t="s">
        <v>30</v>
      </c>
      <c r="C41" s="12">
        <v>45462</v>
      </c>
      <c r="D41" s="13" t="s">
        <v>31</v>
      </c>
      <c r="E41" s="14">
        <v>193</v>
      </c>
      <c r="F41" s="14">
        <v>196</v>
      </c>
      <c r="G41" s="14">
        <v>191</v>
      </c>
      <c r="H41" s="14">
        <v>196</v>
      </c>
      <c r="I41" s="14"/>
      <c r="J41" s="14"/>
      <c r="K41" s="15">
        <v>4</v>
      </c>
      <c r="L41" s="15">
        <v>776</v>
      </c>
      <c r="M41" s="16">
        <v>194</v>
      </c>
      <c r="N41" s="17">
        <v>4</v>
      </c>
      <c r="O41" s="18">
        <v>198</v>
      </c>
    </row>
    <row r="42" spans="1:15">
      <c r="A42" s="10" t="s">
        <v>25</v>
      </c>
      <c r="B42" s="11" t="s">
        <v>30</v>
      </c>
      <c r="C42" s="12">
        <v>45595</v>
      </c>
      <c r="D42" s="13" t="s">
        <v>31</v>
      </c>
      <c r="E42" s="14">
        <v>187</v>
      </c>
      <c r="F42" s="14">
        <v>195</v>
      </c>
      <c r="G42" s="14">
        <v>188</v>
      </c>
      <c r="H42" s="14">
        <v>193</v>
      </c>
      <c r="I42" s="14"/>
      <c r="J42" s="14"/>
      <c r="K42" s="15">
        <v>4</v>
      </c>
      <c r="L42" s="15">
        <v>763</v>
      </c>
      <c r="M42" s="16">
        <v>190.75</v>
      </c>
      <c r="N42" s="17">
        <v>5</v>
      </c>
      <c r="O42" s="18">
        <v>195.75</v>
      </c>
    </row>
    <row r="43" spans="1:15">
      <c r="A43" s="10" t="s">
        <v>25</v>
      </c>
      <c r="B43" s="11" t="s">
        <v>30</v>
      </c>
      <c r="C43" s="12">
        <v>45602</v>
      </c>
      <c r="D43" s="13" t="s">
        <v>31</v>
      </c>
      <c r="E43" s="14">
        <v>197</v>
      </c>
      <c r="F43" s="14">
        <v>189</v>
      </c>
      <c r="G43" s="14">
        <v>197</v>
      </c>
      <c r="H43" s="14">
        <v>195</v>
      </c>
      <c r="I43" s="14"/>
      <c r="J43" s="14"/>
      <c r="K43" s="15">
        <v>4</v>
      </c>
      <c r="L43" s="15">
        <v>778</v>
      </c>
      <c r="M43" s="16">
        <v>194.5</v>
      </c>
      <c r="N43" s="17">
        <v>2</v>
      </c>
      <c r="O43" s="18">
        <v>196.5</v>
      </c>
    </row>
    <row r="44" spans="1:15">
      <c r="A44" s="10" t="s">
        <v>25</v>
      </c>
      <c r="B44" s="11" t="s">
        <v>30</v>
      </c>
      <c r="C44" s="12">
        <v>45609</v>
      </c>
      <c r="D44" s="13" t="s">
        <v>31</v>
      </c>
      <c r="E44" s="14">
        <v>190</v>
      </c>
      <c r="F44" s="14">
        <v>192</v>
      </c>
      <c r="G44" s="14">
        <v>193</v>
      </c>
      <c r="H44" s="14">
        <v>195</v>
      </c>
      <c r="I44" s="14"/>
      <c r="J44" s="14"/>
      <c r="K44" s="15">
        <v>4</v>
      </c>
      <c r="L44" s="15">
        <v>770</v>
      </c>
      <c r="M44" s="16">
        <v>192.5</v>
      </c>
      <c r="N44" s="17">
        <v>4</v>
      </c>
      <c r="O44" s="18">
        <v>196.5</v>
      </c>
    </row>
    <row r="45" spans="1:15">
      <c r="A45" s="10" t="s">
        <v>25</v>
      </c>
      <c r="B45" s="11" t="s">
        <v>30</v>
      </c>
      <c r="C45" s="12">
        <v>45616</v>
      </c>
      <c r="D45" s="13" t="s">
        <v>31</v>
      </c>
      <c r="E45" s="14">
        <v>193</v>
      </c>
      <c r="F45" s="14">
        <v>192</v>
      </c>
      <c r="G45" s="14">
        <v>198</v>
      </c>
      <c r="H45" s="14">
        <v>198.001</v>
      </c>
      <c r="I45" s="14"/>
      <c r="J45" s="14"/>
      <c r="K45" s="15">
        <v>4</v>
      </c>
      <c r="L45" s="15">
        <v>781.00099999999998</v>
      </c>
      <c r="M45" s="16">
        <v>195.25024999999999</v>
      </c>
      <c r="N45" s="17">
        <v>5</v>
      </c>
      <c r="O45" s="18">
        <v>200.25024999999999</v>
      </c>
    </row>
    <row r="47" spans="1:15">
      <c r="K47" s="8">
        <f>SUM(K40:K46)</f>
        <v>24</v>
      </c>
      <c r="L47" s="8">
        <f>SUM(L40:L46)</f>
        <v>4634.0010000000002</v>
      </c>
      <c r="M47" s="7">
        <f>SUM(L47/K47)</f>
        <v>193.08337500000002</v>
      </c>
      <c r="N47" s="8">
        <f>SUM(N40:N46)</f>
        <v>22</v>
      </c>
      <c r="O47" s="9">
        <f>SUM(M47+N47)</f>
        <v>215.08337500000002</v>
      </c>
    </row>
    <row r="50" spans="1:15" ht="30">
      <c r="A50" s="1" t="s">
        <v>1</v>
      </c>
      <c r="B50" s="2" t="s">
        <v>2</v>
      </c>
      <c r="C50" s="2" t="s">
        <v>3</v>
      </c>
      <c r="D50" s="3" t="s">
        <v>4</v>
      </c>
      <c r="E50" s="4" t="s">
        <v>5</v>
      </c>
      <c r="F50" s="4" t="s">
        <v>6</v>
      </c>
      <c r="G50" s="4" t="s">
        <v>7</v>
      </c>
      <c r="H50" s="4" t="s">
        <v>8</v>
      </c>
      <c r="I50" s="4" t="s">
        <v>9</v>
      </c>
      <c r="J50" s="4" t="s">
        <v>10</v>
      </c>
      <c r="K50" s="4" t="s">
        <v>11</v>
      </c>
      <c r="L50" s="3" t="s">
        <v>12</v>
      </c>
      <c r="M50" s="5" t="s">
        <v>13</v>
      </c>
      <c r="N50" s="2" t="s">
        <v>14</v>
      </c>
      <c r="O50" s="6" t="s">
        <v>15</v>
      </c>
    </row>
    <row r="51" spans="1:15">
      <c r="A51" s="10" t="s">
        <v>21</v>
      </c>
      <c r="B51" s="11" t="s">
        <v>30</v>
      </c>
      <c r="C51" s="12">
        <v>45493</v>
      </c>
      <c r="D51" s="13" t="s">
        <v>31</v>
      </c>
      <c r="E51" s="14">
        <v>190</v>
      </c>
      <c r="F51" s="14">
        <v>193</v>
      </c>
      <c r="G51" s="14">
        <v>181</v>
      </c>
      <c r="H51" s="14">
        <v>192</v>
      </c>
      <c r="I51" s="14"/>
      <c r="J51" s="14"/>
      <c r="K51" s="15">
        <v>4</v>
      </c>
      <c r="L51" s="15">
        <v>756</v>
      </c>
      <c r="M51" s="16">
        <v>189</v>
      </c>
      <c r="N51" s="17">
        <v>3</v>
      </c>
      <c r="O51" s="18">
        <v>192</v>
      </c>
    </row>
    <row r="52" spans="1:15">
      <c r="A52" s="10" t="s">
        <v>21</v>
      </c>
      <c r="B52" s="11" t="s">
        <v>30</v>
      </c>
      <c r="C52" s="12">
        <v>45626</v>
      </c>
      <c r="D52" s="13" t="s">
        <v>31</v>
      </c>
      <c r="E52" s="14">
        <v>187</v>
      </c>
      <c r="F52" s="14">
        <v>189</v>
      </c>
      <c r="G52" s="14">
        <v>184</v>
      </c>
      <c r="H52" s="14">
        <v>189</v>
      </c>
      <c r="I52" s="14"/>
      <c r="J52" s="14"/>
      <c r="K52" s="15">
        <v>4</v>
      </c>
      <c r="L52" s="15">
        <v>749</v>
      </c>
      <c r="M52" s="16">
        <v>187.25</v>
      </c>
      <c r="N52" s="17">
        <v>4</v>
      </c>
      <c r="O52" s="18">
        <v>191.25</v>
      </c>
    </row>
    <row r="54" spans="1:15">
      <c r="K54" s="8">
        <f>SUM(K51:K53)</f>
        <v>8</v>
      </c>
      <c r="L54" s="8">
        <f>SUM(L51:L53)</f>
        <v>1505</v>
      </c>
      <c r="M54" s="7">
        <f>SUM(L54/K54)</f>
        <v>188.125</v>
      </c>
      <c r="N54" s="8">
        <f>SUM(N51:N53)</f>
        <v>7</v>
      </c>
      <c r="O54" s="9">
        <f>SUM(M54+N54)</f>
        <v>195.125</v>
      </c>
    </row>
  </sheetData>
  <protectedRanges>
    <protectedRange algorithmName="SHA-512" hashValue="ON39YdpmFHfN9f47KpiRvqrKx0V9+erV1CNkpWzYhW/Qyc6aT8rEyCrvauWSYGZK2ia3o7vd3akF07acHAFpOA==" saltValue="yVW9XmDwTqEnmpSGai0KYg==" spinCount="100000" sqref="B1 B39 B50" name="Range1_2"/>
    <protectedRange sqref="B2:B5" name="Range1_7"/>
    <protectedRange sqref="C2" name="Range1_2_1"/>
  </protectedRanges>
  <hyperlinks>
    <hyperlink ref="Q1" location="'Kentucky 2024'!A1" display="Back to Ranking" xr:uid="{E58C6018-9654-40DF-B873-E7F6A4705AD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865333-43BC-42E2-930C-58B13DF92A2E}">
          <x14:formula1>
            <xm:f>'C:\Users\abra2\Desktop\ABRA Files and More\AUTO BENCH REST ASSOCIATION FILE\ABRA 2019\Georgia\[Georgia Results 01 19 20.xlsm]DATA SHEET'!#REF!</xm:f>
          </x14:formula1>
          <xm:sqref>B1 B39 B50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AD13-645B-48D8-B914-09023FDB4DC4}">
  <dimension ref="A1:Q22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40</v>
      </c>
      <c r="C2" s="12">
        <v>45329</v>
      </c>
      <c r="D2" s="13" t="s">
        <v>31</v>
      </c>
      <c r="E2" s="14">
        <v>199.001</v>
      </c>
      <c r="F2" s="14">
        <v>196</v>
      </c>
      <c r="G2" s="14">
        <v>196</v>
      </c>
      <c r="H2" s="14">
        <v>197</v>
      </c>
      <c r="I2" s="14"/>
      <c r="J2" s="14"/>
      <c r="K2" s="15">
        <v>4</v>
      </c>
      <c r="L2" s="15">
        <v>788.00099999999998</v>
      </c>
      <c r="M2" s="16">
        <v>197.00024999999999</v>
      </c>
      <c r="N2" s="17">
        <v>4</v>
      </c>
      <c r="O2" s="18">
        <v>201.00024999999999</v>
      </c>
    </row>
    <row r="3" spans="1:17">
      <c r="A3" s="10" t="s">
        <v>25</v>
      </c>
      <c r="B3" s="11" t="s">
        <v>40</v>
      </c>
      <c r="C3" s="12">
        <v>45357</v>
      </c>
      <c r="D3" s="13" t="s">
        <v>31</v>
      </c>
      <c r="E3" s="14">
        <v>187</v>
      </c>
      <c r="F3" s="14">
        <v>194</v>
      </c>
      <c r="G3" s="14">
        <v>192</v>
      </c>
      <c r="H3" s="14">
        <v>196</v>
      </c>
      <c r="I3" s="14"/>
      <c r="J3" s="14"/>
      <c r="K3" s="15">
        <v>4</v>
      </c>
      <c r="L3" s="15">
        <v>769</v>
      </c>
      <c r="M3" s="16">
        <v>192.25</v>
      </c>
      <c r="N3" s="17">
        <v>2</v>
      </c>
      <c r="O3" s="18">
        <v>194.25</v>
      </c>
    </row>
    <row r="5" spans="1:17">
      <c r="K5" s="8">
        <f>SUM(K2:K4)</f>
        <v>8</v>
      </c>
      <c r="L5" s="8">
        <f>SUM(L2:L4)</f>
        <v>1557.001</v>
      </c>
      <c r="M5" s="7">
        <f>SUM(L5/K5)</f>
        <v>194.625125</v>
      </c>
      <c r="N5" s="8">
        <f>SUM(N2:N4)</f>
        <v>6</v>
      </c>
      <c r="O5" s="9">
        <f>SUM(M5+N5)</f>
        <v>200.625125</v>
      </c>
    </row>
    <row r="8" spans="1:17" ht="30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>
      <c r="A9" s="10" t="s">
        <v>21</v>
      </c>
      <c r="B9" s="11" t="s">
        <v>40</v>
      </c>
      <c r="C9" s="12">
        <v>45367</v>
      </c>
      <c r="D9" s="13" t="s">
        <v>31</v>
      </c>
      <c r="E9" s="14">
        <v>193</v>
      </c>
      <c r="F9" s="14">
        <v>190</v>
      </c>
      <c r="G9" s="14">
        <v>183</v>
      </c>
      <c r="H9" s="14">
        <v>189</v>
      </c>
      <c r="I9" s="14"/>
      <c r="J9" s="14"/>
      <c r="K9" s="15">
        <v>4</v>
      </c>
      <c r="L9" s="15">
        <v>755</v>
      </c>
      <c r="M9" s="16">
        <v>188.75</v>
      </c>
      <c r="N9" s="17">
        <v>6</v>
      </c>
      <c r="O9" s="18">
        <v>194.75</v>
      </c>
    </row>
    <row r="10" spans="1:17">
      <c r="A10" s="10" t="s">
        <v>21</v>
      </c>
      <c r="B10" s="11" t="s">
        <v>40</v>
      </c>
      <c r="C10" s="12">
        <v>45385</v>
      </c>
      <c r="D10" s="13" t="s">
        <v>31</v>
      </c>
      <c r="E10" s="14">
        <v>186</v>
      </c>
      <c r="F10" s="14">
        <v>190</v>
      </c>
      <c r="G10" s="14">
        <v>190</v>
      </c>
      <c r="H10" s="14">
        <v>191</v>
      </c>
      <c r="I10" s="14"/>
      <c r="J10" s="14"/>
      <c r="K10" s="15">
        <v>4</v>
      </c>
      <c r="L10" s="15">
        <v>757</v>
      </c>
      <c r="M10" s="16">
        <v>189.25</v>
      </c>
      <c r="N10" s="17">
        <v>3</v>
      </c>
      <c r="O10" s="18">
        <v>192.25</v>
      </c>
    </row>
    <row r="12" spans="1:17">
      <c r="K12" s="8">
        <f>SUM(K9:K11)</f>
        <v>8</v>
      </c>
      <c r="L12" s="8">
        <f>SUM(L9:L11)</f>
        <v>1512</v>
      </c>
      <c r="M12" s="7">
        <f>SUM(L12/K12)</f>
        <v>189</v>
      </c>
      <c r="N12" s="8">
        <f>SUM(N9:N11)</f>
        <v>9</v>
      </c>
      <c r="O12" s="9">
        <f>SUM(M12+N12)</f>
        <v>198</v>
      </c>
    </row>
    <row r="15" spans="1:17" ht="30">
      <c r="A15" s="1" t="s">
        <v>1</v>
      </c>
      <c r="B15" s="2" t="s">
        <v>2</v>
      </c>
      <c r="C15" s="2" t="s">
        <v>3</v>
      </c>
      <c r="D15" s="3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3" t="s">
        <v>12</v>
      </c>
      <c r="M15" s="5" t="s">
        <v>13</v>
      </c>
      <c r="N15" s="2" t="s">
        <v>14</v>
      </c>
      <c r="O15" s="6" t="s">
        <v>15</v>
      </c>
    </row>
    <row r="16" spans="1:17">
      <c r="A16" s="10" t="s">
        <v>34</v>
      </c>
      <c r="B16" s="11" t="s">
        <v>40</v>
      </c>
      <c r="C16" s="12">
        <v>45427</v>
      </c>
      <c r="D16" s="39" t="s">
        <v>31</v>
      </c>
      <c r="E16" s="14">
        <v>198</v>
      </c>
      <c r="F16" s="14">
        <v>199</v>
      </c>
      <c r="G16" s="14">
        <v>191</v>
      </c>
      <c r="H16" s="14">
        <v>199</v>
      </c>
      <c r="I16" s="14"/>
      <c r="J16" s="14"/>
      <c r="K16" s="15">
        <v>4</v>
      </c>
      <c r="L16" s="15">
        <v>787</v>
      </c>
      <c r="M16" s="16">
        <v>196.75</v>
      </c>
      <c r="N16" s="17">
        <v>11</v>
      </c>
      <c r="O16" s="18">
        <v>207.75</v>
      </c>
    </row>
    <row r="17" spans="1:15">
      <c r="A17" s="10" t="s">
        <v>34</v>
      </c>
      <c r="B17" s="11" t="s">
        <v>40</v>
      </c>
      <c r="C17" s="12">
        <v>45483</v>
      </c>
      <c r="D17" s="39" t="s">
        <v>31</v>
      </c>
      <c r="E17" s="36">
        <v>200</v>
      </c>
      <c r="F17" s="14">
        <v>199</v>
      </c>
      <c r="G17" s="14">
        <v>195</v>
      </c>
      <c r="H17" s="14">
        <v>197</v>
      </c>
      <c r="I17" s="14"/>
      <c r="J17" s="14"/>
      <c r="K17" s="15">
        <v>4</v>
      </c>
      <c r="L17" s="15">
        <v>791</v>
      </c>
      <c r="M17" s="16">
        <v>197.75</v>
      </c>
      <c r="N17" s="17">
        <v>11</v>
      </c>
      <c r="O17" s="18">
        <v>208.75</v>
      </c>
    </row>
    <row r="18" spans="1:15">
      <c r="A18" s="10" t="s">
        <v>34</v>
      </c>
      <c r="B18" s="11" t="s">
        <v>40</v>
      </c>
      <c r="C18" s="12">
        <v>45514</v>
      </c>
      <c r="D18" s="13" t="s">
        <v>31</v>
      </c>
      <c r="E18" s="14">
        <v>197</v>
      </c>
      <c r="F18" s="14">
        <v>195</v>
      </c>
      <c r="G18" s="14">
        <v>193</v>
      </c>
      <c r="H18" s="14">
        <v>196</v>
      </c>
      <c r="I18" s="14">
        <v>196</v>
      </c>
      <c r="J18" s="14">
        <v>197</v>
      </c>
      <c r="K18" s="15">
        <v>6</v>
      </c>
      <c r="L18" s="15">
        <v>1174</v>
      </c>
      <c r="M18" s="16">
        <v>195.66666666666666</v>
      </c>
      <c r="N18" s="17">
        <v>22</v>
      </c>
      <c r="O18" s="18">
        <v>217.66666666666666</v>
      </c>
    </row>
    <row r="19" spans="1:15">
      <c r="A19" s="10" t="s">
        <v>34</v>
      </c>
      <c r="B19" s="11" t="s">
        <v>40</v>
      </c>
      <c r="C19" s="12">
        <v>45595</v>
      </c>
      <c r="D19" s="39" t="s">
        <v>31</v>
      </c>
      <c r="E19" s="14">
        <v>196</v>
      </c>
      <c r="F19" s="14">
        <v>196</v>
      </c>
      <c r="G19" s="14">
        <v>196</v>
      </c>
      <c r="H19" s="14">
        <v>199</v>
      </c>
      <c r="I19" s="14"/>
      <c r="J19" s="14"/>
      <c r="K19" s="15">
        <v>4</v>
      </c>
      <c r="L19" s="15">
        <v>787</v>
      </c>
      <c r="M19" s="16">
        <v>196.75</v>
      </c>
      <c r="N19" s="17">
        <v>11</v>
      </c>
      <c r="O19" s="18">
        <v>207.75</v>
      </c>
    </row>
    <row r="20" spans="1:15">
      <c r="A20" s="73" t="s">
        <v>34</v>
      </c>
      <c r="B20" s="74" t="s">
        <v>40</v>
      </c>
      <c r="C20" s="75">
        <v>45626</v>
      </c>
      <c r="D20" s="82" t="s">
        <v>31</v>
      </c>
      <c r="E20" s="77">
        <v>194</v>
      </c>
      <c r="F20" s="77">
        <v>198</v>
      </c>
      <c r="G20" s="83">
        <v>200</v>
      </c>
      <c r="H20" s="77">
        <v>194</v>
      </c>
      <c r="I20" s="77"/>
      <c r="J20" s="77"/>
      <c r="K20" s="78">
        <v>4</v>
      </c>
      <c r="L20" s="78">
        <v>786</v>
      </c>
      <c r="M20" s="79">
        <v>196.5</v>
      </c>
      <c r="N20" s="80">
        <v>13</v>
      </c>
      <c r="O20" s="81">
        <v>209.5</v>
      </c>
    </row>
    <row r="22" spans="1:15">
      <c r="K22" s="8">
        <f>SUM(K16:K21)</f>
        <v>22</v>
      </c>
      <c r="L22" s="8">
        <f>SUM(L16:L21)</f>
        <v>4325</v>
      </c>
      <c r="M22" s="7">
        <f>SUM(L22/K22)</f>
        <v>196.59090909090909</v>
      </c>
      <c r="N22" s="8">
        <f>SUM(N16:N21)</f>
        <v>68</v>
      </c>
      <c r="O22" s="9">
        <f>SUM(M22+N22)</f>
        <v>264.59090909090912</v>
      </c>
    </row>
  </sheetData>
  <protectedRanges>
    <protectedRange algorithmName="SHA-512" hashValue="ON39YdpmFHfN9f47KpiRvqrKx0V9+erV1CNkpWzYhW/Qyc6aT8rEyCrvauWSYGZK2ia3o7vd3akF07acHAFpOA==" saltValue="yVW9XmDwTqEnmpSGai0KYg==" spinCount="100000" sqref="B1 B8 B15" name="Range1_2"/>
    <protectedRange sqref="B2" name="Range1_2_1"/>
    <protectedRange sqref="D2" name="Range1_1_1"/>
    <protectedRange sqref="E2:J2" name="Range1_3_1"/>
  </protectedRanges>
  <hyperlinks>
    <hyperlink ref="Q1" location="'Kentucky 2024'!A1" display="Back to Ranking" xr:uid="{400256A5-29FC-4442-ADE5-F060136E0A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78BD06-3F66-49E8-88E8-CEE69EB6B2B6}">
          <x14:formula1>
            <xm:f>'C:\Users\abra2\Desktop\ABRA Files and More\AUTO BENCH REST ASSOCIATION FILE\ABRA 2019\Georgia\[Georgia Results 01 19 20.xlsm]DATA SHEET'!#REF!</xm:f>
          </x14:formula1>
          <xm:sqref>B1 B8 B15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4B53-E387-4752-85FB-823933A34681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131</v>
      </c>
      <c r="C2" s="12">
        <v>45514</v>
      </c>
      <c r="D2" s="13" t="s">
        <v>31</v>
      </c>
      <c r="E2" s="14">
        <v>193</v>
      </c>
      <c r="F2" s="14">
        <v>197</v>
      </c>
      <c r="G2" s="14">
        <v>194</v>
      </c>
      <c r="H2" s="14">
        <v>198</v>
      </c>
      <c r="I2" s="14">
        <v>0</v>
      </c>
      <c r="J2" s="14">
        <v>0</v>
      </c>
      <c r="K2" s="15">
        <v>6</v>
      </c>
      <c r="L2" s="15">
        <v>782</v>
      </c>
      <c r="M2" s="16">
        <v>130.33333333333334</v>
      </c>
      <c r="N2" s="17">
        <v>4</v>
      </c>
      <c r="O2" s="18">
        <v>134.33333333333334</v>
      </c>
    </row>
    <row r="4" spans="1:17">
      <c r="K4" s="8">
        <f>SUM(K2:K3)</f>
        <v>6</v>
      </c>
      <c r="L4" s="8">
        <f>SUM(L2:L3)</f>
        <v>782</v>
      </c>
      <c r="M4" s="7">
        <f>SUM(L4/K4)</f>
        <v>130.33333333333334</v>
      </c>
      <c r="N4" s="8">
        <f>SUM(N2:N3)</f>
        <v>4</v>
      </c>
      <c r="O4" s="9">
        <f>SUM(M4+N4)</f>
        <v>134.33333333333334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5D7BC853-10C3-4071-873E-E1145DA227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126965-C230-40BC-AC22-C7E8BB7454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D13E-1574-4A15-B38A-FF157CA865A3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130</v>
      </c>
      <c r="C2" s="12">
        <v>45514</v>
      </c>
      <c r="D2" s="13" t="s">
        <v>31</v>
      </c>
      <c r="E2" s="14">
        <v>181</v>
      </c>
      <c r="F2" s="14">
        <v>181</v>
      </c>
      <c r="G2" s="14">
        <v>185</v>
      </c>
      <c r="H2" s="14">
        <v>190</v>
      </c>
      <c r="I2" s="14">
        <v>184</v>
      </c>
      <c r="J2" s="14">
        <v>184</v>
      </c>
      <c r="K2" s="15">
        <v>6</v>
      </c>
      <c r="L2" s="15">
        <v>1105</v>
      </c>
      <c r="M2" s="16">
        <v>184.16666666666666</v>
      </c>
      <c r="N2" s="17">
        <v>4</v>
      </c>
      <c r="O2" s="18">
        <v>188.16666666666666</v>
      </c>
    </row>
    <row r="4" spans="1:17">
      <c r="K4" s="8">
        <f>SUM(K2:K3)</f>
        <v>6</v>
      </c>
      <c r="L4" s="8">
        <f>SUM(L2:L3)</f>
        <v>1105</v>
      </c>
      <c r="M4" s="7">
        <f>SUM(L4/K4)</f>
        <v>184.16666666666666</v>
      </c>
      <c r="N4" s="8">
        <f>SUM(N2:N3)</f>
        <v>4</v>
      </c>
      <c r="O4" s="9">
        <f>SUM(M4+N4)</f>
        <v>188.16666666666666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FA5B0F87-E0D0-49B6-B27E-068A379C70D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206DC2-25D9-4D0C-9C59-9899782E0F3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DCD7-6F95-4DA3-B38B-BD5F677F3BEF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65" t="s">
        <v>160</v>
      </c>
      <c r="C2" s="12">
        <v>45605</v>
      </c>
      <c r="D2" s="65" t="s">
        <v>151</v>
      </c>
      <c r="E2" s="66">
        <v>195</v>
      </c>
      <c r="F2" s="66">
        <v>196</v>
      </c>
      <c r="G2" s="66">
        <v>194</v>
      </c>
      <c r="H2" s="66">
        <v>191</v>
      </c>
      <c r="I2" s="67"/>
      <c r="J2" s="67"/>
      <c r="K2" s="66">
        <v>4</v>
      </c>
      <c r="L2" s="66">
        <v>776</v>
      </c>
      <c r="M2" s="68">
        <v>194</v>
      </c>
      <c r="N2" s="66">
        <v>2</v>
      </c>
      <c r="O2" s="68">
        <v>196</v>
      </c>
    </row>
    <row r="4" spans="1:17">
      <c r="K4" s="8">
        <f>SUM(K2:K3)</f>
        <v>4</v>
      </c>
      <c r="L4" s="8">
        <f>SUM(L2:L3)</f>
        <v>776</v>
      </c>
      <c r="M4" s="7">
        <f>SUM(L4/K4)</f>
        <v>194</v>
      </c>
      <c r="N4" s="8">
        <f>SUM(N2:N3)</f>
        <v>2</v>
      </c>
      <c r="O4" s="9">
        <f>SUM(M4+N4)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2">
    <dataValidation allowBlank="1" showInputMessage="1" showErrorMessage="1" promptTitle="WARNING WARNING" prompt="Deleting or changing_x000a_light blue cells will_x000a_cause malfunctions in _x000a_the score sheet &amp;_x000a_cause major problems" sqref="O2" xr:uid="{D6BC0146-8DC8-44B0-B45C-D4E24AFAC3D4}"/>
    <dataValidation allowBlank="1" showInputMessage="1" showErrorMessage="1" promptTitle="WARNING WARNING" prompt="Deleting or changing_x000a_light blue cells will_x000a_cause malfunctions_x000a_in the score sheet &amp;_x000a_cause major problems" sqref="L2:M2" xr:uid="{E948302C-F5DB-43B8-B350-CA91F205DA52}"/>
  </dataValidations>
  <hyperlinks>
    <hyperlink ref="Q1" location="'Kentucky 2024'!A1" display="Back to Ranking" xr:uid="{4C592424-EBD3-458C-93F2-4C0BDD25C94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A10830-58B7-4B49-A091-378A81BEC3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46E25-279D-4FFF-ADF5-51F8527E699D}">
  <dimension ref="A1:Q36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35</v>
      </c>
      <c r="B2" s="11" t="s">
        <v>39</v>
      </c>
      <c r="C2" s="12">
        <v>45329</v>
      </c>
      <c r="D2" s="13" t="s">
        <v>31</v>
      </c>
      <c r="E2" s="14">
        <v>191</v>
      </c>
      <c r="F2" s="14">
        <v>189</v>
      </c>
      <c r="G2" s="14">
        <v>183</v>
      </c>
      <c r="H2" s="14">
        <v>182</v>
      </c>
      <c r="I2" s="14"/>
      <c r="J2" s="14"/>
      <c r="K2" s="15">
        <v>4</v>
      </c>
      <c r="L2" s="15">
        <v>745</v>
      </c>
      <c r="M2" s="16">
        <v>186.25</v>
      </c>
      <c r="N2" s="17">
        <v>6</v>
      </c>
      <c r="O2" s="18">
        <v>192.25</v>
      </c>
    </row>
    <row r="3" spans="1:17">
      <c r="A3" s="10" t="s">
        <v>35</v>
      </c>
      <c r="B3" s="11" t="s">
        <v>39</v>
      </c>
      <c r="C3" s="12">
        <v>45364</v>
      </c>
      <c r="D3" s="13" t="s">
        <v>31</v>
      </c>
      <c r="E3" s="14">
        <v>179</v>
      </c>
      <c r="F3" s="14">
        <v>174</v>
      </c>
      <c r="G3" s="14">
        <v>180</v>
      </c>
      <c r="H3" s="14">
        <v>173</v>
      </c>
      <c r="I3" s="14"/>
      <c r="J3" s="14"/>
      <c r="K3" s="15">
        <v>4</v>
      </c>
      <c r="L3" s="15">
        <v>706</v>
      </c>
      <c r="M3" s="16">
        <v>176.5</v>
      </c>
      <c r="N3" s="17">
        <v>3</v>
      </c>
      <c r="O3" s="18">
        <v>179.5</v>
      </c>
    </row>
    <row r="4" spans="1:17">
      <c r="A4" s="10" t="s">
        <v>35</v>
      </c>
      <c r="B4" s="11" t="s">
        <v>39</v>
      </c>
      <c r="C4" s="12">
        <v>45399</v>
      </c>
      <c r="D4" s="13" t="s">
        <v>31</v>
      </c>
      <c r="E4" s="14">
        <v>177</v>
      </c>
      <c r="F4" s="14">
        <v>179</v>
      </c>
      <c r="G4" s="14">
        <v>173</v>
      </c>
      <c r="H4" s="14">
        <v>170</v>
      </c>
      <c r="I4" s="14"/>
      <c r="J4" s="14"/>
      <c r="K4" s="15">
        <v>4</v>
      </c>
      <c r="L4" s="15">
        <v>699</v>
      </c>
      <c r="M4" s="16">
        <v>174.75</v>
      </c>
      <c r="N4" s="17">
        <v>4</v>
      </c>
      <c r="O4" s="18">
        <v>178.75</v>
      </c>
    </row>
    <row r="5" spans="1:17">
      <c r="A5" s="10" t="s">
        <v>35</v>
      </c>
      <c r="B5" s="11" t="s">
        <v>39</v>
      </c>
      <c r="C5" s="12">
        <v>45448</v>
      </c>
      <c r="D5" s="13" t="s">
        <v>31</v>
      </c>
      <c r="E5" s="36">
        <v>193</v>
      </c>
      <c r="F5" s="36">
        <v>194</v>
      </c>
      <c r="G5" s="14">
        <v>190</v>
      </c>
      <c r="H5" s="36">
        <v>193</v>
      </c>
      <c r="I5" s="14"/>
      <c r="J5" s="14"/>
      <c r="K5" s="15">
        <v>4</v>
      </c>
      <c r="L5" s="15">
        <v>770</v>
      </c>
      <c r="M5" s="16">
        <v>192.5</v>
      </c>
      <c r="N5" s="17">
        <v>11</v>
      </c>
      <c r="O5" s="18">
        <v>203.5</v>
      </c>
    </row>
    <row r="6" spans="1:17">
      <c r="A6" s="10" t="s">
        <v>35</v>
      </c>
      <c r="B6" s="11" t="s">
        <v>39</v>
      </c>
      <c r="C6" s="12">
        <v>45462</v>
      </c>
      <c r="D6" s="13" t="s">
        <v>31</v>
      </c>
      <c r="E6" s="36">
        <v>196</v>
      </c>
      <c r="F6" s="36">
        <v>194</v>
      </c>
      <c r="G6" s="14">
        <v>191.001</v>
      </c>
      <c r="H6" s="14">
        <v>189</v>
      </c>
      <c r="I6" s="14"/>
      <c r="J6" s="14"/>
      <c r="K6" s="15">
        <v>4</v>
      </c>
      <c r="L6" s="15">
        <v>770.00099999999998</v>
      </c>
      <c r="M6" s="16">
        <v>192.50024999999999</v>
      </c>
      <c r="N6" s="17">
        <v>11</v>
      </c>
      <c r="O6" s="18">
        <v>203.50024999999999</v>
      </c>
    </row>
    <row r="7" spans="1:17">
      <c r="A7" s="10" t="s">
        <v>35</v>
      </c>
      <c r="B7" s="11" t="s">
        <v>39</v>
      </c>
      <c r="C7" s="12">
        <v>45476</v>
      </c>
      <c r="D7" s="13" t="s">
        <v>31</v>
      </c>
      <c r="E7" s="14">
        <v>187</v>
      </c>
      <c r="F7" s="36">
        <v>193</v>
      </c>
      <c r="G7" s="14">
        <v>191</v>
      </c>
      <c r="H7" s="14">
        <v>189</v>
      </c>
      <c r="I7" s="14"/>
      <c r="J7" s="14"/>
      <c r="K7" s="15">
        <v>4</v>
      </c>
      <c r="L7" s="15">
        <v>760</v>
      </c>
      <c r="M7" s="16">
        <v>190</v>
      </c>
      <c r="N7" s="17">
        <v>9</v>
      </c>
      <c r="O7" s="18">
        <v>199</v>
      </c>
    </row>
    <row r="8" spans="1:17">
      <c r="A8" s="10" t="s">
        <v>35</v>
      </c>
      <c r="B8" s="11" t="s">
        <v>39</v>
      </c>
      <c r="C8" s="12">
        <v>45490</v>
      </c>
      <c r="D8" s="13" t="s">
        <v>31</v>
      </c>
      <c r="E8" s="14">
        <v>191</v>
      </c>
      <c r="F8" s="36">
        <v>194</v>
      </c>
      <c r="G8" s="14">
        <v>188</v>
      </c>
      <c r="H8" s="14">
        <v>187</v>
      </c>
      <c r="I8" s="14"/>
      <c r="J8" s="14"/>
      <c r="K8" s="15">
        <v>4</v>
      </c>
      <c r="L8" s="15">
        <v>760</v>
      </c>
      <c r="M8" s="16">
        <v>190</v>
      </c>
      <c r="N8" s="17">
        <v>9</v>
      </c>
      <c r="O8" s="18">
        <v>199</v>
      </c>
    </row>
    <row r="9" spans="1:17">
      <c r="A9" s="10" t="s">
        <v>35</v>
      </c>
      <c r="B9" s="11" t="s">
        <v>39</v>
      </c>
      <c r="C9" s="12">
        <v>45504</v>
      </c>
      <c r="D9" s="13" t="s">
        <v>31</v>
      </c>
      <c r="E9" s="14">
        <v>185.001</v>
      </c>
      <c r="F9" s="36">
        <v>193</v>
      </c>
      <c r="G9" s="14">
        <v>187</v>
      </c>
      <c r="H9" s="14">
        <v>191</v>
      </c>
      <c r="I9" s="14"/>
      <c r="J9" s="14"/>
      <c r="K9" s="15">
        <v>4</v>
      </c>
      <c r="L9" s="15">
        <v>756.00099999999998</v>
      </c>
      <c r="M9" s="16">
        <v>189.00024999999999</v>
      </c>
      <c r="N9" s="17">
        <v>13</v>
      </c>
      <c r="O9" s="18">
        <v>202.00024999999999</v>
      </c>
    </row>
    <row r="10" spans="1:17">
      <c r="A10" s="10" t="s">
        <v>35</v>
      </c>
      <c r="B10" s="11" t="s">
        <v>39</v>
      </c>
      <c r="C10" s="12">
        <v>45511</v>
      </c>
      <c r="D10" s="13" t="s">
        <v>31</v>
      </c>
      <c r="E10" s="36">
        <v>194</v>
      </c>
      <c r="F10" s="36">
        <v>194</v>
      </c>
      <c r="G10" s="36">
        <v>194</v>
      </c>
      <c r="H10" s="14">
        <v>190</v>
      </c>
      <c r="I10" s="14"/>
      <c r="J10" s="14"/>
      <c r="K10" s="15">
        <v>4</v>
      </c>
      <c r="L10" s="15">
        <v>772</v>
      </c>
      <c r="M10" s="16">
        <v>193</v>
      </c>
      <c r="N10" s="17">
        <v>11</v>
      </c>
      <c r="O10" s="18">
        <v>204</v>
      </c>
    </row>
    <row r="11" spans="1:17">
      <c r="A11" s="10" t="s">
        <v>35</v>
      </c>
      <c r="B11" s="11" t="s">
        <v>39</v>
      </c>
      <c r="C11" s="12">
        <v>45514</v>
      </c>
      <c r="D11" s="13" t="s">
        <v>31</v>
      </c>
      <c r="E11" s="36">
        <v>193</v>
      </c>
      <c r="F11" s="36">
        <v>193</v>
      </c>
      <c r="G11" s="14">
        <v>190</v>
      </c>
      <c r="H11" s="14">
        <v>189</v>
      </c>
      <c r="I11" s="14">
        <v>190</v>
      </c>
      <c r="J11" s="14">
        <v>189</v>
      </c>
      <c r="K11" s="15">
        <v>6</v>
      </c>
      <c r="L11" s="15">
        <v>1144</v>
      </c>
      <c r="M11" s="16">
        <v>190.66666666666666</v>
      </c>
      <c r="N11" s="17">
        <v>22</v>
      </c>
      <c r="O11" s="18">
        <v>212.66666666666666</v>
      </c>
    </row>
    <row r="12" spans="1:17">
      <c r="A12" s="10" t="s">
        <v>35</v>
      </c>
      <c r="B12" s="11" t="s">
        <v>39</v>
      </c>
      <c r="C12" s="12">
        <v>45518</v>
      </c>
      <c r="D12" s="13" t="s">
        <v>31</v>
      </c>
      <c r="E12" s="14">
        <v>191</v>
      </c>
      <c r="F12" s="14">
        <v>190</v>
      </c>
      <c r="G12" s="14">
        <v>190</v>
      </c>
      <c r="H12" s="14">
        <v>192</v>
      </c>
      <c r="I12" s="14"/>
      <c r="J12" s="14"/>
      <c r="K12" s="15">
        <v>4</v>
      </c>
      <c r="L12" s="15">
        <v>763</v>
      </c>
      <c r="M12" s="16">
        <v>190.75</v>
      </c>
      <c r="N12" s="17">
        <v>11</v>
      </c>
      <c r="O12" s="18">
        <v>201.75</v>
      </c>
    </row>
    <row r="13" spans="1:17">
      <c r="A13" s="10" t="s">
        <v>35</v>
      </c>
      <c r="B13" s="11" t="s">
        <v>39</v>
      </c>
      <c r="C13" s="12">
        <v>45525</v>
      </c>
      <c r="D13" s="13" t="s">
        <v>31</v>
      </c>
      <c r="E13" s="14">
        <v>188</v>
      </c>
      <c r="F13" s="14">
        <v>188</v>
      </c>
      <c r="G13" s="36">
        <v>193</v>
      </c>
      <c r="H13" s="14">
        <v>192</v>
      </c>
      <c r="I13" s="14"/>
      <c r="J13" s="14"/>
      <c r="K13" s="15">
        <v>4</v>
      </c>
      <c r="L13" s="15">
        <v>761</v>
      </c>
      <c r="M13" s="16">
        <v>190.25</v>
      </c>
      <c r="N13" s="17">
        <v>7</v>
      </c>
      <c r="O13" s="18">
        <v>197.25</v>
      </c>
    </row>
    <row r="14" spans="1:17">
      <c r="A14" s="10" t="s">
        <v>35</v>
      </c>
      <c r="B14" s="11" t="s">
        <v>39</v>
      </c>
      <c r="C14" s="12">
        <v>45539</v>
      </c>
      <c r="D14" s="13" t="s">
        <v>31</v>
      </c>
      <c r="E14" s="36">
        <v>195</v>
      </c>
      <c r="F14" s="14">
        <v>190</v>
      </c>
      <c r="G14" s="14">
        <v>191</v>
      </c>
      <c r="H14" s="14">
        <v>190</v>
      </c>
      <c r="I14" s="14"/>
      <c r="J14" s="14"/>
      <c r="K14" s="15">
        <v>4</v>
      </c>
      <c r="L14" s="15">
        <v>766</v>
      </c>
      <c r="M14" s="16">
        <v>191.5</v>
      </c>
      <c r="N14" s="17">
        <v>13</v>
      </c>
      <c r="O14" s="18">
        <v>204.5</v>
      </c>
    </row>
    <row r="15" spans="1:17">
      <c r="A15" s="10" t="s">
        <v>35</v>
      </c>
      <c r="B15" s="11" t="s">
        <v>39</v>
      </c>
      <c r="C15" s="12">
        <v>45553</v>
      </c>
      <c r="D15" s="13" t="s">
        <v>31</v>
      </c>
      <c r="E15" s="36">
        <v>193</v>
      </c>
      <c r="F15" s="14">
        <v>191</v>
      </c>
      <c r="G15" s="36">
        <v>193</v>
      </c>
      <c r="H15" s="14">
        <v>191</v>
      </c>
      <c r="I15" s="14"/>
      <c r="J15" s="14"/>
      <c r="K15" s="15">
        <v>4</v>
      </c>
      <c r="L15" s="15">
        <v>768</v>
      </c>
      <c r="M15" s="16">
        <v>192</v>
      </c>
      <c r="N15" s="17">
        <v>13</v>
      </c>
      <c r="O15" s="18">
        <v>205</v>
      </c>
    </row>
    <row r="16" spans="1:17">
      <c r="A16" s="10" t="s">
        <v>35</v>
      </c>
      <c r="B16" s="11" t="s">
        <v>39</v>
      </c>
      <c r="C16" s="12">
        <v>45557</v>
      </c>
      <c r="D16" s="13" t="s">
        <v>31</v>
      </c>
      <c r="E16" s="14">
        <v>188</v>
      </c>
      <c r="F16" s="14">
        <v>190</v>
      </c>
      <c r="G16" s="14">
        <v>187</v>
      </c>
      <c r="H16" s="14">
        <v>190</v>
      </c>
      <c r="I16" s="14">
        <v>191.001</v>
      </c>
      <c r="J16" s="14">
        <v>189</v>
      </c>
      <c r="K16" s="15">
        <v>6</v>
      </c>
      <c r="L16" s="15">
        <v>1135.001</v>
      </c>
      <c r="M16" s="16">
        <v>189.16683333333333</v>
      </c>
      <c r="N16" s="17">
        <v>16</v>
      </c>
      <c r="O16" s="18">
        <v>205.16683333333333</v>
      </c>
    </row>
    <row r="17" spans="1:15">
      <c r="A17" s="10" t="s">
        <v>35</v>
      </c>
      <c r="B17" s="11" t="s">
        <v>39</v>
      </c>
      <c r="C17" s="12">
        <v>45567</v>
      </c>
      <c r="D17" s="13" t="s">
        <v>31</v>
      </c>
      <c r="E17" s="14">
        <v>187</v>
      </c>
      <c r="F17" s="14">
        <v>186</v>
      </c>
      <c r="G17" s="36">
        <v>193</v>
      </c>
      <c r="H17" s="14">
        <v>189</v>
      </c>
      <c r="I17" s="14"/>
      <c r="J17" s="14"/>
      <c r="K17" s="15">
        <v>4</v>
      </c>
      <c r="L17" s="15">
        <v>755</v>
      </c>
      <c r="M17" s="16">
        <v>188.75</v>
      </c>
      <c r="N17" s="17">
        <v>6</v>
      </c>
      <c r="O17" s="18">
        <v>194.75</v>
      </c>
    </row>
    <row r="18" spans="1:15">
      <c r="A18" s="10" t="s">
        <v>35</v>
      </c>
      <c r="B18" s="11" t="s">
        <v>39</v>
      </c>
      <c r="C18" s="12">
        <v>45577</v>
      </c>
      <c r="D18" s="13" t="s">
        <v>31</v>
      </c>
      <c r="E18" s="14">
        <v>184</v>
      </c>
      <c r="F18" s="14">
        <v>191</v>
      </c>
      <c r="G18" s="14">
        <v>191</v>
      </c>
      <c r="H18" s="14">
        <v>187</v>
      </c>
      <c r="I18" s="36">
        <v>193</v>
      </c>
      <c r="J18" s="14">
        <v>190</v>
      </c>
      <c r="K18" s="15">
        <v>6</v>
      </c>
      <c r="L18" s="15">
        <v>1136</v>
      </c>
      <c r="M18" s="16">
        <v>189.33333333333334</v>
      </c>
      <c r="N18" s="17">
        <v>12</v>
      </c>
      <c r="O18" s="18">
        <v>201.33333333333334</v>
      </c>
    </row>
    <row r="19" spans="1:15">
      <c r="A19" s="10" t="s">
        <v>35</v>
      </c>
      <c r="B19" s="11" t="s">
        <v>39</v>
      </c>
      <c r="C19" s="12">
        <v>45595</v>
      </c>
      <c r="D19" s="13" t="s">
        <v>31</v>
      </c>
      <c r="E19" s="14">
        <v>191</v>
      </c>
      <c r="F19" s="14">
        <v>191</v>
      </c>
      <c r="G19" s="14">
        <v>187</v>
      </c>
      <c r="H19" s="36">
        <v>193</v>
      </c>
      <c r="I19" s="14"/>
      <c r="J19" s="14"/>
      <c r="K19" s="15">
        <v>4</v>
      </c>
      <c r="L19" s="15">
        <v>762</v>
      </c>
      <c r="M19" s="16">
        <v>190.5</v>
      </c>
      <c r="N19" s="17">
        <v>13</v>
      </c>
      <c r="O19" s="18">
        <v>203.5</v>
      </c>
    </row>
    <row r="20" spans="1:15">
      <c r="A20" s="10" t="s">
        <v>35</v>
      </c>
      <c r="B20" s="11" t="s">
        <v>39</v>
      </c>
      <c r="C20" s="12">
        <v>45602</v>
      </c>
      <c r="D20" s="13" t="s">
        <v>31</v>
      </c>
      <c r="E20" s="14">
        <v>183</v>
      </c>
      <c r="F20" s="14">
        <v>186</v>
      </c>
      <c r="G20" s="14">
        <v>190</v>
      </c>
      <c r="H20" s="14">
        <v>189</v>
      </c>
      <c r="I20" s="14"/>
      <c r="J20" s="14"/>
      <c r="K20" s="15">
        <v>4</v>
      </c>
      <c r="L20" s="15">
        <v>748</v>
      </c>
      <c r="M20" s="16">
        <v>187</v>
      </c>
      <c r="N20" s="17">
        <v>13</v>
      </c>
      <c r="O20" s="18">
        <v>200</v>
      </c>
    </row>
    <row r="21" spans="1:15">
      <c r="A21" s="73" t="s">
        <v>35</v>
      </c>
      <c r="B21" s="74" t="s">
        <v>39</v>
      </c>
      <c r="C21" s="75">
        <v>45626</v>
      </c>
      <c r="D21" s="76" t="s">
        <v>31</v>
      </c>
      <c r="E21" s="77">
        <v>183</v>
      </c>
      <c r="F21" s="77">
        <v>188</v>
      </c>
      <c r="G21" s="77">
        <v>189</v>
      </c>
      <c r="H21" s="77">
        <v>190</v>
      </c>
      <c r="I21" s="77"/>
      <c r="J21" s="77"/>
      <c r="K21" s="78">
        <v>4</v>
      </c>
      <c r="L21" s="78">
        <v>750</v>
      </c>
      <c r="M21" s="79">
        <v>187.5</v>
      </c>
      <c r="N21" s="80">
        <v>5</v>
      </c>
      <c r="O21" s="81">
        <v>192.5</v>
      </c>
    </row>
    <row r="23" spans="1:15">
      <c r="K23" s="8">
        <f>SUM(K2:K22)</f>
        <v>86</v>
      </c>
      <c r="L23" s="8">
        <f>SUM(L2:L22)</f>
        <v>16226.003000000001</v>
      </c>
      <c r="M23" s="7">
        <f>SUM(L23/K23)</f>
        <v>188.67445348837211</v>
      </c>
      <c r="N23" s="8">
        <f>SUM(N2:N22)</f>
        <v>208</v>
      </c>
      <c r="O23" s="9">
        <f>SUM(M23+N23)</f>
        <v>396.67445348837214</v>
      </c>
    </row>
    <row r="26" spans="1:15" ht="30">
      <c r="A26" s="1" t="s">
        <v>1</v>
      </c>
      <c r="B26" s="2" t="s">
        <v>2</v>
      </c>
      <c r="C26" s="2" t="s">
        <v>3</v>
      </c>
      <c r="D26" s="3" t="s">
        <v>4</v>
      </c>
      <c r="E26" s="4" t="s">
        <v>5</v>
      </c>
      <c r="F26" s="4" t="s">
        <v>6</v>
      </c>
      <c r="G26" s="4" t="s">
        <v>7</v>
      </c>
      <c r="H26" s="4" t="s">
        <v>8</v>
      </c>
      <c r="I26" s="4" t="s">
        <v>9</v>
      </c>
      <c r="J26" s="4" t="s">
        <v>10</v>
      </c>
      <c r="K26" s="4" t="s">
        <v>11</v>
      </c>
      <c r="L26" s="3" t="s">
        <v>12</v>
      </c>
      <c r="M26" s="5" t="s">
        <v>13</v>
      </c>
      <c r="N26" s="2" t="s">
        <v>14</v>
      </c>
      <c r="O26" s="6" t="s">
        <v>15</v>
      </c>
    </row>
    <row r="27" spans="1:15">
      <c r="A27" s="10" t="s">
        <v>21</v>
      </c>
      <c r="B27" s="11" t="s">
        <v>39</v>
      </c>
      <c r="C27" s="12">
        <v>45413</v>
      </c>
      <c r="D27" s="13" t="s">
        <v>31</v>
      </c>
      <c r="E27" s="14">
        <v>155</v>
      </c>
      <c r="F27" s="14">
        <v>165</v>
      </c>
      <c r="G27" s="14">
        <v>158</v>
      </c>
      <c r="H27" s="14">
        <v>168</v>
      </c>
      <c r="I27" s="14"/>
      <c r="J27" s="14"/>
      <c r="K27" s="15">
        <v>4</v>
      </c>
      <c r="L27" s="15">
        <v>646</v>
      </c>
      <c r="M27" s="16">
        <v>161.5</v>
      </c>
      <c r="N27" s="17">
        <v>2</v>
      </c>
      <c r="O27" s="18">
        <v>163.5</v>
      </c>
    </row>
    <row r="28" spans="1:15">
      <c r="A28" s="10" t="s">
        <v>21</v>
      </c>
      <c r="B28" s="11" t="s">
        <v>39</v>
      </c>
      <c r="C28" s="12">
        <v>45427</v>
      </c>
      <c r="D28" s="13" t="s">
        <v>31</v>
      </c>
      <c r="E28" s="14">
        <v>194</v>
      </c>
      <c r="F28" s="14">
        <v>195</v>
      </c>
      <c r="G28" s="14">
        <v>190</v>
      </c>
      <c r="H28" s="14">
        <v>194</v>
      </c>
      <c r="I28" s="14"/>
      <c r="J28" s="14"/>
      <c r="K28" s="15">
        <v>4</v>
      </c>
      <c r="L28" s="15">
        <v>773</v>
      </c>
      <c r="M28" s="16">
        <v>193.25</v>
      </c>
      <c r="N28" s="17">
        <v>8</v>
      </c>
      <c r="O28" s="18">
        <v>201.25</v>
      </c>
    </row>
    <row r="30" spans="1:15">
      <c r="K30" s="8">
        <f>SUM(K27:K29)</f>
        <v>8</v>
      </c>
      <c r="L30" s="8">
        <f>SUM(L27:L29)</f>
        <v>1419</v>
      </c>
      <c r="M30" s="7">
        <f>SUM(L30/K30)</f>
        <v>177.375</v>
      </c>
      <c r="N30" s="8">
        <f>SUM(N27:N29)</f>
        <v>10</v>
      </c>
      <c r="O30" s="9">
        <f>SUM(M30+N30)</f>
        <v>187.375</v>
      </c>
    </row>
    <row r="33" spans="1:15" ht="30">
      <c r="A33" s="1" t="s">
        <v>1</v>
      </c>
      <c r="B33" s="2" t="s">
        <v>2</v>
      </c>
      <c r="C33" s="2" t="s">
        <v>3</v>
      </c>
      <c r="D33" s="3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9</v>
      </c>
      <c r="J33" s="4" t="s">
        <v>10</v>
      </c>
      <c r="K33" s="4" t="s">
        <v>11</v>
      </c>
      <c r="L33" s="3" t="s">
        <v>12</v>
      </c>
      <c r="M33" s="5" t="s">
        <v>13</v>
      </c>
      <c r="N33" s="2" t="s">
        <v>14</v>
      </c>
      <c r="O33" s="6" t="s">
        <v>15</v>
      </c>
    </row>
    <row r="34" spans="1:15">
      <c r="A34" s="10" t="s">
        <v>25</v>
      </c>
      <c r="B34" s="11" t="s">
        <v>39</v>
      </c>
      <c r="C34" s="12">
        <v>45441</v>
      </c>
      <c r="D34" s="13" t="s">
        <v>31</v>
      </c>
      <c r="E34" s="14">
        <v>193</v>
      </c>
      <c r="F34" s="14">
        <v>195</v>
      </c>
      <c r="G34" s="14">
        <v>196</v>
      </c>
      <c r="H34" s="14">
        <v>194</v>
      </c>
      <c r="I34" s="14"/>
      <c r="J34" s="14"/>
      <c r="K34" s="15">
        <v>4</v>
      </c>
      <c r="L34" s="15">
        <v>778</v>
      </c>
      <c r="M34" s="16">
        <v>194.5</v>
      </c>
      <c r="N34" s="17">
        <v>2</v>
      </c>
      <c r="O34" s="18">
        <v>196.5</v>
      </c>
    </row>
    <row r="36" spans="1:15">
      <c r="K36" s="8">
        <f>SUM(K34:K35)</f>
        <v>4</v>
      </c>
      <c r="L36" s="8">
        <f>SUM(L34:L35)</f>
        <v>778</v>
      </c>
      <c r="M36" s="7">
        <f>SUM(L36/K36)</f>
        <v>194.5</v>
      </c>
      <c r="N36" s="8">
        <f>SUM(N34:N35)</f>
        <v>2</v>
      </c>
      <c r="O36" s="9">
        <f>SUM(M36+N36)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 B26 B33" name="Range1_2"/>
    <protectedRange sqref="B2" name="Range1_7"/>
    <protectedRange sqref="C2" name="Range1_2_1"/>
  </protectedRanges>
  <hyperlinks>
    <hyperlink ref="Q1" location="'Kentucky 2024'!A1" display="Back to Ranking" xr:uid="{CF41B4F3-8D7C-4C2B-A0D8-B78F568CA4B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2084A2-8377-45B1-9B9E-17306923AC9C}">
          <x14:formula1>
            <xm:f>'C:\Users\abra2\Desktop\ABRA Files and More\AUTO BENCH REST ASSOCIATION FILE\ABRA 2019\Georgia\[Georgia Results 01 19 20.xlsm]DATA SHEET'!#REF!</xm:f>
          </x14:formula1>
          <xm:sqref>B1 B26 B33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58E5-5896-43A8-9B2E-4919DC8B99B7}">
  <dimension ref="A1:Q7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114</v>
      </c>
      <c r="C2" s="12">
        <v>45458</v>
      </c>
      <c r="D2" s="13" t="s">
        <v>31</v>
      </c>
      <c r="E2" s="14">
        <v>189</v>
      </c>
      <c r="F2" s="14">
        <v>186</v>
      </c>
      <c r="G2" s="14">
        <v>183</v>
      </c>
      <c r="H2" s="14">
        <v>162</v>
      </c>
      <c r="I2" s="14"/>
      <c r="J2" s="14"/>
      <c r="K2" s="15">
        <v>4</v>
      </c>
      <c r="L2" s="15">
        <v>720</v>
      </c>
      <c r="M2" s="16">
        <v>180</v>
      </c>
      <c r="N2" s="17">
        <v>3</v>
      </c>
      <c r="O2" s="18">
        <v>183</v>
      </c>
    </row>
    <row r="3" spans="1:17">
      <c r="A3" s="10" t="s">
        <v>21</v>
      </c>
      <c r="B3" s="11" t="s">
        <v>114</v>
      </c>
      <c r="C3" s="12">
        <v>45462</v>
      </c>
      <c r="D3" s="13" t="s">
        <v>31</v>
      </c>
      <c r="E3" s="14">
        <v>186</v>
      </c>
      <c r="F3" s="14">
        <v>190</v>
      </c>
      <c r="G3" s="14">
        <v>188</v>
      </c>
      <c r="H3" s="14">
        <v>182</v>
      </c>
      <c r="I3" s="14"/>
      <c r="J3" s="14"/>
      <c r="K3" s="15">
        <v>4</v>
      </c>
      <c r="L3" s="15">
        <v>746</v>
      </c>
      <c r="M3" s="16">
        <v>186.5</v>
      </c>
      <c r="N3" s="17">
        <v>2</v>
      </c>
      <c r="O3" s="18">
        <v>188.5</v>
      </c>
    </row>
    <row r="4" spans="1:17">
      <c r="A4" s="10" t="s">
        <v>21</v>
      </c>
      <c r="B4" s="11" t="s">
        <v>114</v>
      </c>
      <c r="C4" s="12">
        <v>45476</v>
      </c>
      <c r="D4" s="13" t="s">
        <v>31</v>
      </c>
      <c r="E4" s="14">
        <v>180</v>
      </c>
      <c r="F4" s="14">
        <v>172</v>
      </c>
      <c r="G4" s="14">
        <v>175</v>
      </c>
      <c r="H4" s="14">
        <v>175</v>
      </c>
      <c r="I4" s="14"/>
      <c r="J4" s="14"/>
      <c r="K4" s="15">
        <v>4</v>
      </c>
      <c r="L4" s="15">
        <v>702</v>
      </c>
      <c r="M4" s="16">
        <v>175.5</v>
      </c>
      <c r="N4" s="17">
        <v>2</v>
      </c>
      <c r="O4" s="18">
        <v>177.5</v>
      </c>
    </row>
    <row r="5" spans="1:17">
      <c r="A5" s="10" t="s">
        <v>21</v>
      </c>
      <c r="B5" s="11" t="s">
        <v>114</v>
      </c>
      <c r="C5" s="12">
        <v>45490</v>
      </c>
      <c r="D5" s="13" t="s">
        <v>31</v>
      </c>
      <c r="E5" s="14">
        <v>173</v>
      </c>
      <c r="F5" s="14">
        <v>172</v>
      </c>
      <c r="G5" s="14">
        <v>174</v>
      </c>
      <c r="H5" s="14">
        <v>90</v>
      </c>
      <c r="I5" s="14"/>
      <c r="J5" s="14"/>
      <c r="K5" s="15">
        <v>4</v>
      </c>
      <c r="L5" s="15">
        <v>609</v>
      </c>
      <c r="M5" s="16">
        <v>152.25</v>
      </c>
      <c r="N5" s="17">
        <v>2</v>
      </c>
      <c r="O5" s="18">
        <v>154.25</v>
      </c>
    </row>
    <row r="7" spans="1:17">
      <c r="K7" s="8">
        <f>SUM(K2:K6)</f>
        <v>16</v>
      </c>
      <c r="L7" s="8">
        <f>SUM(L2:L6)</f>
        <v>2777</v>
      </c>
      <c r="M7" s="7">
        <f>SUM(L7/K7)</f>
        <v>173.5625</v>
      </c>
      <c r="N7" s="8">
        <f>SUM(N2:N6)</f>
        <v>9</v>
      </c>
      <c r="O7" s="9">
        <f>SUM(M7+N7)</f>
        <v>182.5625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5DC342CE-B870-41E4-B8E0-F3F5BADBB5B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0BD8C5-9B5C-4812-A600-D270326BEB2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8EBB-5592-4F9C-8C6C-457A98D4E353}">
  <dimension ref="A1:Q23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62</v>
      </c>
      <c r="C2" s="12">
        <v>45357</v>
      </c>
      <c r="D2" s="13" t="s">
        <v>31</v>
      </c>
      <c r="E2" s="14">
        <v>198</v>
      </c>
      <c r="F2" s="14">
        <v>197</v>
      </c>
      <c r="G2" s="14">
        <v>197</v>
      </c>
      <c r="H2" s="14">
        <v>196</v>
      </c>
      <c r="I2" s="14"/>
      <c r="J2" s="14"/>
      <c r="K2" s="15">
        <v>4</v>
      </c>
      <c r="L2" s="15">
        <v>788</v>
      </c>
      <c r="M2" s="16">
        <v>197</v>
      </c>
      <c r="N2" s="17">
        <v>7</v>
      </c>
      <c r="O2" s="18">
        <v>204</v>
      </c>
    </row>
    <row r="3" spans="1:17">
      <c r="A3" s="10" t="s">
        <v>21</v>
      </c>
      <c r="B3" s="11" t="s">
        <v>62</v>
      </c>
      <c r="C3" s="12">
        <v>45392</v>
      </c>
      <c r="D3" s="13" t="s">
        <v>31</v>
      </c>
      <c r="E3" s="14">
        <v>195</v>
      </c>
      <c r="F3" s="14">
        <v>193</v>
      </c>
      <c r="G3" s="14">
        <v>192</v>
      </c>
      <c r="H3" s="14">
        <v>190</v>
      </c>
      <c r="I3" s="14"/>
      <c r="J3" s="14"/>
      <c r="K3" s="15">
        <v>4</v>
      </c>
      <c r="L3" s="15">
        <v>770</v>
      </c>
      <c r="M3" s="16">
        <v>192.5</v>
      </c>
      <c r="N3" s="17">
        <v>4</v>
      </c>
      <c r="O3" s="18">
        <v>196.5</v>
      </c>
    </row>
    <row r="4" spans="1:17">
      <c r="A4" s="10" t="s">
        <v>21</v>
      </c>
      <c r="B4" s="11" t="s">
        <v>62</v>
      </c>
      <c r="C4" s="12">
        <v>45448</v>
      </c>
      <c r="D4" s="13" t="s">
        <v>31</v>
      </c>
      <c r="E4" s="14">
        <v>199.001</v>
      </c>
      <c r="F4" s="14">
        <v>194</v>
      </c>
      <c r="G4" s="14">
        <v>194</v>
      </c>
      <c r="H4" s="14">
        <v>195</v>
      </c>
      <c r="I4" s="14"/>
      <c r="J4" s="14"/>
      <c r="K4" s="15">
        <v>4</v>
      </c>
      <c r="L4" s="15">
        <v>782.00099999999998</v>
      </c>
      <c r="M4" s="16">
        <v>195.50024999999999</v>
      </c>
      <c r="N4" s="17">
        <v>6</v>
      </c>
      <c r="O4" s="18">
        <v>201.50024999999999</v>
      </c>
    </row>
    <row r="5" spans="1:17">
      <c r="A5" s="10" t="s">
        <v>21</v>
      </c>
      <c r="B5" s="11" t="s">
        <v>62</v>
      </c>
      <c r="C5" s="12">
        <v>45455</v>
      </c>
      <c r="D5" s="13" t="s">
        <v>31</v>
      </c>
      <c r="E5" s="14">
        <v>198</v>
      </c>
      <c r="F5" s="14">
        <v>198</v>
      </c>
      <c r="G5" s="14">
        <v>198</v>
      </c>
      <c r="H5" s="14">
        <v>197</v>
      </c>
      <c r="I5" s="14"/>
      <c r="J5" s="14"/>
      <c r="K5" s="15">
        <v>4</v>
      </c>
      <c r="L5" s="15">
        <v>791</v>
      </c>
      <c r="M5" s="16">
        <v>197.75</v>
      </c>
      <c r="N5" s="17">
        <v>6</v>
      </c>
      <c r="O5" s="18">
        <v>203.75</v>
      </c>
    </row>
    <row r="6" spans="1:17">
      <c r="A6" s="10" t="s">
        <v>21</v>
      </c>
      <c r="B6" s="11" t="s">
        <v>62</v>
      </c>
      <c r="C6" s="12">
        <v>45462</v>
      </c>
      <c r="D6" s="13" t="s">
        <v>31</v>
      </c>
      <c r="E6" s="14">
        <v>197</v>
      </c>
      <c r="F6" s="14">
        <v>195</v>
      </c>
      <c r="G6" s="14">
        <v>196</v>
      </c>
      <c r="H6" s="14">
        <v>199</v>
      </c>
      <c r="I6" s="14"/>
      <c r="J6" s="14"/>
      <c r="K6" s="15">
        <v>4</v>
      </c>
      <c r="L6" s="15">
        <v>787</v>
      </c>
      <c r="M6" s="16">
        <v>196.75</v>
      </c>
      <c r="N6" s="17">
        <v>4</v>
      </c>
      <c r="O6" s="18">
        <v>200.75</v>
      </c>
    </row>
    <row r="7" spans="1:17">
      <c r="A7" s="10" t="s">
        <v>21</v>
      </c>
      <c r="B7" s="11" t="s">
        <v>62</v>
      </c>
      <c r="C7" s="12">
        <v>45476</v>
      </c>
      <c r="D7" s="13" t="s">
        <v>31</v>
      </c>
      <c r="E7" s="14">
        <v>199</v>
      </c>
      <c r="F7" s="14">
        <v>196</v>
      </c>
      <c r="G7" s="14">
        <v>195</v>
      </c>
      <c r="H7" s="14">
        <v>195</v>
      </c>
      <c r="I7" s="14"/>
      <c r="J7" s="14"/>
      <c r="K7" s="15">
        <v>4</v>
      </c>
      <c r="L7" s="15">
        <v>785</v>
      </c>
      <c r="M7" s="16">
        <v>196.25</v>
      </c>
      <c r="N7" s="17">
        <v>9</v>
      </c>
      <c r="O7" s="18">
        <v>205.25</v>
      </c>
    </row>
    <row r="8" spans="1:17">
      <c r="A8" s="10" t="s">
        <v>21</v>
      </c>
      <c r="B8" s="11" t="s">
        <v>62</v>
      </c>
      <c r="C8" s="12">
        <v>45504</v>
      </c>
      <c r="D8" s="13" t="s">
        <v>31</v>
      </c>
      <c r="E8" s="14">
        <v>198</v>
      </c>
      <c r="F8" s="14">
        <v>199</v>
      </c>
      <c r="G8" s="14">
        <v>191</v>
      </c>
      <c r="H8" s="14">
        <v>198</v>
      </c>
      <c r="I8" s="14"/>
      <c r="J8" s="14"/>
      <c r="K8" s="15">
        <v>4</v>
      </c>
      <c r="L8" s="15">
        <v>786</v>
      </c>
      <c r="M8" s="16">
        <v>196.5</v>
      </c>
      <c r="N8" s="17">
        <v>11</v>
      </c>
      <c r="O8" s="18">
        <v>207.5</v>
      </c>
    </row>
    <row r="9" spans="1:17">
      <c r="A9" s="10" t="s">
        <v>21</v>
      </c>
      <c r="B9" s="11" t="s">
        <v>62</v>
      </c>
      <c r="C9" s="12">
        <v>45511</v>
      </c>
      <c r="D9" s="13" t="s">
        <v>31</v>
      </c>
      <c r="E9" s="14">
        <v>195</v>
      </c>
      <c r="F9" s="14">
        <v>196</v>
      </c>
      <c r="G9" s="14">
        <v>196</v>
      </c>
      <c r="H9" s="14">
        <v>196</v>
      </c>
      <c r="I9" s="14"/>
      <c r="J9" s="14"/>
      <c r="K9" s="15">
        <v>4</v>
      </c>
      <c r="L9" s="15">
        <v>783</v>
      </c>
      <c r="M9" s="16">
        <v>195.75</v>
      </c>
      <c r="N9" s="17">
        <v>4</v>
      </c>
      <c r="O9" s="18">
        <v>199.75</v>
      </c>
    </row>
    <row r="10" spans="1:17">
      <c r="A10" s="10" t="s">
        <v>21</v>
      </c>
      <c r="B10" s="11" t="s">
        <v>62</v>
      </c>
      <c r="C10" s="12">
        <v>45518</v>
      </c>
      <c r="D10" s="13" t="s">
        <v>31</v>
      </c>
      <c r="E10" s="14">
        <v>196</v>
      </c>
      <c r="F10" s="14">
        <v>196</v>
      </c>
      <c r="G10" s="14">
        <v>196</v>
      </c>
      <c r="H10" s="14">
        <v>197</v>
      </c>
      <c r="I10" s="14"/>
      <c r="J10" s="14"/>
      <c r="K10" s="15">
        <v>4</v>
      </c>
      <c r="L10" s="15">
        <v>785</v>
      </c>
      <c r="M10" s="16">
        <v>196.25</v>
      </c>
      <c r="N10" s="17">
        <v>4</v>
      </c>
      <c r="O10" s="18">
        <v>200.25</v>
      </c>
    </row>
    <row r="11" spans="1:17">
      <c r="A11" s="10" t="s">
        <v>21</v>
      </c>
      <c r="B11" s="11" t="s">
        <v>62</v>
      </c>
      <c r="C11" s="12">
        <v>45567</v>
      </c>
      <c r="D11" s="13" t="s">
        <v>31</v>
      </c>
      <c r="E11" s="14">
        <v>193</v>
      </c>
      <c r="F11" s="14">
        <v>199</v>
      </c>
      <c r="G11" s="14">
        <v>195</v>
      </c>
      <c r="H11" s="14">
        <v>198</v>
      </c>
      <c r="I11" s="14"/>
      <c r="J11" s="14"/>
      <c r="K11" s="15">
        <v>4</v>
      </c>
      <c r="L11" s="15">
        <v>785</v>
      </c>
      <c r="M11" s="16">
        <v>196.25</v>
      </c>
      <c r="N11" s="17">
        <v>6</v>
      </c>
      <c r="O11" s="18">
        <v>202.25</v>
      </c>
    </row>
    <row r="12" spans="1:17">
      <c r="A12" s="10" t="s">
        <v>21</v>
      </c>
      <c r="B12" s="11" t="s">
        <v>62</v>
      </c>
      <c r="C12" s="12">
        <v>45574</v>
      </c>
      <c r="D12" s="13" t="s">
        <v>31</v>
      </c>
      <c r="E12" s="14">
        <v>195</v>
      </c>
      <c r="F12" s="14">
        <v>195</v>
      </c>
      <c r="G12" s="14">
        <v>197.001</v>
      </c>
      <c r="H12" s="14">
        <v>196</v>
      </c>
      <c r="I12" s="14"/>
      <c r="J12" s="14"/>
      <c r="K12" s="15">
        <v>4</v>
      </c>
      <c r="L12" s="15">
        <v>783.00099999999998</v>
      </c>
      <c r="M12" s="16">
        <v>195.75024999999999</v>
      </c>
      <c r="N12" s="17">
        <v>6</v>
      </c>
      <c r="O12" s="18">
        <v>201.75024999999999</v>
      </c>
    </row>
    <row r="13" spans="1:17">
      <c r="A13" s="10" t="s">
        <v>21</v>
      </c>
      <c r="B13" s="11" t="s">
        <v>62</v>
      </c>
      <c r="C13" s="12">
        <v>45602</v>
      </c>
      <c r="D13" s="13" t="s">
        <v>31</v>
      </c>
      <c r="E13" s="14">
        <v>194</v>
      </c>
      <c r="F13" s="14">
        <v>197</v>
      </c>
      <c r="G13" s="14">
        <v>196</v>
      </c>
      <c r="H13" s="14">
        <v>191</v>
      </c>
      <c r="I13" s="14"/>
      <c r="J13" s="14"/>
      <c r="K13" s="15">
        <v>4</v>
      </c>
      <c r="L13" s="15">
        <v>778</v>
      </c>
      <c r="M13" s="16">
        <v>194.5</v>
      </c>
      <c r="N13" s="17">
        <v>2</v>
      </c>
      <c r="O13" s="18">
        <v>196.5</v>
      </c>
    </row>
    <row r="15" spans="1:17">
      <c r="K15" s="8">
        <f>SUM(K2:K14)</f>
        <v>48</v>
      </c>
      <c r="L15" s="8">
        <f>SUM(L2:L14)</f>
        <v>9403.0020000000004</v>
      </c>
      <c r="M15" s="7">
        <f>SUM(L15/K15)</f>
        <v>195.89587500000002</v>
      </c>
      <c r="N15" s="8">
        <f>SUM(N2:N14)</f>
        <v>69</v>
      </c>
      <c r="O15" s="9">
        <f>SUM(M15+N15)</f>
        <v>264.89587500000005</v>
      </c>
    </row>
    <row r="18" spans="1:15" ht="30">
      <c r="A18" s="1" t="s">
        <v>1</v>
      </c>
      <c r="B18" s="2" t="s">
        <v>2</v>
      </c>
      <c r="C18" s="2" t="s">
        <v>3</v>
      </c>
      <c r="D18" s="3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4" t="s">
        <v>9</v>
      </c>
      <c r="J18" s="4" t="s">
        <v>10</v>
      </c>
      <c r="K18" s="4" t="s">
        <v>11</v>
      </c>
      <c r="L18" s="3" t="s">
        <v>12</v>
      </c>
      <c r="M18" s="5" t="s">
        <v>13</v>
      </c>
      <c r="N18" s="2" t="s">
        <v>14</v>
      </c>
      <c r="O18" s="6" t="s">
        <v>15</v>
      </c>
    </row>
    <row r="19" spans="1:15">
      <c r="A19" s="10" t="s">
        <v>25</v>
      </c>
      <c r="B19" s="11" t="s">
        <v>62</v>
      </c>
      <c r="C19" s="12">
        <v>45427</v>
      </c>
      <c r="D19" s="13" t="s">
        <v>31</v>
      </c>
      <c r="E19" s="14">
        <v>193</v>
      </c>
      <c r="F19" s="14">
        <v>198</v>
      </c>
      <c r="G19" s="14">
        <v>193</v>
      </c>
      <c r="H19" s="14">
        <v>195</v>
      </c>
      <c r="I19" s="14"/>
      <c r="J19" s="14"/>
      <c r="K19" s="15">
        <v>4</v>
      </c>
      <c r="L19" s="15">
        <v>779</v>
      </c>
      <c r="M19" s="16">
        <v>194.75</v>
      </c>
      <c r="N19" s="17">
        <v>2</v>
      </c>
      <c r="O19" s="18">
        <v>196.75</v>
      </c>
    </row>
    <row r="20" spans="1:15">
      <c r="A20" s="10" t="s">
        <v>25</v>
      </c>
      <c r="B20" s="11" t="s">
        <v>62</v>
      </c>
      <c r="C20" s="12">
        <v>45445</v>
      </c>
      <c r="D20" s="13" t="s">
        <v>74</v>
      </c>
      <c r="E20" s="14">
        <v>191</v>
      </c>
      <c r="F20" s="14">
        <v>194</v>
      </c>
      <c r="G20" s="14">
        <v>195</v>
      </c>
      <c r="H20" s="14">
        <v>183</v>
      </c>
      <c r="I20" s="14"/>
      <c r="J20" s="14"/>
      <c r="K20" s="15">
        <v>4</v>
      </c>
      <c r="L20" s="15">
        <v>763</v>
      </c>
      <c r="M20" s="16">
        <v>190.75</v>
      </c>
      <c r="N20" s="17">
        <v>6</v>
      </c>
      <c r="O20" s="18">
        <v>196.75</v>
      </c>
    </row>
    <row r="21" spans="1:15">
      <c r="A21" s="10" t="s">
        <v>25</v>
      </c>
      <c r="B21" s="11" t="s">
        <v>62</v>
      </c>
      <c r="C21" s="12">
        <v>45480</v>
      </c>
      <c r="D21" s="13" t="s">
        <v>74</v>
      </c>
      <c r="E21" s="14">
        <v>195</v>
      </c>
      <c r="F21" s="14">
        <v>192</v>
      </c>
      <c r="G21" s="14">
        <v>190</v>
      </c>
      <c r="H21" s="14">
        <v>194</v>
      </c>
      <c r="I21" s="14">
        <v>188</v>
      </c>
      <c r="J21" s="14">
        <v>192</v>
      </c>
      <c r="K21" s="15">
        <v>6</v>
      </c>
      <c r="L21" s="15">
        <v>1151</v>
      </c>
      <c r="M21" s="16">
        <v>191.83333333333334</v>
      </c>
      <c r="N21" s="17">
        <v>4</v>
      </c>
      <c r="O21" s="18">
        <v>195.83333333333334</v>
      </c>
    </row>
    <row r="23" spans="1:15">
      <c r="K23" s="8">
        <f>SUM(K19:K22)</f>
        <v>14</v>
      </c>
      <c r="L23" s="8">
        <f>SUM(L19:L22)</f>
        <v>2693</v>
      </c>
      <c r="M23" s="7">
        <f>SUM(L23/K23)</f>
        <v>192.35714285714286</v>
      </c>
      <c r="N23" s="8">
        <f>SUM(N19:N22)</f>
        <v>12</v>
      </c>
      <c r="O23" s="9">
        <f>SUM(M23+N23)</f>
        <v>204.35714285714286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 B18" name="Range1_2"/>
    <protectedRange algorithmName="SHA-512" hashValue="ON39YdpmFHfN9f47KpiRvqrKx0V9+erV1CNkpWzYhW/Qyc6aT8rEyCrvauWSYGZK2ia3o7vd3akF07acHAFpOA==" saltValue="yVW9XmDwTqEnmpSGai0KYg==" spinCount="100000" sqref="B20:C20" name="Range1_11"/>
    <protectedRange algorithmName="SHA-512" hashValue="ON39YdpmFHfN9f47KpiRvqrKx0V9+erV1CNkpWzYhW/Qyc6aT8rEyCrvauWSYGZK2ia3o7vd3akF07acHAFpOA==" saltValue="yVW9XmDwTqEnmpSGai0KYg==" spinCount="100000" sqref="D20" name="Range1_1_9"/>
    <protectedRange algorithmName="SHA-512" hashValue="ON39YdpmFHfN9f47KpiRvqrKx0V9+erV1CNkpWzYhW/Qyc6aT8rEyCrvauWSYGZK2ia3o7vd3akF07acHAFpOA==" saltValue="yVW9XmDwTqEnmpSGai0KYg==" spinCount="100000" sqref="E20:J20" name="Range1_3_3"/>
  </protectedRanges>
  <hyperlinks>
    <hyperlink ref="Q1" location="'Kentucky 2024'!A1" display="Back to Ranking" xr:uid="{DA977236-812A-46CA-A167-E35397A1899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30A11B-AD07-457C-8C59-A28F48633627}">
          <x14:formula1>
            <xm:f>'C:\Users\abra2\Desktop\ABRA Files and More\AUTO BENCH REST ASSOCIATION FILE\ABRA 2019\Georgia\[Georgia Results 01 19 20.xlsm]DATA SHEET'!#REF!</xm:f>
          </x14:formula1>
          <xm:sqref>B1 B18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CB8B-76C7-47E9-AC65-ECE6DE69DDA8}">
  <dimension ref="A1:Q13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83</v>
      </c>
      <c r="C2" s="12">
        <v>45401</v>
      </c>
      <c r="D2" s="13" t="s">
        <v>82</v>
      </c>
      <c r="E2" s="14">
        <v>189</v>
      </c>
      <c r="F2" s="14">
        <v>196</v>
      </c>
      <c r="G2" s="14">
        <v>196</v>
      </c>
      <c r="H2" s="14">
        <v>186.01</v>
      </c>
      <c r="I2" s="14"/>
      <c r="J2" s="14"/>
      <c r="K2" s="15">
        <v>4</v>
      </c>
      <c r="L2" s="15">
        <v>767.01</v>
      </c>
      <c r="M2" s="16">
        <v>191.7525</v>
      </c>
      <c r="N2" s="17">
        <v>13</v>
      </c>
      <c r="O2" s="18">
        <v>204.7525</v>
      </c>
    </row>
    <row r="3" spans="1:17">
      <c r="A3" s="10" t="s">
        <v>21</v>
      </c>
      <c r="B3" s="11" t="s">
        <v>83</v>
      </c>
      <c r="C3" s="12">
        <v>45429</v>
      </c>
      <c r="D3" s="13" t="s">
        <v>82</v>
      </c>
      <c r="E3" s="14">
        <v>190</v>
      </c>
      <c r="F3" s="14">
        <v>196</v>
      </c>
      <c r="G3" s="14">
        <v>193.01</v>
      </c>
      <c r="H3" s="14">
        <v>188</v>
      </c>
      <c r="I3" s="14"/>
      <c r="J3" s="14"/>
      <c r="K3" s="15">
        <v>4</v>
      </c>
      <c r="L3" s="15">
        <v>767.01</v>
      </c>
      <c r="M3" s="16">
        <v>191.7525</v>
      </c>
      <c r="N3" s="17">
        <v>7</v>
      </c>
      <c r="O3" s="18">
        <v>198.7525</v>
      </c>
    </row>
    <row r="4" spans="1:17">
      <c r="A4" s="10" t="s">
        <v>21</v>
      </c>
      <c r="B4" s="11" t="s">
        <v>83</v>
      </c>
      <c r="C4" s="12">
        <v>45450</v>
      </c>
      <c r="D4" s="13" t="s">
        <v>82</v>
      </c>
      <c r="E4" s="14">
        <v>186</v>
      </c>
      <c r="F4" s="14">
        <v>191</v>
      </c>
      <c r="G4" s="14">
        <v>192</v>
      </c>
      <c r="H4" s="14">
        <v>192</v>
      </c>
      <c r="I4" s="14"/>
      <c r="J4" s="14"/>
      <c r="K4" s="15">
        <v>4</v>
      </c>
      <c r="L4" s="15">
        <v>761</v>
      </c>
      <c r="M4" s="16">
        <v>190.25</v>
      </c>
      <c r="N4" s="17">
        <v>13</v>
      </c>
      <c r="O4" s="18">
        <v>203.25</v>
      </c>
    </row>
    <row r="5" spans="1:17">
      <c r="A5" s="10" t="s">
        <v>21</v>
      </c>
      <c r="B5" s="11" t="s">
        <v>83</v>
      </c>
      <c r="C5" s="12">
        <v>45485</v>
      </c>
      <c r="D5" s="13" t="s">
        <v>82</v>
      </c>
      <c r="E5" s="14">
        <v>189</v>
      </c>
      <c r="F5" s="14">
        <v>193</v>
      </c>
      <c r="G5" s="14">
        <v>188.001</v>
      </c>
      <c r="H5" s="14">
        <v>187</v>
      </c>
      <c r="I5" s="14"/>
      <c r="J5" s="14"/>
      <c r="K5" s="15">
        <v>4</v>
      </c>
      <c r="L5" s="15">
        <v>757.00099999999998</v>
      </c>
      <c r="M5" s="16">
        <v>189.25024999999999</v>
      </c>
      <c r="N5" s="17">
        <v>9</v>
      </c>
      <c r="O5" s="18">
        <v>198.25024999999999</v>
      </c>
    </row>
    <row r="7" spans="1:17">
      <c r="K7" s="8">
        <f>SUM(K2:K6)</f>
        <v>16</v>
      </c>
      <c r="L7" s="8">
        <f>SUM(L2:L6)</f>
        <v>3052.0209999999997</v>
      </c>
      <c r="M7" s="7">
        <f>SUM(L7/K7)</f>
        <v>190.75131249999998</v>
      </c>
      <c r="N7" s="8">
        <f>SUM(N2:N6)</f>
        <v>42</v>
      </c>
      <c r="O7" s="9">
        <f>SUM(M7+N7)</f>
        <v>232.75131249999998</v>
      </c>
    </row>
    <row r="10" spans="1:17" ht="30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>
      <c r="A11" s="10" t="s">
        <v>25</v>
      </c>
      <c r="B11" s="11" t="s">
        <v>83</v>
      </c>
      <c r="C11" s="12">
        <v>45429</v>
      </c>
      <c r="D11" s="13" t="s">
        <v>82</v>
      </c>
      <c r="E11" s="14">
        <v>196</v>
      </c>
      <c r="F11" s="14">
        <v>192</v>
      </c>
      <c r="G11" s="14">
        <v>188</v>
      </c>
      <c r="H11" s="14">
        <v>190</v>
      </c>
      <c r="I11" s="14"/>
      <c r="J11" s="14"/>
      <c r="K11" s="15">
        <v>4</v>
      </c>
      <c r="L11" s="15">
        <v>766</v>
      </c>
      <c r="M11" s="16">
        <v>191.5</v>
      </c>
      <c r="N11" s="17">
        <v>6</v>
      </c>
      <c r="O11" s="18">
        <v>197.5</v>
      </c>
    </row>
    <row r="13" spans="1:17">
      <c r="K13" s="8">
        <f>SUM(K11:K12)</f>
        <v>4</v>
      </c>
      <c r="L13" s="8">
        <f>SUM(L11:L12)</f>
        <v>766</v>
      </c>
      <c r="M13" s="7">
        <f>SUM(L13/K13)</f>
        <v>191.5</v>
      </c>
      <c r="N13" s="8">
        <f>SUM(N11:N12)</f>
        <v>6</v>
      </c>
      <c r="O13" s="9">
        <f>SUM(M13+N13)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  <protectedRange algorithmName="SHA-512" hashValue="ON39YdpmFHfN9f47KpiRvqrKx0V9+erV1CNkpWzYhW/Qyc6aT8rEyCrvauWSYGZK2ia3o7vd3akF07acHAFpOA==" saltValue="yVW9XmDwTqEnmpSGai0KYg==" spinCount="100000" sqref="B11" name="Range1_7"/>
    <protectedRange algorithmName="SHA-512" hashValue="ON39YdpmFHfN9f47KpiRvqrKx0V9+erV1CNkpWzYhW/Qyc6aT8rEyCrvauWSYGZK2ia3o7vd3akF07acHAFpOA==" saltValue="yVW9XmDwTqEnmpSGai0KYg==" spinCount="100000" sqref="D11" name="Range1_1_5"/>
    <protectedRange algorithmName="SHA-512" hashValue="ON39YdpmFHfN9f47KpiRvqrKx0V9+erV1CNkpWzYhW/Qyc6aT8rEyCrvauWSYGZK2ia3o7vd3akF07acHAFpOA==" saltValue="yVW9XmDwTqEnmpSGai0KYg==" spinCount="100000" sqref="E11:J11" name="Range1_3_2"/>
    <protectedRange algorithmName="SHA-512" hashValue="ON39YdpmFHfN9f47KpiRvqrKx0V9+erV1CNkpWzYhW/Qyc6aT8rEyCrvauWSYGZK2ia3o7vd3akF07acHAFpOA==" saltValue="yVW9XmDwTqEnmpSGai0KYg==" spinCount="100000" sqref="B3:C3 E3:J3 C11" name="Range1_8"/>
    <protectedRange algorithmName="SHA-512" hashValue="ON39YdpmFHfN9f47KpiRvqrKx0V9+erV1CNkpWzYhW/Qyc6aT8rEyCrvauWSYGZK2ia3o7vd3akF07acHAFpOA==" saltValue="yVW9XmDwTqEnmpSGai0KYg==" spinCount="100000" sqref="D3" name="Range1_1_6"/>
  </protectedRanges>
  <hyperlinks>
    <hyperlink ref="Q1" location="'Kentucky 2024'!A1" display="Back to Ranking" xr:uid="{B875E9AE-DC34-49FE-B1CD-99712C2C7E9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D39112-2FA9-4A5C-B832-E2F2859AFF35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B9CD-12EF-4433-9FB5-C772A1EA4425}">
  <dimension ref="A1:Q8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84</v>
      </c>
      <c r="C2" s="12">
        <v>45401</v>
      </c>
      <c r="D2" s="13" t="s">
        <v>82</v>
      </c>
      <c r="E2" s="14">
        <v>188</v>
      </c>
      <c r="F2" s="14">
        <v>186</v>
      </c>
      <c r="G2" s="14">
        <v>187</v>
      </c>
      <c r="H2" s="14">
        <v>186</v>
      </c>
      <c r="I2" s="14"/>
      <c r="J2" s="14"/>
      <c r="K2" s="15">
        <v>4</v>
      </c>
      <c r="L2" s="15">
        <v>747</v>
      </c>
      <c r="M2" s="16">
        <v>186.75</v>
      </c>
      <c r="N2" s="17">
        <v>4</v>
      </c>
      <c r="O2" s="18">
        <v>190.75</v>
      </c>
    </row>
    <row r="3" spans="1:17">
      <c r="A3" s="10" t="s">
        <v>21</v>
      </c>
      <c r="B3" s="11" t="s">
        <v>84</v>
      </c>
      <c r="C3" s="12">
        <v>45429</v>
      </c>
      <c r="D3" s="13" t="s">
        <v>82</v>
      </c>
      <c r="E3" s="14">
        <v>189</v>
      </c>
      <c r="F3" s="14">
        <v>179</v>
      </c>
      <c r="G3" s="14">
        <v>181</v>
      </c>
      <c r="H3" s="14">
        <v>181</v>
      </c>
      <c r="I3" s="14"/>
      <c r="J3" s="14"/>
      <c r="K3" s="15">
        <v>4</v>
      </c>
      <c r="L3" s="15">
        <v>730</v>
      </c>
      <c r="M3" s="16">
        <v>182.5</v>
      </c>
      <c r="N3" s="17">
        <v>2</v>
      </c>
      <c r="O3" s="18">
        <v>184.5</v>
      </c>
    </row>
    <row r="4" spans="1:17">
      <c r="A4" s="10" t="s">
        <v>21</v>
      </c>
      <c r="B4" s="11" t="s">
        <v>84</v>
      </c>
      <c r="C4" s="12">
        <v>45450</v>
      </c>
      <c r="D4" s="13" t="s">
        <v>82</v>
      </c>
      <c r="E4" s="14">
        <v>184</v>
      </c>
      <c r="F4" s="14">
        <v>190</v>
      </c>
      <c r="G4" s="14">
        <v>187</v>
      </c>
      <c r="H4" s="14">
        <v>190</v>
      </c>
      <c r="I4" s="14"/>
      <c r="J4" s="14"/>
      <c r="K4" s="15">
        <v>4</v>
      </c>
      <c r="L4" s="15">
        <v>751</v>
      </c>
      <c r="M4" s="16">
        <v>187.75</v>
      </c>
      <c r="N4" s="17">
        <v>4</v>
      </c>
      <c r="O4" s="18">
        <v>191.75</v>
      </c>
    </row>
    <row r="5" spans="1:17">
      <c r="A5" s="10" t="s">
        <v>21</v>
      </c>
      <c r="B5" s="11" t="s">
        <v>84</v>
      </c>
      <c r="C5" s="12">
        <v>45480</v>
      </c>
      <c r="D5" s="13" t="s">
        <v>74</v>
      </c>
      <c r="E5" s="14">
        <v>180</v>
      </c>
      <c r="F5" s="14">
        <v>184</v>
      </c>
      <c r="G5" s="14">
        <v>182</v>
      </c>
      <c r="H5" s="14">
        <v>181</v>
      </c>
      <c r="I5" s="14">
        <v>174</v>
      </c>
      <c r="J5" s="14">
        <v>181</v>
      </c>
      <c r="K5" s="15">
        <v>6</v>
      </c>
      <c r="L5" s="15">
        <v>1082</v>
      </c>
      <c r="M5" s="16">
        <v>180.33333333333334</v>
      </c>
      <c r="N5" s="17">
        <v>8</v>
      </c>
      <c r="O5" s="18">
        <v>188.33333333333334</v>
      </c>
    </row>
    <row r="6" spans="1:17">
      <c r="A6" s="10" t="s">
        <v>21</v>
      </c>
      <c r="B6" s="11" t="s">
        <v>84</v>
      </c>
      <c r="C6" s="12">
        <v>45485</v>
      </c>
      <c r="D6" s="13" t="s">
        <v>82</v>
      </c>
      <c r="E6" s="14">
        <v>190</v>
      </c>
      <c r="F6" s="14">
        <v>181</v>
      </c>
      <c r="G6" s="14">
        <v>188</v>
      </c>
      <c r="H6" s="14">
        <v>187.001</v>
      </c>
      <c r="I6" s="14"/>
      <c r="J6" s="14"/>
      <c r="K6" s="15">
        <v>4</v>
      </c>
      <c r="L6" s="15">
        <v>746.00099999999998</v>
      </c>
      <c r="M6" s="16">
        <v>186.50024999999999</v>
      </c>
      <c r="N6" s="17">
        <v>8</v>
      </c>
      <c r="O6" s="18">
        <v>194.50024999999999</v>
      </c>
    </row>
    <row r="8" spans="1:17">
      <c r="K8" s="8">
        <f>SUM(K2:K7)</f>
        <v>22</v>
      </c>
      <c r="L8" s="8">
        <f>SUM(L2:L7)</f>
        <v>4056.0010000000002</v>
      </c>
      <c r="M8" s="7">
        <f>SUM(L8/K8)</f>
        <v>184.36368181818182</v>
      </c>
      <c r="N8" s="8">
        <f>SUM(N2:N7)</f>
        <v>26</v>
      </c>
      <c r="O8" s="9">
        <f>SUM(M8+N8)</f>
        <v>210.36368181818182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8"/>
    <protectedRange algorithmName="SHA-512" hashValue="ON39YdpmFHfN9f47KpiRvqrKx0V9+erV1CNkpWzYhW/Qyc6aT8rEyCrvauWSYGZK2ia3o7vd3akF07acHAFpOA==" saltValue="yVW9XmDwTqEnmpSGai0KYg==" spinCount="100000" sqref="D3" name="Range1_1_6"/>
  </protectedRanges>
  <hyperlinks>
    <hyperlink ref="Q1" location="'Kentucky 2024'!A1" display="Back to Ranking" xr:uid="{97CF0817-7DD2-465C-B6AD-0F27A4CC8C7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F2FEAA-890A-406A-A3FF-196EECF9006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976D-76CD-4FB5-8590-99BDF7DB7E84}">
  <dimension ref="A1:Q8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100</v>
      </c>
      <c r="C2" s="12">
        <v>45437</v>
      </c>
      <c r="D2" s="13" t="s">
        <v>85</v>
      </c>
      <c r="E2" s="14">
        <v>191</v>
      </c>
      <c r="F2" s="14">
        <v>194</v>
      </c>
      <c r="G2" s="14">
        <v>195</v>
      </c>
      <c r="H2" s="14">
        <v>194</v>
      </c>
      <c r="I2" s="14"/>
      <c r="J2" s="14"/>
      <c r="K2" s="15">
        <v>4</v>
      </c>
      <c r="L2" s="15">
        <v>774</v>
      </c>
      <c r="M2" s="16">
        <v>193.5</v>
      </c>
      <c r="N2" s="17">
        <v>2</v>
      </c>
      <c r="O2" s="18">
        <v>195.5</v>
      </c>
    </row>
    <row r="3" spans="1:17">
      <c r="A3" s="10" t="s">
        <v>25</v>
      </c>
      <c r="B3" s="11" t="s">
        <v>100</v>
      </c>
      <c r="C3" s="12">
        <v>45465</v>
      </c>
      <c r="D3" s="13" t="s">
        <v>85</v>
      </c>
      <c r="E3" s="14">
        <v>194</v>
      </c>
      <c r="F3" s="14">
        <v>199</v>
      </c>
      <c r="G3" s="14">
        <v>196</v>
      </c>
      <c r="H3" s="14">
        <v>199</v>
      </c>
      <c r="I3" s="14"/>
      <c r="J3" s="14"/>
      <c r="K3" s="15">
        <v>4</v>
      </c>
      <c r="L3" s="15">
        <v>788</v>
      </c>
      <c r="M3" s="16">
        <v>197</v>
      </c>
      <c r="N3" s="17">
        <v>11</v>
      </c>
      <c r="O3" s="18">
        <v>208</v>
      </c>
    </row>
    <row r="4" spans="1:17">
      <c r="A4" s="10" t="s">
        <v>25</v>
      </c>
      <c r="B4" s="11" t="s">
        <v>119</v>
      </c>
      <c r="C4" s="12">
        <v>45500</v>
      </c>
      <c r="D4" s="13" t="s">
        <v>85</v>
      </c>
      <c r="E4" s="14">
        <v>191</v>
      </c>
      <c r="F4" s="14">
        <v>197</v>
      </c>
      <c r="G4" s="14">
        <v>195</v>
      </c>
      <c r="H4" s="14">
        <v>196</v>
      </c>
      <c r="I4" s="14"/>
      <c r="J4" s="14"/>
      <c r="K4" s="15">
        <v>4</v>
      </c>
      <c r="L4" s="15">
        <v>779</v>
      </c>
      <c r="M4" s="16">
        <v>194.75</v>
      </c>
      <c r="N4" s="17">
        <v>5</v>
      </c>
      <c r="O4" s="18">
        <v>199.75</v>
      </c>
    </row>
    <row r="5" spans="1:17">
      <c r="A5" s="10" t="s">
        <v>25</v>
      </c>
      <c r="B5" s="11" t="s">
        <v>119</v>
      </c>
      <c r="C5" s="12">
        <v>45578</v>
      </c>
      <c r="D5" s="13" t="s">
        <v>85</v>
      </c>
      <c r="E5" s="14">
        <v>194</v>
      </c>
      <c r="F5" s="14">
        <v>194</v>
      </c>
      <c r="G5" s="14">
        <v>194</v>
      </c>
      <c r="H5" s="14">
        <v>193</v>
      </c>
      <c r="I5" s="14"/>
      <c r="J5" s="14"/>
      <c r="K5" s="15">
        <v>4</v>
      </c>
      <c r="L5" s="15">
        <v>775</v>
      </c>
      <c r="M5" s="16">
        <v>193.75</v>
      </c>
      <c r="N5" s="17">
        <v>13</v>
      </c>
      <c r="O5" s="18">
        <v>206.75</v>
      </c>
    </row>
    <row r="6" spans="1:17">
      <c r="A6" s="10" t="s">
        <v>25</v>
      </c>
      <c r="B6" s="11" t="s">
        <v>119</v>
      </c>
      <c r="C6" s="12">
        <v>45591</v>
      </c>
      <c r="D6" s="13" t="s">
        <v>85</v>
      </c>
      <c r="E6" s="14">
        <v>189</v>
      </c>
      <c r="F6" s="14">
        <v>189</v>
      </c>
      <c r="G6" s="14">
        <v>187.001</v>
      </c>
      <c r="H6" s="14">
        <v>191</v>
      </c>
      <c r="I6" s="14">
        <v>191</v>
      </c>
      <c r="J6" s="14">
        <v>196</v>
      </c>
      <c r="K6" s="15">
        <v>6</v>
      </c>
      <c r="L6" s="15">
        <v>1143.001</v>
      </c>
      <c r="M6" s="16">
        <v>190.50016666666667</v>
      </c>
      <c r="N6" s="17">
        <v>8</v>
      </c>
      <c r="O6" s="18">
        <v>198.50016666666667</v>
      </c>
    </row>
    <row r="8" spans="1:17">
      <c r="K8" s="8">
        <f>SUM(K2:K7)</f>
        <v>22</v>
      </c>
      <c r="L8" s="8">
        <f>SUM(L2:L7)</f>
        <v>4259.0010000000002</v>
      </c>
      <c r="M8" s="7">
        <f>SUM(L8/K8)</f>
        <v>193.59095454545457</v>
      </c>
      <c r="N8" s="8">
        <f>SUM(N2:N7)</f>
        <v>39</v>
      </c>
      <c r="O8" s="9">
        <f>SUM(M8+N8)</f>
        <v>232.59095454545457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AB957BE0-4AC2-4738-B339-1262B193E54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1A4925-EE85-45E0-95C3-33AC45195AF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5780-0454-43F2-804C-0D2B71916745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108</v>
      </c>
      <c r="C2" s="12">
        <v>45429</v>
      </c>
      <c r="D2" s="13" t="s">
        <v>82</v>
      </c>
      <c r="E2" s="14">
        <v>189</v>
      </c>
      <c r="F2" s="14">
        <v>194</v>
      </c>
      <c r="G2" s="14">
        <v>184</v>
      </c>
      <c r="H2" s="14">
        <v>184</v>
      </c>
      <c r="I2" s="14"/>
      <c r="J2" s="14"/>
      <c r="K2" s="15">
        <v>4</v>
      </c>
      <c r="L2" s="15">
        <v>751</v>
      </c>
      <c r="M2" s="16">
        <v>187.75</v>
      </c>
      <c r="N2" s="17">
        <v>2</v>
      </c>
      <c r="O2" s="18">
        <v>189.75</v>
      </c>
    </row>
    <row r="4" spans="1:17">
      <c r="K4" s="8">
        <f>SUM(K2:K3)</f>
        <v>4</v>
      </c>
      <c r="L4" s="8">
        <f>SUM(L2:L3)</f>
        <v>751</v>
      </c>
      <c r="M4" s="7">
        <f>SUM(L4/K4)</f>
        <v>187.75</v>
      </c>
      <c r="N4" s="8">
        <f>SUM(N2:N3)</f>
        <v>2</v>
      </c>
      <c r="O4" s="9">
        <f>SUM(M4+N4)</f>
        <v>189.75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Kentucky 2024'!A1" display="Back to Ranking" xr:uid="{9CB06AF0-4E3C-4981-8996-BF19372FFD4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1BAACD-1B50-4930-9482-7C5554D5A9A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64F4-8269-4643-A55C-494407DC6F1B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109</v>
      </c>
      <c r="C2" s="12">
        <v>45429</v>
      </c>
      <c r="D2" s="13" t="s">
        <v>82</v>
      </c>
      <c r="E2" s="14">
        <v>190</v>
      </c>
      <c r="F2" s="14">
        <v>179</v>
      </c>
      <c r="G2" s="14">
        <v>175</v>
      </c>
      <c r="H2" s="14">
        <v>181</v>
      </c>
      <c r="I2" s="14"/>
      <c r="J2" s="14"/>
      <c r="K2" s="15">
        <v>4</v>
      </c>
      <c r="L2" s="15">
        <v>725</v>
      </c>
      <c r="M2" s="16">
        <v>181.25</v>
      </c>
      <c r="N2" s="17">
        <v>2</v>
      </c>
      <c r="O2" s="18">
        <v>183.25</v>
      </c>
    </row>
    <row r="4" spans="1:17">
      <c r="K4" s="8">
        <f>SUM(K2:K3)</f>
        <v>4</v>
      </c>
      <c r="L4" s="8">
        <f>SUM(L2:L3)</f>
        <v>725</v>
      </c>
      <c r="M4" s="7">
        <f>SUM(L4/K4)</f>
        <v>181.25</v>
      </c>
      <c r="N4" s="8">
        <f>SUM(N2:N3)</f>
        <v>2</v>
      </c>
      <c r="O4" s="9">
        <f>SUM(M4+N4)</f>
        <v>183.25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Kentucky 2024'!A1" display="Back to Ranking" xr:uid="{970AB0CE-CCB0-4B50-B06F-CDEA7F48FD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0B024D-6F19-4103-A01A-374B12CD35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0067-EB41-47AD-A0FE-EF42C41FB85A}">
  <dimension ref="A1:Q9"/>
  <sheetViews>
    <sheetView workbookViewId="0">
      <selection activeCell="Q1" sqref="Q1"/>
    </sheetView>
  </sheetViews>
  <sheetFormatPr defaultRowHeight="15"/>
  <cols>
    <col min="1" max="1" width="27.28515625" customWidth="1"/>
    <col min="2" max="2" width="22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75</v>
      </c>
      <c r="C2" s="12">
        <v>45389</v>
      </c>
      <c r="D2" s="13" t="s">
        <v>74</v>
      </c>
      <c r="E2" s="14">
        <v>179</v>
      </c>
      <c r="F2" s="14">
        <v>183</v>
      </c>
      <c r="G2" s="14">
        <v>183</v>
      </c>
      <c r="H2" s="14">
        <v>182</v>
      </c>
      <c r="I2" s="14"/>
      <c r="J2" s="14"/>
      <c r="K2" s="15">
        <v>4</v>
      </c>
      <c r="L2" s="15">
        <v>727</v>
      </c>
      <c r="M2" s="16">
        <v>181.75</v>
      </c>
      <c r="N2" s="17">
        <v>4</v>
      </c>
      <c r="O2" s="18">
        <v>185.75</v>
      </c>
    </row>
    <row r="3" spans="1:17">
      <c r="A3" s="10" t="s">
        <v>21</v>
      </c>
      <c r="B3" s="11" t="s">
        <v>75</v>
      </c>
      <c r="C3" s="12">
        <v>45395</v>
      </c>
      <c r="D3" s="13" t="s">
        <v>31</v>
      </c>
      <c r="E3" s="14">
        <v>185</v>
      </c>
      <c r="F3" s="14">
        <v>181</v>
      </c>
      <c r="G3" s="14">
        <v>175</v>
      </c>
      <c r="H3" s="14">
        <v>191</v>
      </c>
      <c r="I3" s="14"/>
      <c r="J3" s="14"/>
      <c r="K3" s="15">
        <v>4</v>
      </c>
      <c r="L3" s="15">
        <v>732</v>
      </c>
      <c r="M3" s="16">
        <v>183</v>
      </c>
      <c r="N3" s="17">
        <v>2</v>
      </c>
      <c r="O3" s="18">
        <v>185</v>
      </c>
    </row>
    <row r="4" spans="1:17">
      <c r="A4" s="10" t="s">
        <v>21</v>
      </c>
      <c r="B4" s="11" t="s">
        <v>75</v>
      </c>
      <c r="C4" s="12">
        <v>45406</v>
      </c>
      <c r="D4" s="13" t="s">
        <v>74</v>
      </c>
      <c r="E4" s="14">
        <v>188</v>
      </c>
      <c r="F4" s="14">
        <v>186</v>
      </c>
      <c r="G4" s="14">
        <v>188</v>
      </c>
      <c r="H4" s="14">
        <v>187</v>
      </c>
      <c r="I4" s="14"/>
      <c r="J4" s="14"/>
      <c r="K4" s="15">
        <v>4</v>
      </c>
      <c r="L4" s="15">
        <v>749</v>
      </c>
      <c r="M4" s="16">
        <v>187.25</v>
      </c>
      <c r="N4" s="17">
        <v>4</v>
      </c>
      <c r="O4" s="18">
        <v>191.25</v>
      </c>
    </row>
    <row r="5" spans="1:17">
      <c r="A5" s="10" t="s">
        <v>21</v>
      </c>
      <c r="B5" s="11" t="s">
        <v>75</v>
      </c>
      <c r="C5" s="12">
        <v>45409</v>
      </c>
      <c r="D5" s="13" t="s">
        <v>85</v>
      </c>
      <c r="E5" s="14">
        <v>177</v>
      </c>
      <c r="F5" s="14">
        <v>185</v>
      </c>
      <c r="G5" s="14">
        <v>175</v>
      </c>
      <c r="H5" s="14">
        <v>180</v>
      </c>
      <c r="I5" s="14"/>
      <c r="J5" s="14"/>
      <c r="K5" s="15">
        <v>4</v>
      </c>
      <c r="L5" s="15">
        <v>717</v>
      </c>
      <c r="M5" s="16">
        <v>179.25</v>
      </c>
      <c r="N5" s="17">
        <v>3</v>
      </c>
      <c r="O5" s="18">
        <v>182.25</v>
      </c>
    </row>
    <row r="6" spans="1:17">
      <c r="A6" s="10" t="s">
        <v>21</v>
      </c>
      <c r="B6" s="11" t="s">
        <v>75</v>
      </c>
      <c r="C6" s="12">
        <v>45417</v>
      </c>
      <c r="D6" s="13" t="s">
        <v>74</v>
      </c>
      <c r="E6" s="14">
        <v>185</v>
      </c>
      <c r="F6" s="14">
        <v>184</v>
      </c>
      <c r="G6" s="14">
        <v>182</v>
      </c>
      <c r="H6" s="14">
        <v>183</v>
      </c>
      <c r="I6" s="14"/>
      <c r="J6" s="14"/>
      <c r="K6" s="15">
        <v>4</v>
      </c>
      <c r="L6" s="15">
        <v>734</v>
      </c>
      <c r="M6" s="16">
        <v>183.5</v>
      </c>
      <c r="N6" s="17">
        <v>4</v>
      </c>
      <c r="O6" s="18">
        <v>187.5</v>
      </c>
    </row>
    <row r="7" spans="1:17">
      <c r="A7" s="10" t="s">
        <v>21</v>
      </c>
      <c r="B7" s="11" t="s">
        <v>75</v>
      </c>
      <c r="C7" s="12">
        <v>45445</v>
      </c>
      <c r="D7" s="13" t="s">
        <v>74</v>
      </c>
      <c r="E7" s="14">
        <v>173</v>
      </c>
      <c r="F7" s="14">
        <v>181</v>
      </c>
      <c r="G7" s="14">
        <v>185</v>
      </c>
      <c r="H7" s="14">
        <v>184</v>
      </c>
      <c r="I7" s="14"/>
      <c r="J7" s="14"/>
      <c r="K7" s="15">
        <v>4</v>
      </c>
      <c r="L7" s="15">
        <v>723</v>
      </c>
      <c r="M7" s="16">
        <v>180.75</v>
      </c>
      <c r="N7" s="17">
        <v>5</v>
      </c>
      <c r="O7" s="18">
        <v>185.75</v>
      </c>
    </row>
    <row r="9" spans="1:17">
      <c r="K9" s="8">
        <f>SUM(K2:K8)</f>
        <v>24</v>
      </c>
      <c r="L9" s="8">
        <f>SUM(L2:L8)</f>
        <v>4382</v>
      </c>
      <c r="M9" s="7">
        <f>SUM(L9/K9)</f>
        <v>182.58333333333334</v>
      </c>
      <c r="N9" s="8">
        <f>SUM(N2:N8)</f>
        <v>22</v>
      </c>
      <c r="O9" s="9">
        <f>SUM(M9+N9)</f>
        <v>204.58333333333334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4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B7:C7 E7:J7" name="Range1_12"/>
    <protectedRange algorithmName="SHA-512" hashValue="ON39YdpmFHfN9f47KpiRvqrKx0V9+erV1CNkpWzYhW/Qyc6aT8rEyCrvauWSYGZK2ia3o7vd3akF07acHAFpOA==" saltValue="yVW9XmDwTqEnmpSGai0KYg==" spinCount="100000" sqref="D7" name="Range1_1_10"/>
  </protectedRanges>
  <hyperlinks>
    <hyperlink ref="Q1" location="'Kentucky 2024'!A1" display="Back to Ranking" xr:uid="{D27812DF-F3FD-468F-8762-80270A477B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142FDB-0459-41FB-8728-448CEA2EF3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6EED-9607-460E-AEA2-2D7C507FCD7B}">
  <dimension ref="A1:Q10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81</v>
      </c>
      <c r="C2" s="12">
        <v>45406</v>
      </c>
      <c r="D2" s="13" t="s">
        <v>74</v>
      </c>
      <c r="E2" s="14">
        <v>189</v>
      </c>
      <c r="F2" s="14">
        <v>192</v>
      </c>
      <c r="G2" s="14">
        <v>192</v>
      </c>
      <c r="H2" s="14">
        <v>195</v>
      </c>
      <c r="I2" s="14"/>
      <c r="J2" s="14"/>
      <c r="K2" s="15">
        <v>4</v>
      </c>
      <c r="L2" s="15">
        <v>768</v>
      </c>
      <c r="M2" s="16">
        <v>192</v>
      </c>
      <c r="N2" s="17">
        <v>2</v>
      </c>
      <c r="O2" s="18">
        <v>194</v>
      </c>
    </row>
    <row r="3" spans="1:17">
      <c r="A3" s="10" t="s">
        <v>25</v>
      </c>
      <c r="B3" s="11" t="s">
        <v>81</v>
      </c>
      <c r="C3" s="12">
        <v>45486</v>
      </c>
      <c r="D3" s="13" t="s">
        <v>76</v>
      </c>
      <c r="E3" s="14">
        <v>192</v>
      </c>
      <c r="F3" s="14">
        <v>196</v>
      </c>
      <c r="G3" s="14">
        <v>198</v>
      </c>
      <c r="H3" s="14">
        <v>196</v>
      </c>
      <c r="I3" s="14"/>
      <c r="J3" s="14"/>
      <c r="K3" s="15">
        <v>4</v>
      </c>
      <c r="L3" s="15">
        <v>782</v>
      </c>
      <c r="M3" s="16">
        <v>195.5</v>
      </c>
      <c r="N3" s="17">
        <v>2</v>
      </c>
      <c r="O3" s="18">
        <v>197.5</v>
      </c>
    </row>
    <row r="4" spans="1:17">
      <c r="A4" s="10" t="s">
        <v>25</v>
      </c>
      <c r="B4" s="11" t="s">
        <v>81</v>
      </c>
      <c r="C4" s="12">
        <v>45497</v>
      </c>
      <c r="D4" s="13" t="s">
        <v>74</v>
      </c>
      <c r="E4" s="14">
        <v>199</v>
      </c>
      <c r="F4" s="14">
        <v>199</v>
      </c>
      <c r="G4" s="14">
        <v>194</v>
      </c>
      <c r="H4" s="14">
        <v>199</v>
      </c>
      <c r="I4" s="14"/>
      <c r="J4" s="14"/>
      <c r="K4" s="15">
        <v>4</v>
      </c>
      <c r="L4" s="15">
        <v>791</v>
      </c>
      <c r="M4" s="16">
        <v>197.75</v>
      </c>
      <c r="N4" s="17">
        <v>11</v>
      </c>
      <c r="O4" s="18">
        <v>208.75</v>
      </c>
    </row>
    <row r="5" spans="1:17">
      <c r="A5" s="10" t="s">
        <v>25</v>
      </c>
      <c r="B5" s="11" t="s">
        <v>81</v>
      </c>
      <c r="C5" s="12">
        <v>45507</v>
      </c>
      <c r="D5" s="13" t="s">
        <v>76</v>
      </c>
      <c r="E5" s="14">
        <v>195</v>
      </c>
      <c r="F5" s="14">
        <v>197</v>
      </c>
      <c r="G5" s="14">
        <v>199</v>
      </c>
      <c r="H5" s="14">
        <v>197</v>
      </c>
      <c r="I5" s="14"/>
      <c r="J5" s="14"/>
      <c r="K5" s="15">
        <v>4</v>
      </c>
      <c r="L5" s="15">
        <v>788</v>
      </c>
      <c r="M5" s="16">
        <v>197</v>
      </c>
      <c r="N5" s="17">
        <v>2</v>
      </c>
      <c r="O5" s="18">
        <v>199</v>
      </c>
    </row>
    <row r="6" spans="1:17">
      <c r="A6" s="10" t="s">
        <v>25</v>
      </c>
      <c r="B6" s="11" t="s">
        <v>81</v>
      </c>
      <c r="C6" s="12">
        <v>45508</v>
      </c>
      <c r="D6" s="13" t="s">
        <v>74</v>
      </c>
      <c r="E6" s="14">
        <v>197</v>
      </c>
      <c r="F6" s="14">
        <v>194</v>
      </c>
      <c r="G6" s="14">
        <v>192</v>
      </c>
      <c r="H6" s="14">
        <v>195</v>
      </c>
      <c r="I6" s="14"/>
      <c r="J6" s="14"/>
      <c r="K6" s="15">
        <v>4</v>
      </c>
      <c r="L6" s="15">
        <v>778</v>
      </c>
      <c r="M6" s="16">
        <v>194.5</v>
      </c>
      <c r="N6" s="17">
        <v>3</v>
      </c>
      <c r="O6" s="18">
        <v>197.5</v>
      </c>
    </row>
    <row r="7" spans="1:17">
      <c r="A7" s="10" t="s">
        <v>25</v>
      </c>
      <c r="B7" s="11" t="s">
        <v>81</v>
      </c>
      <c r="C7" s="12">
        <v>45514</v>
      </c>
      <c r="D7" s="13" t="s">
        <v>31</v>
      </c>
      <c r="E7" s="14">
        <v>195</v>
      </c>
      <c r="F7" s="14">
        <v>195</v>
      </c>
      <c r="G7" s="14">
        <v>199</v>
      </c>
      <c r="H7" s="14">
        <v>199</v>
      </c>
      <c r="I7" s="14">
        <v>196</v>
      </c>
      <c r="J7" s="14">
        <v>196</v>
      </c>
      <c r="K7" s="15">
        <v>6</v>
      </c>
      <c r="L7" s="15">
        <v>1180</v>
      </c>
      <c r="M7" s="16">
        <v>196.66666666666666</v>
      </c>
      <c r="N7" s="17">
        <v>4</v>
      </c>
      <c r="O7" s="18">
        <v>200.66666666666666</v>
      </c>
    </row>
    <row r="8" spans="1:17">
      <c r="A8" s="10" t="s">
        <v>25</v>
      </c>
      <c r="B8" s="11" t="s">
        <v>81</v>
      </c>
      <c r="C8" s="12">
        <v>45556</v>
      </c>
      <c r="D8" s="13" t="s">
        <v>76</v>
      </c>
      <c r="E8" s="14">
        <v>195</v>
      </c>
      <c r="F8" s="14">
        <v>196</v>
      </c>
      <c r="G8" s="14">
        <v>199</v>
      </c>
      <c r="H8" s="14">
        <v>198</v>
      </c>
      <c r="I8" s="14"/>
      <c r="J8" s="14"/>
      <c r="K8" s="15">
        <v>4</v>
      </c>
      <c r="L8" s="15">
        <v>788</v>
      </c>
      <c r="M8" s="16">
        <v>197</v>
      </c>
      <c r="N8" s="17">
        <v>3</v>
      </c>
      <c r="O8" s="18">
        <v>200</v>
      </c>
    </row>
    <row r="10" spans="1:17">
      <c r="K10" s="8">
        <f>SUM(K2:K9)</f>
        <v>30</v>
      </c>
      <c r="L10" s="8">
        <f>SUM(L2:L9)</f>
        <v>5875</v>
      </c>
      <c r="M10" s="7">
        <f>SUM(L10/K10)</f>
        <v>195.83333333333334</v>
      </c>
      <c r="N10" s="8">
        <f>SUM(N2:N9)</f>
        <v>27</v>
      </c>
      <c r="O10" s="9">
        <f>SUM(M10+N10)</f>
        <v>222.83333333333334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J2" name="Range1_3"/>
    <protectedRange algorithmName="SHA-512" hashValue="ON39YdpmFHfN9f47KpiRvqrKx0V9+erV1CNkpWzYhW/Qyc6aT8rEyCrvauWSYGZK2ia3o7vd3akF07acHAFpOA==" saltValue="yVW9XmDwTqEnmpSGai0KYg==" spinCount="100000" sqref="B3:C3" name="Range1_19"/>
    <protectedRange algorithmName="SHA-512" hashValue="ON39YdpmFHfN9f47KpiRvqrKx0V9+erV1CNkpWzYhW/Qyc6aT8rEyCrvauWSYGZK2ia3o7vd3akF07acHAFpOA==" saltValue="yVW9XmDwTqEnmpSGai0KYg==" spinCount="100000" sqref="D3" name="Range1_1_14"/>
    <protectedRange algorithmName="SHA-512" hashValue="ON39YdpmFHfN9f47KpiRvqrKx0V9+erV1CNkpWzYhW/Qyc6aT8rEyCrvauWSYGZK2ia3o7vd3akF07acHAFpOA==" saltValue="yVW9XmDwTqEnmpSGai0KYg==" spinCount="100000" sqref="E3:J3" name="Range1_3_5"/>
    <protectedRange algorithmName="SHA-512" hashValue="ON39YdpmFHfN9f47KpiRvqrKx0V9+erV1CNkpWzYhW/Qyc6aT8rEyCrvauWSYGZK2ia3o7vd3akF07acHAFpOA==" saltValue="yVW9XmDwTqEnmpSGai0KYg==" spinCount="100000" sqref="I5:J5 B5:C5" name="Range1_4"/>
    <protectedRange algorithmName="SHA-512" hashValue="ON39YdpmFHfN9f47KpiRvqrKx0V9+erV1CNkpWzYhW/Qyc6aT8rEyCrvauWSYGZK2ia3o7vd3akF07acHAFpOA==" saltValue="yVW9XmDwTqEnmpSGai0KYg==" spinCount="100000" sqref="D5" name="Range1_1_1"/>
    <protectedRange algorithmName="SHA-512" hashValue="ON39YdpmFHfN9f47KpiRvqrKx0V9+erV1CNkpWzYhW/Qyc6aT8rEyCrvauWSYGZK2ia3o7vd3akF07acHAFpOA==" saltValue="yVW9XmDwTqEnmpSGai0KYg==" spinCount="100000" sqref="E5:H5" name="Range1_3_1"/>
  </protectedRanges>
  <hyperlinks>
    <hyperlink ref="Q1" location="'Kentucky 2024'!A1" display="Back to Ranking" xr:uid="{BB761F8F-4BA0-4CBC-9D0C-0411F49673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43B269-45F2-4EB4-B7CD-EFB2EE3CE38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99AD-1B10-4E1E-9AEC-5825542EB2FC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65" t="s">
        <v>162</v>
      </c>
      <c r="C2" s="12">
        <v>45605</v>
      </c>
      <c r="D2" s="65" t="s">
        <v>151</v>
      </c>
      <c r="E2" s="66">
        <v>190</v>
      </c>
      <c r="F2" s="66">
        <v>167</v>
      </c>
      <c r="G2" s="66">
        <v>195</v>
      </c>
      <c r="H2" s="66">
        <v>187</v>
      </c>
      <c r="I2" s="70"/>
      <c r="J2" s="70"/>
      <c r="K2" s="66">
        <v>4</v>
      </c>
      <c r="L2" s="66">
        <v>739</v>
      </c>
      <c r="M2" s="68">
        <v>184.75</v>
      </c>
      <c r="N2" s="66">
        <v>2</v>
      </c>
      <c r="O2" s="68">
        <v>186.75</v>
      </c>
    </row>
    <row r="4" spans="1:17">
      <c r="K4" s="8">
        <f>SUM(K2:K3)</f>
        <v>4</v>
      </c>
      <c r="L4" s="8">
        <f>SUM(L2:L3)</f>
        <v>739</v>
      </c>
      <c r="M4" s="7">
        <f>SUM(L4/K4)</f>
        <v>184.75</v>
      </c>
      <c r="N4" s="8">
        <f>SUM(N2:N3)</f>
        <v>2</v>
      </c>
      <c r="O4" s="9">
        <f>SUM(M4+N4)</f>
        <v>186.75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:H2">
    <cfRule type="cellIs" dxfId="6" priority="1" operator="equal">
      <formula>200</formula>
    </cfRule>
  </conditionalFormatting>
  <hyperlinks>
    <hyperlink ref="Q1" location="'Kentucky 2024'!A1" display="Back to Ranking" xr:uid="{4D783B76-8A9B-42E3-9560-960356E70D7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FC0F37-49BA-4BCC-9504-25F368D270B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4F48-AB82-40FA-B7C6-B39658E35794}">
  <dimension ref="A1:Q11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98</v>
      </c>
      <c r="C2" s="12">
        <v>45423</v>
      </c>
      <c r="D2" s="13" t="s">
        <v>31</v>
      </c>
      <c r="E2" s="14">
        <v>190</v>
      </c>
      <c r="F2" s="14">
        <v>187</v>
      </c>
      <c r="G2" s="14">
        <v>191</v>
      </c>
      <c r="H2" s="14">
        <v>190</v>
      </c>
      <c r="I2" s="14"/>
      <c r="J2" s="14"/>
      <c r="K2" s="15">
        <v>4</v>
      </c>
      <c r="L2" s="15">
        <v>758</v>
      </c>
      <c r="M2" s="16">
        <v>189.5</v>
      </c>
      <c r="N2" s="17">
        <v>4</v>
      </c>
      <c r="O2" s="18">
        <v>193.5</v>
      </c>
    </row>
    <row r="3" spans="1:17">
      <c r="A3" s="10" t="s">
        <v>21</v>
      </c>
      <c r="B3" s="11" t="s">
        <v>98</v>
      </c>
      <c r="C3" s="12">
        <v>45546</v>
      </c>
      <c r="D3" s="13" t="s">
        <v>31</v>
      </c>
      <c r="E3" s="14">
        <v>192</v>
      </c>
      <c r="F3" s="14">
        <v>187</v>
      </c>
      <c r="G3" s="14">
        <v>182</v>
      </c>
      <c r="H3" s="14">
        <v>193</v>
      </c>
      <c r="I3" s="14"/>
      <c r="J3" s="14"/>
      <c r="K3" s="15">
        <v>4</v>
      </c>
      <c r="L3" s="15">
        <v>754</v>
      </c>
      <c r="M3" s="16">
        <v>188.5</v>
      </c>
      <c r="N3" s="17">
        <v>3</v>
      </c>
      <c r="O3" s="18">
        <v>191.5</v>
      </c>
    </row>
    <row r="4" spans="1:17">
      <c r="A4" s="10" t="s">
        <v>21</v>
      </c>
      <c r="B4" s="11" t="s">
        <v>98</v>
      </c>
      <c r="C4" s="12">
        <v>45567</v>
      </c>
      <c r="D4" s="13" t="s">
        <v>31</v>
      </c>
      <c r="E4" s="14">
        <v>192</v>
      </c>
      <c r="F4" s="14">
        <v>192</v>
      </c>
      <c r="G4" s="14">
        <v>192</v>
      </c>
      <c r="H4" s="14">
        <v>192</v>
      </c>
      <c r="I4" s="14"/>
      <c r="J4" s="14"/>
      <c r="K4" s="15">
        <v>4</v>
      </c>
      <c r="L4" s="15">
        <v>768</v>
      </c>
      <c r="M4" s="16">
        <v>192</v>
      </c>
      <c r="N4" s="17">
        <v>2</v>
      </c>
      <c r="O4" s="18">
        <v>194</v>
      </c>
    </row>
    <row r="5" spans="1:17">
      <c r="A5" s="10" t="s">
        <v>21</v>
      </c>
      <c r="B5" s="11" t="s">
        <v>98</v>
      </c>
      <c r="C5" s="12">
        <v>45581</v>
      </c>
      <c r="D5" s="13" t="s">
        <v>31</v>
      </c>
      <c r="E5" s="14">
        <v>190</v>
      </c>
      <c r="F5" s="14">
        <v>192</v>
      </c>
      <c r="G5" s="14">
        <v>188</v>
      </c>
      <c r="H5" s="14">
        <v>193</v>
      </c>
      <c r="I5" s="14"/>
      <c r="J5" s="14"/>
      <c r="K5" s="15">
        <v>4</v>
      </c>
      <c r="L5" s="15">
        <v>763</v>
      </c>
      <c r="M5" s="16">
        <v>190.75</v>
      </c>
      <c r="N5" s="17">
        <v>2</v>
      </c>
      <c r="O5" s="18">
        <v>192.75</v>
      </c>
    </row>
    <row r="6" spans="1:17">
      <c r="A6" s="10" t="s">
        <v>21</v>
      </c>
      <c r="B6" s="11" t="s">
        <v>98</v>
      </c>
      <c r="C6" s="12">
        <v>45595</v>
      </c>
      <c r="D6" s="13" t="s">
        <v>31</v>
      </c>
      <c r="E6" s="14">
        <v>184</v>
      </c>
      <c r="F6" s="14">
        <v>188</v>
      </c>
      <c r="G6" s="14">
        <v>191</v>
      </c>
      <c r="H6" s="14">
        <v>189</v>
      </c>
      <c r="I6" s="14"/>
      <c r="J6" s="14"/>
      <c r="K6" s="15">
        <v>4</v>
      </c>
      <c r="L6" s="15">
        <v>752</v>
      </c>
      <c r="M6" s="16">
        <v>188</v>
      </c>
      <c r="N6" s="17">
        <v>2</v>
      </c>
      <c r="O6" s="18">
        <v>190</v>
      </c>
    </row>
    <row r="7" spans="1:17">
      <c r="A7" s="10" t="s">
        <v>21</v>
      </c>
      <c r="B7" s="11" t="s">
        <v>98</v>
      </c>
      <c r="C7" s="12">
        <v>45609</v>
      </c>
      <c r="D7" s="13" t="s">
        <v>31</v>
      </c>
      <c r="E7" s="14">
        <v>195</v>
      </c>
      <c r="F7" s="14">
        <v>192</v>
      </c>
      <c r="G7" s="14">
        <v>194</v>
      </c>
      <c r="H7" s="14">
        <v>191</v>
      </c>
      <c r="I7" s="14"/>
      <c r="J7" s="14"/>
      <c r="K7" s="15">
        <v>4</v>
      </c>
      <c r="L7" s="15">
        <v>772</v>
      </c>
      <c r="M7" s="16">
        <v>193</v>
      </c>
      <c r="N7" s="17">
        <v>2</v>
      </c>
      <c r="O7" s="18">
        <v>195</v>
      </c>
    </row>
    <row r="8" spans="1:17">
      <c r="A8" s="10" t="s">
        <v>21</v>
      </c>
      <c r="B8" s="11" t="s">
        <v>98</v>
      </c>
      <c r="C8" s="12">
        <v>45616</v>
      </c>
      <c r="D8" s="13" t="s">
        <v>31</v>
      </c>
      <c r="E8" s="14">
        <v>197</v>
      </c>
      <c r="F8" s="14">
        <v>194</v>
      </c>
      <c r="G8" s="14">
        <v>192</v>
      </c>
      <c r="H8" s="14">
        <v>198</v>
      </c>
      <c r="I8" s="14"/>
      <c r="J8" s="14"/>
      <c r="K8" s="15">
        <v>4</v>
      </c>
      <c r="L8" s="15">
        <v>781</v>
      </c>
      <c r="M8" s="16">
        <v>195.25</v>
      </c>
      <c r="N8" s="17">
        <v>4</v>
      </c>
      <c r="O8" s="18">
        <v>199.25</v>
      </c>
    </row>
    <row r="9" spans="1:17">
      <c r="A9" s="73" t="s">
        <v>21</v>
      </c>
      <c r="B9" s="74" t="s">
        <v>98</v>
      </c>
      <c r="C9" s="75">
        <v>45626</v>
      </c>
      <c r="D9" s="76" t="s">
        <v>31</v>
      </c>
      <c r="E9" s="77">
        <v>194</v>
      </c>
      <c r="F9" s="77">
        <v>191</v>
      </c>
      <c r="G9" s="77">
        <v>191</v>
      </c>
      <c r="H9" s="77">
        <v>187</v>
      </c>
      <c r="I9" s="77"/>
      <c r="J9" s="77"/>
      <c r="K9" s="78">
        <v>4</v>
      </c>
      <c r="L9" s="78">
        <v>763</v>
      </c>
      <c r="M9" s="79">
        <v>190.75</v>
      </c>
      <c r="N9" s="80">
        <v>11</v>
      </c>
      <c r="O9" s="81">
        <v>201.75</v>
      </c>
    </row>
    <row r="11" spans="1:17">
      <c r="K11" s="8">
        <f>SUM(K2:K10)</f>
        <v>32</v>
      </c>
      <c r="L11" s="8">
        <f>SUM(L2:L10)</f>
        <v>6111</v>
      </c>
      <c r="M11" s="7">
        <f>SUM(L11/K11)</f>
        <v>190.96875</v>
      </c>
      <c r="N11" s="8">
        <f>SUM(N2:N10)</f>
        <v>30</v>
      </c>
      <c r="O11" s="9">
        <f>SUM(M11+N11)</f>
        <v>220.96875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BBFEA349-D3BB-4613-A2FB-8F2D15DA48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CE8350-EAEE-4B64-B013-28A35320793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4E252-DDE0-42B4-A4FC-8091352CDD8F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125</v>
      </c>
      <c r="C2" s="12">
        <v>45514</v>
      </c>
      <c r="D2" s="13" t="s">
        <v>31</v>
      </c>
      <c r="E2" s="14">
        <v>190</v>
      </c>
      <c r="F2" s="14">
        <v>194</v>
      </c>
      <c r="G2" s="14">
        <v>190</v>
      </c>
      <c r="H2" s="14">
        <v>195</v>
      </c>
      <c r="I2" s="14">
        <v>190</v>
      </c>
      <c r="J2" s="14">
        <v>197</v>
      </c>
      <c r="K2" s="15">
        <v>6</v>
      </c>
      <c r="L2" s="15">
        <v>1156</v>
      </c>
      <c r="M2" s="16">
        <v>192.66666666666666</v>
      </c>
      <c r="N2" s="17">
        <v>4</v>
      </c>
      <c r="O2" s="18">
        <v>196.66666666666666</v>
      </c>
    </row>
    <row r="4" spans="1:17">
      <c r="K4" s="8">
        <f>SUM(K2:K3)</f>
        <v>6</v>
      </c>
      <c r="L4" s="8">
        <f>SUM(L2:L3)</f>
        <v>1156</v>
      </c>
      <c r="M4" s="7">
        <f>SUM(L4/K4)</f>
        <v>192.66666666666666</v>
      </c>
      <c r="N4" s="8">
        <f>SUM(N2:N3)</f>
        <v>4</v>
      </c>
      <c r="O4" s="9">
        <f>SUM(M4+N4)</f>
        <v>196.66666666666666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F456C0FA-1323-4186-A8D8-9E3FD4DA50D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151B8-EC49-4CAA-837A-9E5360A65E9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422C-6BC0-40DC-B9C1-4E0D572C1AF8}">
  <dimension ref="A1:Q16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35</v>
      </c>
      <c r="B2" s="11" t="s">
        <v>93</v>
      </c>
      <c r="C2" s="12">
        <v>45409</v>
      </c>
      <c r="D2" s="13" t="s">
        <v>85</v>
      </c>
      <c r="E2" s="14">
        <v>163</v>
      </c>
      <c r="F2" s="14">
        <v>167</v>
      </c>
      <c r="G2" s="14">
        <v>154</v>
      </c>
      <c r="H2" s="14">
        <v>160</v>
      </c>
      <c r="I2" s="14"/>
      <c r="J2" s="14"/>
      <c r="K2" s="15">
        <v>4</v>
      </c>
      <c r="L2" s="15">
        <v>644</v>
      </c>
      <c r="M2" s="16">
        <v>161</v>
      </c>
      <c r="N2" s="17">
        <v>4</v>
      </c>
      <c r="O2" s="18">
        <v>165</v>
      </c>
    </row>
    <row r="3" spans="1:17">
      <c r="A3" s="10" t="s">
        <v>35</v>
      </c>
      <c r="B3" s="11" t="s">
        <v>93</v>
      </c>
      <c r="C3" s="12">
        <v>45437</v>
      </c>
      <c r="D3" s="13" t="s">
        <v>85</v>
      </c>
      <c r="E3" s="14">
        <v>168</v>
      </c>
      <c r="F3" s="14">
        <v>148</v>
      </c>
      <c r="G3" s="14">
        <v>165</v>
      </c>
      <c r="H3" s="14">
        <v>153</v>
      </c>
      <c r="I3" s="14"/>
      <c r="J3" s="14"/>
      <c r="K3" s="15">
        <v>4</v>
      </c>
      <c r="L3" s="15">
        <v>634</v>
      </c>
      <c r="M3" s="16">
        <v>158.5</v>
      </c>
      <c r="N3" s="17">
        <v>13</v>
      </c>
      <c r="O3" s="18">
        <v>171.5</v>
      </c>
    </row>
    <row r="4" spans="1:17">
      <c r="A4" s="10" t="s">
        <v>35</v>
      </c>
      <c r="B4" s="11" t="s">
        <v>93</v>
      </c>
      <c r="C4" s="12">
        <v>45465</v>
      </c>
      <c r="D4" s="13" t="s">
        <v>85</v>
      </c>
      <c r="E4" s="14">
        <v>171</v>
      </c>
      <c r="F4" s="14">
        <v>175</v>
      </c>
      <c r="G4" s="14">
        <v>171</v>
      </c>
      <c r="H4" s="14">
        <v>174</v>
      </c>
      <c r="I4" s="14"/>
      <c r="J4" s="14"/>
      <c r="K4" s="15">
        <v>4</v>
      </c>
      <c r="L4" s="15">
        <v>691</v>
      </c>
      <c r="M4" s="16">
        <v>172.75</v>
      </c>
      <c r="N4" s="17">
        <v>4</v>
      </c>
      <c r="O4" s="18">
        <v>176.75</v>
      </c>
    </row>
    <row r="6" spans="1:17">
      <c r="K6" s="8">
        <f>SUM(K2:K5)</f>
        <v>12</v>
      </c>
      <c r="L6" s="8">
        <f>SUM(L2:L5)</f>
        <v>1969</v>
      </c>
      <c r="M6" s="7">
        <f>SUM(L6/K6)</f>
        <v>164.08333333333334</v>
      </c>
      <c r="N6" s="8">
        <f>SUM(N2:N5)</f>
        <v>21</v>
      </c>
      <c r="O6" s="9">
        <f>SUM(M6+N6)</f>
        <v>185.08333333333334</v>
      </c>
    </row>
    <row r="9" spans="1:17" ht="30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>
      <c r="A10" s="10" t="s">
        <v>34</v>
      </c>
      <c r="B10" s="11" t="s">
        <v>93</v>
      </c>
      <c r="C10" s="12">
        <v>45500</v>
      </c>
      <c r="D10" s="39" t="s">
        <v>85</v>
      </c>
      <c r="E10" s="14">
        <v>192</v>
      </c>
      <c r="F10" s="14">
        <v>192</v>
      </c>
      <c r="G10" s="14">
        <v>196</v>
      </c>
      <c r="H10" s="14">
        <v>195</v>
      </c>
      <c r="I10" s="14"/>
      <c r="J10" s="14"/>
      <c r="K10" s="15">
        <v>4</v>
      </c>
      <c r="L10" s="15">
        <v>775</v>
      </c>
      <c r="M10" s="16">
        <v>193.75</v>
      </c>
      <c r="N10" s="17">
        <v>5</v>
      </c>
      <c r="O10" s="18">
        <v>198.75</v>
      </c>
    </row>
    <row r="11" spans="1:17">
      <c r="A11" s="10" t="s">
        <v>34</v>
      </c>
      <c r="B11" s="11" t="s">
        <v>93</v>
      </c>
      <c r="C11" s="12">
        <v>45528</v>
      </c>
      <c r="D11" s="39" t="s">
        <v>85</v>
      </c>
      <c r="E11" s="14">
        <v>192</v>
      </c>
      <c r="F11" s="14">
        <v>196</v>
      </c>
      <c r="G11" s="14">
        <v>194</v>
      </c>
      <c r="H11" s="14">
        <v>195</v>
      </c>
      <c r="I11" s="14"/>
      <c r="J11" s="14"/>
      <c r="K11" s="15">
        <v>4</v>
      </c>
      <c r="L11" s="15">
        <v>777</v>
      </c>
      <c r="M11" s="16">
        <v>194.25</v>
      </c>
      <c r="N11" s="17">
        <v>13</v>
      </c>
      <c r="O11" s="18">
        <v>207.25</v>
      </c>
    </row>
    <row r="12" spans="1:17">
      <c r="A12" s="10" t="s">
        <v>34</v>
      </c>
      <c r="B12" s="11" t="s">
        <v>93</v>
      </c>
      <c r="C12" s="12">
        <v>45571</v>
      </c>
      <c r="D12" s="39" t="s">
        <v>74</v>
      </c>
      <c r="E12" s="14">
        <v>186</v>
      </c>
      <c r="F12" s="14">
        <v>192</v>
      </c>
      <c r="G12" s="14">
        <v>190</v>
      </c>
      <c r="H12" s="14">
        <v>193</v>
      </c>
      <c r="I12" s="14"/>
      <c r="J12" s="14"/>
      <c r="K12" s="15">
        <v>4</v>
      </c>
      <c r="L12" s="15">
        <v>761</v>
      </c>
      <c r="M12" s="16">
        <v>190.25</v>
      </c>
      <c r="N12" s="17">
        <v>4</v>
      </c>
      <c r="O12" s="18">
        <v>194.25</v>
      </c>
    </row>
    <row r="13" spans="1:17">
      <c r="A13" s="10" t="s">
        <v>34</v>
      </c>
      <c r="B13" s="11" t="s">
        <v>93</v>
      </c>
      <c r="C13" s="12">
        <v>45578</v>
      </c>
      <c r="D13" s="39" t="s">
        <v>85</v>
      </c>
      <c r="E13" s="14">
        <v>190</v>
      </c>
      <c r="F13" s="14">
        <v>190</v>
      </c>
      <c r="G13" s="14">
        <v>188</v>
      </c>
      <c r="H13" s="14">
        <v>194</v>
      </c>
      <c r="I13" s="14"/>
      <c r="J13" s="14"/>
      <c r="K13" s="15">
        <v>4</v>
      </c>
      <c r="L13" s="15">
        <v>762</v>
      </c>
      <c r="M13" s="16">
        <v>190.5</v>
      </c>
      <c r="N13" s="17">
        <v>13</v>
      </c>
      <c r="O13" s="18">
        <v>203.5</v>
      </c>
    </row>
    <row r="14" spans="1:17">
      <c r="A14" s="10" t="s">
        <v>34</v>
      </c>
      <c r="B14" s="11" t="s">
        <v>93</v>
      </c>
      <c r="C14" s="12">
        <v>45591</v>
      </c>
      <c r="D14" s="39" t="s">
        <v>85</v>
      </c>
      <c r="E14" s="14">
        <v>182</v>
      </c>
      <c r="F14" s="14">
        <v>182</v>
      </c>
      <c r="G14" s="14">
        <v>180</v>
      </c>
      <c r="H14" s="14">
        <v>183</v>
      </c>
      <c r="I14" s="14">
        <v>189</v>
      </c>
      <c r="J14" s="14">
        <v>188</v>
      </c>
      <c r="K14" s="15">
        <v>6</v>
      </c>
      <c r="L14" s="15">
        <v>1104</v>
      </c>
      <c r="M14" s="16">
        <v>184</v>
      </c>
      <c r="N14" s="17">
        <v>6</v>
      </c>
      <c r="O14" s="18">
        <v>190</v>
      </c>
    </row>
    <row r="16" spans="1:17">
      <c r="K16" s="8">
        <f>SUM(K10:K15)</f>
        <v>22</v>
      </c>
      <c r="L16" s="8">
        <f>SUM(L10:L15)</f>
        <v>4179</v>
      </c>
      <c r="M16" s="7">
        <f>SUM(L16/K16)</f>
        <v>189.95454545454547</v>
      </c>
      <c r="N16" s="8">
        <f>SUM(N10:N15)</f>
        <v>41</v>
      </c>
      <c r="O16" s="9">
        <f>SUM(M16+N16)</f>
        <v>230.95454545454547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"/>
    <protectedRange algorithmName="SHA-512" hashValue="ON39YdpmFHfN9f47KpiRvqrKx0V9+erV1CNkpWzYhW/Qyc6aT8rEyCrvauWSYGZK2ia3o7vd3akF07acHAFpOA==" saltValue="yVW9XmDwTqEnmpSGai0KYg==" spinCount="100000" sqref="E11:J11 B11:C11" name="Range1_26"/>
    <protectedRange algorithmName="SHA-512" hashValue="ON39YdpmFHfN9f47KpiRvqrKx0V9+erV1CNkpWzYhW/Qyc6aT8rEyCrvauWSYGZK2ia3o7vd3akF07acHAFpOA==" saltValue="yVW9XmDwTqEnmpSGai0KYg==" spinCount="100000" sqref="D11" name="Range1_1_21"/>
  </protectedRanges>
  <hyperlinks>
    <hyperlink ref="Q1" location="'Kentucky 2024'!A1" display="Back to Ranking" xr:uid="{0367E754-16F2-4831-BFD9-A8FE4FA53C0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A4465C-90B1-4026-8080-752D135BDA1D}">
          <x14:formula1>
            <xm:f>'C:\Users\abra2\Desktop\ABRA Files and More\AUTO BENCH REST ASSOCIATION FILE\ABRA 2019\Georgia\[Georgia Results 01 19 20.xlsm]DATA SHEET'!#REF!</xm:f>
          </x14:formula1>
          <xm:sqref>B1 B9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167B-ED81-410F-94BC-728F82356990}">
  <dimension ref="A1:Q7"/>
  <sheetViews>
    <sheetView workbookViewId="0">
      <selection activeCell="Q1" sqref="Q1"/>
    </sheetView>
  </sheetViews>
  <sheetFormatPr defaultRowHeight="15"/>
  <cols>
    <col min="1" max="1" width="27.28515625" customWidth="1"/>
    <col min="2" max="2" width="22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78</v>
      </c>
      <c r="C2" s="12">
        <v>45388</v>
      </c>
      <c r="D2" s="13" t="s">
        <v>76</v>
      </c>
      <c r="E2" s="14">
        <v>189</v>
      </c>
      <c r="F2" s="14">
        <v>188</v>
      </c>
      <c r="G2" s="14">
        <v>188</v>
      </c>
      <c r="H2" s="14">
        <v>181</v>
      </c>
      <c r="I2" s="14"/>
      <c r="J2" s="14"/>
      <c r="K2" s="15">
        <v>4</v>
      </c>
      <c r="L2" s="15">
        <v>746</v>
      </c>
      <c r="M2" s="16">
        <v>186.5</v>
      </c>
      <c r="N2" s="17">
        <v>4</v>
      </c>
      <c r="O2" s="18">
        <v>190.5</v>
      </c>
    </row>
    <row r="3" spans="1:17">
      <c r="A3" s="10" t="s">
        <v>21</v>
      </c>
      <c r="B3" s="11" t="s">
        <v>78</v>
      </c>
      <c r="C3" s="12">
        <v>45444</v>
      </c>
      <c r="D3" s="13" t="s">
        <v>76</v>
      </c>
      <c r="E3" s="14">
        <v>187</v>
      </c>
      <c r="F3" s="14">
        <v>183</v>
      </c>
      <c r="G3" s="14">
        <v>190</v>
      </c>
      <c r="H3" s="14">
        <v>189</v>
      </c>
      <c r="I3" s="14"/>
      <c r="J3" s="14"/>
      <c r="K3" s="15">
        <v>4</v>
      </c>
      <c r="L3" s="15">
        <v>749</v>
      </c>
      <c r="M3" s="16">
        <v>187.25</v>
      </c>
      <c r="N3" s="17">
        <v>4</v>
      </c>
      <c r="O3" s="18">
        <v>191.25</v>
      </c>
    </row>
    <row r="4" spans="1:17">
      <c r="A4" s="10" t="s">
        <v>21</v>
      </c>
      <c r="B4" s="11" t="s">
        <v>78</v>
      </c>
      <c r="C4" s="12">
        <v>45486</v>
      </c>
      <c r="D4" s="13" t="s">
        <v>76</v>
      </c>
      <c r="E4" s="14">
        <v>192</v>
      </c>
      <c r="F4" s="14">
        <v>189</v>
      </c>
      <c r="G4" s="14">
        <v>177</v>
      </c>
      <c r="H4" s="14">
        <v>182</v>
      </c>
      <c r="I4" s="14"/>
      <c r="J4" s="14"/>
      <c r="K4" s="15">
        <v>4</v>
      </c>
      <c r="L4" s="15">
        <v>740</v>
      </c>
      <c r="M4" s="16">
        <v>185</v>
      </c>
      <c r="N4" s="17">
        <v>6</v>
      </c>
      <c r="O4" s="18">
        <v>191</v>
      </c>
    </row>
    <row r="5" spans="1:17">
      <c r="A5" s="10" t="s">
        <v>21</v>
      </c>
      <c r="B5" s="11" t="s">
        <v>78</v>
      </c>
      <c r="C5" s="12">
        <v>45556</v>
      </c>
      <c r="D5" s="13" t="s">
        <v>76</v>
      </c>
      <c r="E5" s="14">
        <v>192</v>
      </c>
      <c r="F5" s="14">
        <v>183</v>
      </c>
      <c r="G5" s="14">
        <v>193</v>
      </c>
      <c r="H5" s="14">
        <v>192</v>
      </c>
      <c r="I5" s="14"/>
      <c r="J5" s="14"/>
      <c r="K5" s="15">
        <v>4</v>
      </c>
      <c r="L5" s="15">
        <v>760</v>
      </c>
      <c r="M5" s="16">
        <v>190</v>
      </c>
      <c r="N5" s="17">
        <v>2</v>
      </c>
      <c r="O5" s="18">
        <v>192</v>
      </c>
    </row>
    <row r="7" spans="1:17">
      <c r="K7" s="8">
        <f>SUM(K2:K6)</f>
        <v>16</v>
      </c>
      <c r="L7" s="8">
        <f>SUM(L2:L6)</f>
        <v>2995</v>
      </c>
      <c r="M7" s="7">
        <f>SUM(L7/K7)</f>
        <v>187.1875</v>
      </c>
      <c r="N7" s="8">
        <f>SUM(N2:N6)</f>
        <v>16</v>
      </c>
      <c r="O7" s="9">
        <f>SUM(M7+N7)</f>
        <v>203.1875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15"/>
    <protectedRange algorithmName="SHA-512" hashValue="ON39YdpmFHfN9f47KpiRvqrKx0V9+erV1CNkpWzYhW/Qyc6aT8rEyCrvauWSYGZK2ia3o7vd3akF07acHAFpOA==" saltValue="yVW9XmDwTqEnmpSGai0KYg==" spinCount="100000" sqref="D3" name="Range1_1_13"/>
    <protectedRange algorithmName="SHA-512" hashValue="ON39YdpmFHfN9f47KpiRvqrKx0V9+erV1CNkpWzYhW/Qyc6aT8rEyCrvauWSYGZK2ia3o7vd3akF07acHAFpOA==" saltValue="yVW9XmDwTqEnmpSGai0KYg==" spinCount="100000" sqref="B3 E3:J3" name="Range1_18"/>
    <protectedRange algorithmName="SHA-512" hashValue="ON39YdpmFHfN9f47KpiRvqrKx0V9+erV1CNkpWzYhW/Qyc6aT8rEyCrvauWSYGZK2ia3o7vd3akF07acHAFpOA==" saltValue="yVW9XmDwTqEnmpSGai0KYg==" spinCount="100000" sqref="B4:C4 E4:J4" name="Range1_20"/>
    <protectedRange algorithmName="SHA-512" hashValue="ON39YdpmFHfN9f47KpiRvqrKx0V9+erV1CNkpWzYhW/Qyc6aT8rEyCrvauWSYGZK2ia3o7vd3akF07acHAFpOA==" saltValue="yVW9XmDwTqEnmpSGai0KYg==" spinCount="100000" sqref="D4" name="Range1_1_15"/>
  </protectedRanges>
  <hyperlinks>
    <hyperlink ref="Q1" location="'Kentucky 2024'!A1" display="Back to Ranking" xr:uid="{1E1552F3-EE67-4531-90BA-E8211171538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59C181-0E85-4833-8917-1B5F8955E82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1E640-FB6F-4D3B-AD9D-5D98D88AEBF7}">
  <dimension ref="A1:Q36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68</v>
      </c>
      <c r="C2" s="12">
        <v>45364</v>
      </c>
      <c r="D2" s="13" t="s">
        <v>31</v>
      </c>
      <c r="E2" s="14">
        <v>192</v>
      </c>
      <c r="F2" s="14">
        <v>195</v>
      </c>
      <c r="G2" s="14">
        <v>198</v>
      </c>
      <c r="H2" s="14">
        <v>196</v>
      </c>
      <c r="I2" s="14"/>
      <c r="J2" s="14"/>
      <c r="K2" s="15">
        <v>4</v>
      </c>
      <c r="L2" s="15">
        <v>781</v>
      </c>
      <c r="M2" s="16">
        <v>195.25</v>
      </c>
      <c r="N2" s="17">
        <v>2</v>
      </c>
      <c r="O2" s="18">
        <v>197.25</v>
      </c>
    </row>
    <row r="3" spans="1:17">
      <c r="A3" s="10" t="s">
        <v>25</v>
      </c>
      <c r="B3" s="11" t="s">
        <v>68</v>
      </c>
      <c r="C3" s="12">
        <v>45389</v>
      </c>
      <c r="D3" s="13" t="s">
        <v>74</v>
      </c>
      <c r="E3" s="14">
        <v>190</v>
      </c>
      <c r="F3" s="14">
        <v>189</v>
      </c>
      <c r="G3" s="14">
        <v>195</v>
      </c>
      <c r="H3" s="14">
        <v>183</v>
      </c>
      <c r="I3" s="14"/>
      <c r="J3" s="14"/>
      <c r="K3" s="15">
        <v>4</v>
      </c>
      <c r="L3" s="15">
        <v>757</v>
      </c>
      <c r="M3" s="16">
        <v>189.25</v>
      </c>
      <c r="N3" s="17">
        <v>5</v>
      </c>
      <c r="O3" s="18">
        <v>194.25</v>
      </c>
    </row>
    <row r="4" spans="1:17">
      <c r="A4" s="10" t="s">
        <v>25</v>
      </c>
      <c r="B4" s="11" t="s">
        <v>68</v>
      </c>
      <c r="C4" s="12">
        <v>45392</v>
      </c>
      <c r="D4" s="13" t="s">
        <v>31</v>
      </c>
      <c r="E4" s="14">
        <v>191</v>
      </c>
      <c r="F4" s="14">
        <v>194</v>
      </c>
      <c r="G4" s="14">
        <v>196</v>
      </c>
      <c r="H4" s="14">
        <v>197</v>
      </c>
      <c r="I4" s="14"/>
      <c r="J4" s="14"/>
      <c r="K4" s="15">
        <v>4</v>
      </c>
      <c r="L4" s="15">
        <v>778</v>
      </c>
      <c r="M4" s="16">
        <v>194.5</v>
      </c>
      <c r="N4" s="17">
        <v>2</v>
      </c>
      <c r="O4" s="18">
        <v>196.5</v>
      </c>
    </row>
    <row r="5" spans="1:17">
      <c r="A5" s="10" t="s">
        <v>25</v>
      </c>
      <c r="B5" s="11" t="s">
        <v>68</v>
      </c>
      <c r="C5" s="12">
        <v>45395</v>
      </c>
      <c r="D5" s="13" t="s">
        <v>31</v>
      </c>
      <c r="E5" s="14">
        <v>193</v>
      </c>
      <c r="F5" s="14">
        <v>195</v>
      </c>
      <c r="G5" s="14">
        <v>193</v>
      </c>
      <c r="H5" s="14">
        <v>196</v>
      </c>
      <c r="I5" s="14"/>
      <c r="J5" s="14"/>
      <c r="K5" s="15">
        <v>4</v>
      </c>
      <c r="L5" s="15">
        <v>777</v>
      </c>
      <c r="M5" s="16">
        <v>194.25</v>
      </c>
      <c r="N5" s="17">
        <v>2</v>
      </c>
      <c r="O5" s="18">
        <v>196.25</v>
      </c>
    </row>
    <row r="6" spans="1:17">
      <c r="A6" s="10" t="s">
        <v>25</v>
      </c>
      <c r="B6" s="11" t="s">
        <v>68</v>
      </c>
      <c r="C6" s="12">
        <v>45399</v>
      </c>
      <c r="D6" s="13" t="s">
        <v>31</v>
      </c>
      <c r="E6" s="14">
        <v>188</v>
      </c>
      <c r="F6" s="14">
        <v>190</v>
      </c>
      <c r="G6" s="14">
        <v>190</v>
      </c>
      <c r="H6" s="14">
        <v>192</v>
      </c>
      <c r="I6" s="14"/>
      <c r="J6" s="14"/>
      <c r="K6" s="15">
        <v>4</v>
      </c>
      <c r="L6" s="15">
        <v>760</v>
      </c>
      <c r="M6" s="16">
        <v>190</v>
      </c>
      <c r="N6" s="17">
        <v>2</v>
      </c>
      <c r="O6" s="18">
        <v>192</v>
      </c>
    </row>
    <row r="7" spans="1:17">
      <c r="A7" s="10" t="s">
        <v>25</v>
      </c>
      <c r="B7" s="11" t="s">
        <v>68</v>
      </c>
      <c r="C7" s="12">
        <v>45406</v>
      </c>
      <c r="D7" s="13" t="s">
        <v>74</v>
      </c>
      <c r="E7" s="14">
        <v>192</v>
      </c>
      <c r="F7" s="14">
        <v>195</v>
      </c>
      <c r="G7" s="14">
        <v>194</v>
      </c>
      <c r="H7" s="14">
        <v>196</v>
      </c>
      <c r="I7" s="14"/>
      <c r="J7" s="14"/>
      <c r="K7" s="15">
        <v>4</v>
      </c>
      <c r="L7" s="15">
        <v>777</v>
      </c>
      <c r="M7" s="16">
        <v>194.25</v>
      </c>
      <c r="N7" s="17">
        <v>2</v>
      </c>
      <c r="O7" s="18">
        <v>196.25</v>
      </c>
    </row>
    <row r="8" spans="1:17">
      <c r="A8" s="10" t="s">
        <v>25</v>
      </c>
      <c r="B8" s="11" t="s">
        <v>68</v>
      </c>
      <c r="C8" s="12">
        <v>45409</v>
      </c>
      <c r="D8" s="13" t="s">
        <v>85</v>
      </c>
      <c r="E8" s="14">
        <v>188</v>
      </c>
      <c r="F8" s="14">
        <v>196</v>
      </c>
      <c r="G8" s="14">
        <v>194</v>
      </c>
      <c r="H8" s="14">
        <v>189</v>
      </c>
      <c r="I8" s="14"/>
      <c r="J8" s="14"/>
      <c r="K8" s="15">
        <v>4</v>
      </c>
      <c r="L8" s="15">
        <v>767</v>
      </c>
      <c r="M8" s="16">
        <v>191.75</v>
      </c>
      <c r="N8" s="17">
        <v>3</v>
      </c>
      <c r="O8" s="18">
        <v>194.75</v>
      </c>
    </row>
    <row r="9" spans="1:17">
      <c r="A9" s="10" t="s">
        <v>25</v>
      </c>
      <c r="B9" s="11" t="s">
        <v>68</v>
      </c>
      <c r="C9" s="12">
        <v>45413</v>
      </c>
      <c r="D9" s="13" t="s">
        <v>31</v>
      </c>
      <c r="E9" s="14">
        <v>197</v>
      </c>
      <c r="F9" s="14">
        <v>199</v>
      </c>
      <c r="G9" s="14">
        <v>199</v>
      </c>
      <c r="H9" s="14">
        <v>198</v>
      </c>
      <c r="I9" s="14"/>
      <c r="J9" s="14"/>
      <c r="K9" s="15">
        <v>4</v>
      </c>
      <c r="L9" s="15">
        <v>793</v>
      </c>
      <c r="M9" s="16">
        <v>198.25</v>
      </c>
      <c r="N9" s="17">
        <v>3</v>
      </c>
      <c r="O9" s="18">
        <v>201.25</v>
      </c>
    </row>
    <row r="10" spans="1:17">
      <c r="A10" s="10" t="s">
        <v>25</v>
      </c>
      <c r="B10" s="11" t="s">
        <v>68</v>
      </c>
      <c r="C10" s="12">
        <v>45417</v>
      </c>
      <c r="D10" s="13" t="s">
        <v>74</v>
      </c>
      <c r="E10" s="14">
        <v>195</v>
      </c>
      <c r="F10" s="14">
        <v>194</v>
      </c>
      <c r="G10" s="14">
        <v>195</v>
      </c>
      <c r="H10" s="14">
        <v>196</v>
      </c>
      <c r="I10" s="14"/>
      <c r="J10" s="14"/>
      <c r="K10" s="15">
        <v>4</v>
      </c>
      <c r="L10" s="15">
        <v>780</v>
      </c>
      <c r="M10" s="16">
        <v>195</v>
      </c>
      <c r="N10" s="17">
        <v>13</v>
      </c>
      <c r="O10" s="18">
        <v>208</v>
      </c>
    </row>
    <row r="11" spans="1:17">
      <c r="A11" s="10" t="s">
        <v>25</v>
      </c>
      <c r="B11" s="11" t="s">
        <v>68</v>
      </c>
      <c r="C11" s="12">
        <v>45420</v>
      </c>
      <c r="D11" s="13" t="s">
        <v>31</v>
      </c>
      <c r="E11" s="14">
        <v>198</v>
      </c>
      <c r="F11" s="14">
        <v>198</v>
      </c>
      <c r="G11" s="14">
        <v>197</v>
      </c>
      <c r="H11" s="14">
        <v>198</v>
      </c>
      <c r="I11" s="14"/>
      <c r="J11" s="14"/>
      <c r="K11" s="15">
        <v>4</v>
      </c>
      <c r="L11" s="15">
        <v>791</v>
      </c>
      <c r="M11" s="16">
        <v>197.75</v>
      </c>
      <c r="N11" s="17">
        <v>2</v>
      </c>
      <c r="O11" s="18">
        <v>199.75</v>
      </c>
    </row>
    <row r="12" spans="1:17">
      <c r="A12" s="10" t="s">
        <v>25</v>
      </c>
      <c r="B12" s="11" t="s">
        <v>68</v>
      </c>
      <c r="C12" s="12">
        <v>45423</v>
      </c>
      <c r="D12" s="13" t="s">
        <v>31</v>
      </c>
      <c r="E12" s="14">
        <v>193</v>
      </c>
      <c r="F12" s="14">
        <v>196</v>
      </c>
      <c r="G12" s="14">
        <v>196</v>
      </c>
      <c r="H12" s="14">
        <v>196</v>
      </c>
      <c r="I12" s="14"/>
      <c r="J12" s="14"/>
      <c r="K12" s="15">
        <v>4</v>
      </c>
      <c r="L12" s="15">
        <v>781</v>
      </c>
      <c r="M12" s="16">
        <v>195.25</v>
      </c>
      <c r="N12" s="17">
        <v>2</v>
      </c>
      <c r="O12" s="18">
        <v>197.25</v>
      </c>
    </row>
    <row r="13" spans="1:17">
      <c r="A13" s="10" t="s">
        <v>25</v>
      </c>
      <c r="B13" s="11" t="s">
        <v>68</v>
      </c>
      <c r="C13" s="12">
        <v>45427</v>
      </c>
      <c r="D13" s="13" t="s">
        <v>31</v>
      </c>
      <c r="E13" s="14">
        <v>193</v>
      </c>
      <c r="F13" s="14">
        <v>199</v>
      </c>
      <c r="G13" s="14">
        <v>196</v>
      </c>
      <c r="H13" s="14">
        <v>197</v>
      </c>
      <c r="I13" s="14"/>
      <c r="J13" s="14"/>
      <c r="K13" s="15">
        <v>4</v>
      </c>
      <c r="L13" s="15">
        <v>785</v>
      </c>
      <c r="M13" s="16">
        <v>196.25</v>
      </c>
      <c r="N13" s="17">
        <v>2</v>
      </c>
      <c r="O13" s="18">
        <v>198.25</v>
      </c>
    </row>
    <row r="14" spans="1:17">
      <c r="A14" s="10" t="s">
        <v>25</v>
      </c>
      <c r="B14" s="11" t="s">
        <v>68</v>
      </c>
      <c r="C14" s="12">
        <v>45441</v>
      </c>
      <c r="D14" s="13" t="s">
        <v>31</v>
      </c>
      <c r="E14" s="14">
        <v>190</v>
      </c>
      <c r="F14" s="14">
        <v>197</v>
      </c>
      <c r="G14" s="14">
        <v>189</v>
      </c>
      <c r="H14" s="14">
        <v>196</v>
      </c>
      <c r="I14" s="14"/>
      <c r="J14" s="14"/>
      <c r="K14" s="15">
        <v>4</v>
      </c>
      <c r="L14" s="15">
        <v>772</v>
      </c>
      <c r="M14" s="16">
        <v>193</v>
      </c>
      <c r="N14" s="17">
        <v>2</v>
      </c>
      <c r="O14" s="18">
        <v>195</v>
      </c>
    </row>
    <row r="15" spans="1:17">
      <c r="A15" s="10" t="s">
        <v>25</v>
      </c>
      <c r="B15" s="11" t="s">
        <v>68</v>
      </c>
      <c r="C15" s="12">
        <v>45448</v>
      </c>
      <c r="D15" s="13" t="s">
        <v>31</v>
      </c>
      <c r="E15" s="14">
        <v>198</v>
      </c>
      <c r="F15" s="14">
        <v>192</v>
      </c>
      <c r="G15" s="14">
        <v>195</v>
      </c>
      <c r="H15" s="14">
        <v>198</v>
      </c>
      <c r="I15" s="14"/>
      <c r="J15" s="14"/>
      <c r="K15" s="15">
        <v>4</v>
      </c>
      <c r="L15" s="15">
        <v>783</v>
      </c>
      <c r="M15" s="16">
        <v>195.75</v>
      </c>
      <c r="N15" s="17">
        <v>3</v>
      </c>
      <c r="O15" s="18">
        <v>198.75</v>
      </c>
    </row>
    <row r="16" spans="1:17">
      <c r="A16" s="10" t="s">
        <v>25</v>
      </c>
      <c r="B16" s="11" t="s">
        <v>68</v>
      </c>
      <c r="C16" s="12">
        <v>45455</v>
      </c>
      <c r="D16" s="13" t="s">
        <v>31</v>
      </c>
      <c r="E16" s="14">
        <v>196</v>
      </c>
      <c r="F16" s="14">
        <v>194</v>
      </c>
      <c r="G16" s="14">
        <v>198</v>
      </c>
      <c r="H16" s="14">
        <v>197</v>
      </c>
      <c r="I16" s="14"/>
      <c r="J16" s="14"/>
      <c r="K16" s="15">
        <v>4</v>
      </c>
      <c r="L16" s="15">
        <v>785</v>
      </c>
      <c r="M16" s="16">
        <v>196.25</v>
      </c>
      <c r="N16" s="17">
        <v>3</v>
      </c>
      <c r="O16" s="18">
        <v>199.25</v>
      </c>
    </row>
    <row r="17" spans="1:15">
      <c r="A17" s="10" t="s">
        <v>25</v>
      </c>
      <c r="B17" s="11" t="s">
        <v>68</v>
      </c>
      <c r="C17" s="12">
        <v>45557</v>
      </c>
      <c r="D17" s="13" t="s">
        <v>31</v>
      </c>
      <c r="E17" s="14">
        <v>194</v>
      </c>
      <c r="F17" s="14">
        <v>192</v>
      </c>
      <c r="G17" s="14">
        <v>198</v>
      </c>
      <c r="H17" s="14">
        <v>197</v>
      </c>
      <c r="I17" s="14">
        <v>196</v>
      </c>
      <c r="J17" s="14">
        <v>194</v>
      </c>
      <c r="K17" s="15">
        <v>6</v>
      </c>
      <c r="L17" s="15">
        <v>1171</v>
      </c>
      <c r="M17" s="16">
        <v>195.16666666666666</v>
      </c>
      <c r="N17" s="17">
        <v>4</v>
      </c>
      <c r="O17" s="18">
        <v>199.16666666666666</v>
      </c>
    </row>
    <row r="18" spans="1:15">
      <c r="A18" s="73" t="s">
        <v>25</v>
      </c>
      <c r="B18" s="74" t="s">
        <v>68</v>
      </c>
      <c r="C18" s="75">
        <v>45626</v>
      </c>
      <c r="D18" s="76" t="s">
        <v>31</v>
      </c>
      <c r="E18" s="77">
        <v>198</v>
      </c>
      <c r="F18" s="77">
        <v>199</v>
      </c>
      <c r="G18" s="77">
        <v>197</v>
      </c>
      <c r="H18" s="77">
        <v>197</v>
      </c>
      <c r="I18" s="77"/>
      <c r="J18" s="77"/>
      <c r="K18" s="78">
        <v>4</v>
      </c>
      <c r="L18" s="78">
        <v>791</v>
      </c>
      <c r="M18" s="79">
        <v>197.75</v>
      </c>
      <c r="N18" s="80">
        <v>9</v>
      </c>
      <c r="O18" s="81">
        <v>206.75</v>
      </c>
    </row>
    <row r="20" spans="1:15">
      <c r="K20" s="8">
        <f>SUM(K2:K19)</f>
        <v>70</v>
      </c>
      <c r="L20" s="8">
        <f>SUM(L2:L19)</f>
        <v>13629</v>
      </c>
      <c r="M20" s="7">
        <f>SUM(L20/K20)</f>
        <v>194.7</v>
      </c>
      <c r="N20" s="8">
        <f>SUM(N2:N19)</f>
        <v>61</v>
      </c>
      <c r="O20" s="9">
        <f>SUM(M20+N20)</f>
        <v>255.7</v>
      </c>
    </row>
    <row r="23" spans="1:15" ht="30">
      <c r="A23" s="1" t="s">
        <v>1</v>
      </c>
      <c r="B23" s="2" t="s">
        <v>2</v>
      </c>
      <c r="C23" s="2" t="s">
        <v>3</v>
      </c>
      <c r="D23" s="3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4" t="s">
        <v>10</v>
      </c>
      <c r="K23" s="4" t="s">
        <v>11</v>
      </c>
      <c r="L23" s="3" t="s">
        <v>12</v>
      </c>
      <c r="M23" s="5" t="s">
        <v>13</v>
      </c>
      <c r="N23" s="2" t="s">
        <v>14</v>
      </c>
      <c r="O23" s="6" t="s">
        <v>15</v>
      </c>
    </row>
    <row r="24" spans="1:15">
      <c r="A24" s="10" t="s">
        <v>21</v>
      </c>
      <c r="B24" s="11" t="s">
        <v>68</v>
      </c>
      <c r="C24" s="12">
        <v>45434</v>
      </c>
      <c r="D24" s="13" t="s">
        <v>74</v>
      </c>
      <c r="E24" s="14">
        <v>191</v>
      </c>
      <c r="F24" s="14">
        <v>194</v>
      </c>
      <c r="G24" s="14">
        <v>193</v>
      </c>
      <c r="H24" s="14">
        <v>193</v>
      </c>
      <c r="I24" s="14"/>
      <c r="J24" s="14"/>
      <c r="K24" s="15">
        <v>4</v>
      </c>
      <c r="L24" s="15">
        <v>771</v>
      </c>
      <c r="M24" s="16">
        <v>192.75</v>
      </c>
      <c r="N24" s="17">
        <v>5</v>
      </c>
      <c r="O24" s="18">
        <v>197.75</v>
      </c>
    </row>
    <row r="25" spans="1:15">
      <c r="A25" s="10" t="s">
        <v>21</v>
      </c>
      <c r="B25" s="11" t="s">
        <v>68</v>
      </c>
      <c r="C25" s="12">
        <v>45567</v>
      </c>
      <c r="D25" s="13" t="s">
        <v>31</v>
      </c>
      <c r="E25" s="14">
        <v>190</v>
      </c>
      <c r="F25" s="14">
        <v>196</v>
      </c>
      <c r="G25" s="14">
        <v>197</v>
      </c>
      <c r="H25" s="14">
        <v>195</v>
      </c>
      <c r="I25" s="14"/>
      <c r="J25" s="14"/>
      <c r="K25" s="15">
        <v>4</v>
      </c>
      <c r="L25" s="15">
        <v>778</v>
      </c>
      <c r="M25" s="16">
        <v>194.5</v>
      </c>
      <c r="N25" s="17">
        <v>3</v>
      </c>
      <c r="O25" s="18">
        <v>197.5</v>
      </c>
    </row>
    <row r="26" spans="1:15">
      <c r="A26" s="10" t="s">
        <v>21</v>
      </c>
      <c r="B26" s="11" t="s">
        <v>68</v>
      </c>
      <c r="C26" s="12">
        <v>45571</v>
      </c>
      <c r="D26" s="13" t="s">
        <v>74</v>
      </c>
      <c r="E26" s="14">
        <v>192</v>
      </c>
      <c r="F26" s="14">
        <v>195</v>
      </c>
      <c r="G26" s="14">
        <v>192</v>
      </c>
      <c r="H26" s="14">
        <v>192</v>
      </c>
      <c r="I26" s="14"/>
      <c r="J26" s="14"/>
      <c r="K26" s="15">
        <v>4</v>
      </c>
      <c r="L26" s="15">
        <v>771</v>
      </c>
      <c r="M26" s="16">
        <v>192.75</v>
      </c>
      <c r="N26" s="17">
        <v>5</v>
      </c>
      <c r="O26" s="18">
        <v>197.75</v>
      </c>
    </row>
    <row r="27" spans="1:15">
      <c r="A27" s="10" t="s">
        <v>21</v>
      </c>
      <c r="B27" s="11" t="s">
        <v>68</v>
      </c>
      <c r="C27" s="12">
        <v>45574</v>
      </c>
      <c r="D27" s="13" t="s">
        <v>31</v>
      </c>
      <c r="E27" s="14">
        <v>193</v>
      </c>
      <c r="F27" s="14">
        <v>196</v>
      </c>
      <c r="G27" s="14">
        <v>193</v>
      </c>
      <c r="H27" s="14">
        <v>193</v>
      </c>
      <c r="I27" s="14"/>
      <c r="J27" s="14"/>
      <c r="K27" s="15">
        <v>4</v>
      </c>
      <c r="L27" s="15">
        <v>775</v>
      </c>
      <c r="M27" s="16">
        <v>193.75</v>
      </c>
      <c r="N27" s="17">
        <v>2</v>
      </c>
      <c r="O27" s="18">
        <v>195.75</v>
      </c>
    </row>
    <row r="28" spans="1:15">
      <c r="A28" s="10" t="s">
        <v>21</v>
      </c>
      <c r="B28" s="11" t="s">
        <v>68</v>
      </c>
      <c r="C28" s="12">
        <v>45578</v>
      </c>
      <c r="D28" s="13" t="s">
        <v>85</v>
      </c>
      <c r="E28" s="14">
        <v>197</v>
      </c>
      <c r="F28" s="14">
        <v>192</v>
      </c>
      <c r="G28" s="14">
        <v>188</v>
      </c>
      <c r="H28" s="14">
        <v>185</v>
      </c>
      <c r="I28" s="14"/>
      <c r="J28" s="14"/>
      <c r="K28" s="15">
        <v>4</v>
      </c>
      <c r="L28" s="15">
        <v>762</v>
      </c>
      <c r="M28" s="16">
        <v>190.5</v>
      </c>
      <c r="N28" s="17">
        <v>13</v>
      </c>
      <c r="O28" s="18">
        <v>203.5</v>
      </c>
    </row>
    <row r="29" spans="1:15">
      <c r="A29" s="10" t="s">
        <v>21</v>
      </c>
      <c r="B29" s="11" t="s">
        <v>68</v>
      </c>
      <c r="C29" s="12">
        <v>45588</v>
      </c>
      <c r="D29" s="13" t="s">
        <v>74</v>
      </c>
      <c r="E29" s="14">
        <v>194</v>
      </c>
      <c r="F29" s="14">
        <v>197</v>
      </c>
      <c r="G29" s="14">
        <v>191</v>
      </c>
      <c r="H29" s="14">
        <v>195</v>
      </c>
      <c r="I29" s="14"/>
      <c r="J29" s="14"/>
      <c r="K29" s="15">
        <v>4</v>
      </c>
      <c r="L29" s="15">
        <v>777</v>
      </c>
      <c r="M29" s="16">
        <v>194.25</v>
      </c>
      <c r="N29" s="17">
        <v>4</v>
      </c>
      <c r="O29" s="18">
        <v>198.25</v>
      </c>
    </row>
    <row r="30" spans="1:15">
      <c r="A30" s="10" t="s">
        <v>21</v>
      </c>
      <c r="B30" s="11" t="s">
        <v>68</v>
      </c>
      <c r="C30" s="12">
        <v>45591</v>
      </c>
      <c r="D30" s="13" t="s">
        <v>85</v>
      </c>
      <c r="E30" s="14">
        <v>192</v>
      </c>
      <c r="F30" s="14">
        <v>191</v>
      </c>
      <c r="G30" s="14">
        <v>188</v>
      </c>
      <c r="H30" s="14">
        <v>192</v>
      </c>
      <c r="I30" s="14">
        <v>191</v>
      </c>
      <c r="J30" s="14">
        <v>196</v>
      </c>
      <c r="K30" s="15">
        <v>6</v>
      </c>
      <c r="L30" s="15">
        <v>1150</v>
      </c>
      <c r="M30" s="16">
        <v>191.66666666666666</v>
      </c>
      <c r="N30" s="17">
        <v>12</v>
      </c>
      <c r="O30" s="18">
        <v>203.66666666666666</v>
      </c>
    </row>
    <row r="31" spans="1:15">
      <c r="A31" s="10" t="s">
        <v>21</v>
      </c>
      <c r="B31" s="11" t="s">
        <v>68</v>
      </c>
      <c r="C31" s="12">
        <v>45595</v>
      </c>
      <c r="D31" s="13" t="s">
        <v>31</v>
      </c>
      <c r="E31" s="14">
        <v>188</v>
      </c>
      <c r="F31" s="14">
        <v>193</v>
      </c>
      <c r="G31" s="14">
        <v>186</v>
      </c>
      <c r="H31" s="14">
        <v>186</v>
      </c>
      <c r="I31" s="14"/>
      <c r="J31" s="14"/>
      <c r="K31" s="15">
        <v>4</v>
      </c>
      <c r="L31" s="15">
        <v>753</v>
      </c>
      <c r="M31" s="16">
        <v>188.25</v>
      </c>
      <c r="N31" s="17">
        <v>2</v>
      </c>
      <c r="O31" s="18">
        <v>190.25</v>
      </c>
    </row>
    <row r="32" spans="1:15">
      <c r="A32" s="10" t="s">
        <v>21</v>
      </c>
      <c r="B32" s="11" t="s">
        <v>68</v>
      </c>
      <c r="C32" s="12">
        <v>45599</v>
      </c>
      <c r="D32" s="13" t="s">
        <v>74</v>
      </c>
      <c r="E32" s="14">
        <v>187</v>
      </c>
      <c r="F32" s="14">
        <v>190</v>
      </c>
      <c r="G32" s="14">
        <v>195</v>
      </c>
      <c r="H32" s="14">
        <v>193</v>
      </c>
      <c r="I32" s="14"/>
      <c r="J32" s="14"/>
      <c r="K32" s="15">
        <v>4</v>
      </c>
      <c r="L32" s="15">
        <v>765</v>
      </c>
      <c r="M32" s="16">
        <v>191.25</v>
      </c>
      <c r="N32" s="17">
        <v>3</v>
      </c>
      <c r="O32" s="18">
        <v>194.25</v>
      </c>
    </row>
    <row r="33" spans="1:15">
      <c r="A33" s="10" t="s">
        <v>21</v>
      </c>
      <c r="B33" s="11" t="s">
        <v>68</v>
      </c>
      <c r="C33" s="12">
        <v>45602</v>
      </c>
      <c r="D33" s="13" t="s">
        <v>31</v>
      </c>
      <c r="E33" s="14">
        <v>196</v>
      </c>
      <c r="F33" s="14">
        <v>197.001</v>
      </c>
      <c r="G33" s="14">
        <v>196</v>
      </c>
      <c r="H33" s="14">
        <v>196</v>
      </c>
      <c r="I33" s="14"/>
      <c r="J33" s="14"/>
      <c r="K33" s="15">
        <v>4</v>
      </c>
      <c r="L33" s="15">
        <v>785.00099999999998</v>
      </c>
      <c r="M33" s="16">
        <v>196.25024999999999</v>
      </c>
      <c r="N33" s="17">
        <v>6</v>
      </c>
      <c r="O33" s="18">
        <v>202.25024999999999</v>
      </c>
    </row>
    <row r="34" spans="1:15">
      <c r="A34" s="10" t="s">
        <v>21</v>
      </c>
      <c r="B34" s="11" t="s">
        <v>68</v>
      </c>
      <c r="C34" s="12">
        <v>45616</v>
      </c>
      <c r="D34" s="13" t="s">
        <v>31</v>
      </c>
      <c r="E34" s="14">
        <v>195</v>
      </c>
      <c r="F34" s="14">
        <v>193</v>
      </c>
      <c r="G34" s="14">
        <v>187</v>
      </c>
      <c r="H34" s="14">
        <v>193</v>
      </c>
      <c r="I34" s="14"/>
      <c r="J34" s="14"/>
      <c r="K34" s="15">
        <v>4</v>
      </c>
      <c r="L34" s="15">
        <v>768</v>
      </c>
      <c r="M34" s="16">
        <v>192</v>
      </c>
      <c r="N34" s="17">
        <v>3</v>
      </c>
      <c r="O34" s="18">
        <v>195</v>
      </c>
    </row>
    <row r="36" spans="1:15">
      <c r="K36" s="8">
        <f>SUM(K24:K35)</f>
        <v>46</v>
      </c>
      <c r="L36" s="8">
        <f>SUM(L24:L35)</f>
        <v>8855.0010000000002</v>
      </c>
      <c r="M36" s="7">
        <f>SUM(L36/K36)</f>
        <v>192.50002173913043</v>
      </c>
      <c r="N36" s="8">
        <f>SUM(N24:N35)</f>
        <v>58</v>
      </c>
      <c r="O36" s="9">
        <f>SUM(M36+N36)</f>
        <v>250.50002173913043</v>
      </c>
    </row>
  </sheetData>
  <protectedRanges>
    <protectedRange algorithmName="SHA-512" hashValue="ON39YdpmFHfN9f47KpiRvqrKx0V9+erV1CNkpWzYhW/Qyc6aT8rEyCrvauWSYGZK2ia3o7vd3akF07acHAFpOA==" saltValue="yVW9XmDwTqEnmpSGai0KYg==" spinCount="100000" sqref="B1 B23" name="Range1_2"/>
    <protectedRange algorithmName="SHA-512" hashValue="ON39YdpmFHfN9f47KpiRvqrKx0V9+erV1CNkpWzYhW/Qyc6aT8rEyCrvauWSYGZK2ia3o7vd3akF07acHAFpOA==" saltValue="yVW9XmDwTqEnmpSGai0KYg==" spinCount="100000" sqref="B7:C7" name="Range1"/>
    <protectedRange algorithmName="SHA-512" hashValue="ON39YdpmFHfN9f47KpiRvqrKx0V9+erV1CNkpWzYhW/Qyc6aT8rEyCrvauWSYGZK2ia3o7vd3akF07acHAFpOA==" saltValue="yVW9XmDwTqEnmpSGai0KYg==" spinCount="100000" sqref="D7" name="Range1_1"/>
    <protectedRange algorithmName="SHA-512" hashValue="ON39YdpmFHfN9f47KpiRvqrKx0V9+erV1CNkpWzYhW/Qyc6aT8rEyCrvauWSYGZK2ia3o7vd3akF07acHAFpOA==" saltValue="yVW9XmDwTqEnmpSGai0KYg==" spinCount="100000" sqref="E7:J7" name="Range1_3"/>
  </protectedRanges>
  <hyperlinks>
    <hyperlink ref="Q1" location="'Kentucky 2024'!A1" display="Back to Ranking" xr:uid="{D915D975-9E29-42C0-A31A-1318728BB0E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71376A-E518-4EB1-A2EF-2BC54682B9CA}">
          <x14:formula1>
            <xm:f>'C:\Users\abra2\Desktop\ABRA Files and More\AUTO BENCH REST ASSOCIATION FILE\ABRA 2019\Georgia\[Georgia Results 01 19 20.xlsm]DATA SHEET'!#REF!</xm:f>
          </x14:formula1>
          <xm:sqref>B1 B23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247F-D805-4839-9B5F-E4E1358BE99C}">
  <dimension ref="A1:Q4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110</v>
      </c>
      <c r="C2" s="12">
        <v>45429</v>
      </c>
      <c r="D2" s="13" t="s">
        <v>82</v>
      </c>
      <c r="E2" s="14">
        <v>157</v>
      </c>
      <c r="F2" s="14">
        <v>146</v>
      </c>
      <c r="G2" s="14">
        <v>161</v>
      </c>
      <c r="H2" s="14">
        <v>141</v>
      </c>
      <c r="I2" s="14"/>
      <c r="J2" s="14"/>
      <c r="K2" s="15">
        <v>4</v>
      </c>
      <c r="L2" s="15">
        <v>605</v>
      </c>
      <c r="M2" s="16">
        <v>151.25</v>
      </c>
      <c r="N2" s="17">
        <v>2</v>
      </c>
      <c r="O2" s="18">
        <v>153.25</v>
      </c>
    </row>
    <row r="4" spans="1:17">
      <c r="K4" s="8">
        <f>SUM(K2:K3)</f>
        <v>4</v>
      </c>
      <c r="L4" s="8">
        <f>SUM(L2:L3)</f>
        <v>605</v>
      </c>
      <c r="M4" s="7">
        <f>SUM(L4/K4)</f>
        <v>151.25</v>
      </c>
      <c r="N4" s="8">
        <f>SUM(N2:N3)</f>
        <v>2</v>
      </c>
      <c r="O4" s="9">
        <f>SUM(M4+N4)</f>
        <v>153.25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Kentucky 2024'!A1" display="Back to Ranking" xr:uid="{221F6AFF-0338-4F07-9652-B71FFFA6918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B12F80-2B3B-4548-9B6D-4A78B0501E7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43D6-0CF7-4E82-BC6F-BFD3E3C43BAD}">
  <sheetPr codeName="Sheet21"/>
  <dimension ref="A1:Q28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36</v>
      </c>
      <c r="C2" s="12">
        <v>45329</v>
      </c>
      <c r="D2" s="13" t="s">
        <v>31</v>
      </c>
      <c r="E2" s="14">
        <v>198</v>
      </c>
      <c r="F2" s="14">
        <v>197</v>
      </c>
      <c r="G2" s="14">
        <v>199</v>
      </c>
      <c r="H2" s="14">
        <v>196</v>
      </c>
      <c r="I2" s="14"/>
      <c r="J2" s="14"/>
      <c r="K2" s="15">
        <v>4</v>
      </c>
      <c r="L2" s="15">
        <v>790</v>
      </c>
      <c r="M2" s="16">
        <v>197.5</v>
      </c>
      <c r="N2" s="17">
        <v>3</v>
      </c>
      <c r="O2" s="18">
        <v>200.5</v>
      </c>
    </row>
    <row r="3" spans="1:17">
      <c r="A3" s="10" t="s">
        <v>25</v>
      </c>
      <c r="B3" s="11" t="s">
        <v>36</v>
      </c>
      <c r="C3" s="12">
        <v>45364</v>
      </c>
      <c r="D3" s="13" t="s">
        <v>31</v>
      </c>
      <c r="E3" s="14">
        <v>196</v>
      </c>
      <c r="F3" s="14">
        <v>194</v>
      </c>
      <c r="G3" s="14">
        <v>193</v>
      </c>
      <c r="H3" s="14">
        <v>199.001</v>
      </c>
      <c r="I3" s="14"/>
      <c r="J3" s="14"/>
      <c r="K3" s="15">
        <v>4</v>
      </c>
      <c r="L3" s="15">
        <v>782.00099999999998</v>
      </c>
      <c r="M3" s="16">
        <v>195.50024999999999</v>
      </c>
      <c r="N3" s="17">
        <v>4</v>
      </c>
      <c r="O3" s="18">
        <v>199.50024999999999</v>
      </c>
    </row>
    <row r="4" spans="1:17">
      <c r="A4" s="49" t="s">
        <v>25</v>
      </c>
      <c r="B4" s="50" t="s">
        <v>36</v>
      </c>
      <c r="C4" s="51">
        <v>45406</v>
      </c>
      <c r="D4" s="52" t="s">
        <v>74</v>
      </c>
      <c r="E4" s="48">
        <v>196</v>
      </c>
      <c r="F4" s="48">
        <v>199</v>
      </c>
      <c r="G4" s="48">
        <v>197</v>
      </c>
      <c r="H4" s="48">
        <v>196</v>
      </c>
      <c r="I4" s="48"/>
      <c r="J4" s="48"/>
      <c r="K4" s="53">
        <v>4</v>
      </c>
      <c r="L4" s="53">
        <v>788</v>
      </c>
      <c r="M4" s="54">
        <v>197</v>
      </c>
      <c r="N4" s="55">
        <v>6</v>
      </c>
      <c r="O4" s="56">
        <v>203</v>
      </c>
    </row>
    <row r="5" spans="1:17">
      <c r="A5" s="10" t="s">
        <v>25</v>
      </c>
      <c r="B5" s="11" t="s">
        <v>112</v>
      </c>
      <c r="C5" s="12">
        <v>45455</v>
      </c>
      <c r="D5" s="13" t="s">
        <v>31</v>
      </c>
      <c r="E5" s="14">
        <v>195</v>
      </c>
      <c r="F5" s="14">
        <v>193</v>
      </c>
      <c r="G5" s="14">
        <v>195</v>
      </c>
      <c r="H5" s="14">
        <v>197</v>
      </c>
      <c r="I5" s="14"/>
      <c r="J5" s="14"/>
      <c r="K5" s="15">
        <v>4</v>
      </c>
      <c r="L5" s="15">
        <v>780</v>
      </c>
      <c r="M5" s="16">
        <v>195</v>
      </c>
      <c r="N5" s="17">
        <v>2</v>
      </c>
      <c r="O5" s="18">
        <v>197</v>
      </c>
    </row>
    <row r="6" spans="1:17">
      <c r="A6" s="10" t="s">
        <v>25</v>
      </c>
      <c r="B6" s="11" t="s">
        <v>36</v>
      </c>
      <c r="C6" s="12">
        <v>45469</v>
      </c>
      <c r="D6" s="13" t="s">
        <v>74</v>
      </c>
      <c r="E6" s="14">
        <v>192</v>
      </c>
      <c r="F6" s="14">
        <v>195</v>
      </c>
      <c r="G6" s="14">
        <v>198</v>
      </c>
      <c r="H6" s="14">
        <v>197</v>
      </c>
      <c r="I6" s="14"/>
      <c r="J6" s="14"/>
      <c r="K6" s="15">
        <v>4</v>
      </c>
      <c r="L6" s="15">
        <v>782</v>
      </c>
      <c r="M6" s="16">
        <v>195.5</v>
      </c>
      <c r="N6" s="17">
        <v>5</v>
      </c>
      <c r="O6" s="18">
        <v>200.5</v>
      </c>
    </row>
    <row r="7" spans="1:17">
      <c r="A7" s="10" t="s">
        <v>25</v>
      </c>
      <c r="B7" s="11" t="s">
        <v>36</v>
      </c>
      <c r="C7" s="12">
        <v>45480</v>
      </c>
      <c r="D7" s="13" t="s">
        <v>74</v>
      </c>
      <c r="E7" s="14">
        <v>195</v>
      </c>
      <c r="F7" s="14">
        <v>193</v>
      </c>
      <c r="G7" s="14">
        <v>194</v>
      </c>
      <c r="H7" s="14">
        <v>196</v>
      </c>
      <c r="I7" s="14">
        <v>195</v>
      </c>
      <c r="J7" s="14">
        <v>195</v>
      </c>
      <c r="K7" s="15">
        <v>6</v>
      </c>
      <c r="L7" s="15">
        <v>1168</v>
      </c>
      <c r="M7" s="16">
        <v>194.66666666666666</v>
      </c>
      <c r="N7" s="17">
        <v>8</v>
      </c>
      <c r="O7" s="18">
        <v>202.66666666666666</v>
      </c>
    </row>
    <row r="8" spans="1:17">
      <c r="A8" s="10" t="s">
        <v>25</v>
      </c>
      <c r="B8" s="11" t="s">
        <v>36</v>
      </c>
      <c r="C8" s="12">
        <v>45483</v>
      </c>
      <c r="D8" s="13" t="s">
        <v>31</v>
      </c>
      <c r="E8" s="14">
        <v>199.001</v>
      </c>
      <c r="F8" s="14">
        <v>198</v>
      </c>
      <c r="G8" s="36">
        <v>200</v>
      </c>
      <c r="H8" s="14">
        <v>199</v>
      </c>
      <c r="I8" s="14"/>
      <c r="J8" s="14"/>
      <c r="K8" s="15">
        <v>4</v>
      </c>
      <c r="L8" s="15">
        <v>796.00099999999998</v>
      </c>
      <c r="M8" s="16">
        <v>199.00024999999999</v>
      </c>
      <c r="N8" s="17">
        <v>11</v>
      </c>
      <c r="O8" s="18">
        <v>210.00024999999999</v>
      </c>
    </row>
    <row r="9" spans="1:17">
      <c r="A9" s="10" t="s">
        <v>25</v>
      </c>
      <c r="B9" s="11" t="s">
        <v>36</v>
      </c>
      <c r="C9" s="12">
        <v>45490</v>
      </c>
      <c r="D9" s="13" t="s">
        <v>31</v>
      </c>
      <c r="E9" s="14">
        <v>197</v>
      </c>
      <c r="F9" s="14">
        <v>191</v>
      </c>
      <c r="G9" s="14">
        <v>196</v>
      </c>
      <c r="H9" s="14">
        <v>198</v>
      </c>
      <c r="I9" s="14"/>
      <c r="J9" s="14"/>
      <c r="K9" s="15">
        <v>4</v>
      </c>
      <c r="L9" s="15">
        <v>782</v>
      </c>
      <c r="M9" s="16">
        <v>195.5</v>
      </c>
      <c r="N9" s="17">
        <v>5</v>
      </c>
      <c r="O9" s="18">
        <v>200.5</v>
      </c>
    </row>
    <row r="10" spans="1:17">
      <c r="A10" s="10" t="s">
        <v>25</v>
      </c>
      <c r="B10" s="11" t="s">
        <v>36</v>
      </c>
      <c r="C10" s="12">
        <v>45504</v>
      </c>
      <c r="D10" s="13" t="s">
        <v>31</v>
      </c>
      <c r="E10" s="14">
        <v>198</v>
      </c>
      <c r="F10" s="14">
        <v>197</v>
      </c>
      <c r="G10" s="14">
        <v>194</v>
      </c>
      <c r="H10" s="14">
        <v>197</v>
      </c>
      <c r="I10" s="14"/>
      <c r="J10" s="14"/>
      <c r="K10" s="15">
        <v>4</v>
      </c>
      <c r="L10" s="15">
        <v>786</v>
      </c>
      <c r="M10" s="16">
        <v>196.5</v>
      </c>
      <c r="N10" s="17">
        <v>6</v>
      </c>
      <c r="O10" s="18">
        <v>202.5</v>
      </c>
    </row>
    <row r="11" spans="1:17">
      <c r="A11" s="10" t="s">
        <v>25</v>
      </c>
      <c r="B11" s="11" t="s">
        <v>36</v>
      </c>
      <c r="C11" s="12">
        <v>45508</v>
      </c>
      <c r="D11" s="13" t="s">
        <v>74</v>
      </c>
      <c r="E11" s="14">
        <v>198</v>
      </c>
      <c r="F11" s="14">
        <v>197</v>
      </c>
      <c r="G11" s="14">
        <v>197</v>
      </c>
      <c r="H11" s="14">
        <v>197</v>
      </c>
      <c r="I11" s="14"/>
      <c r="J11" s="14"/>
      <c r="K11" s="15">
        <v>4</v>
      </c>
      <c r="L11" s="15">
        <v>789</v>
      </c>
      <c r="M11" s="16">
        <v>197.25</v>
      </c>
      <c r="N11" s="17">
        <v>9</v>
      </c>
      <c r="O11" s="18">
        <v>206.25</v>
      </c>
    </row>
    <row r="12" spans="1:17">
      <c r="A12" s="10" t="s">
        <v>25</v>
      </c>
      <c r="B12" s="11" t="s">
        <v>36</v>
      </c>
      <c r="C12" s="12">
        <v>45514</v>
      </c>
      <c r="D12" s="13" t="s">
        <v>31</v>
      </c>
      <c r="E12" s="14">
        <v>194</v>
      </c>
      <c r="F12" s="14">
        <v>193</v>
      </c>
      <c r="G12" s="14">
        <v>196</v>
      </c>
      <c r="H12" s="14">
        <v>191</v>
      </c>
      <c r="I12" s="14">
        <v>197</v>
      </c>
      <c r="J12" s="14">
        <v>197</v>
      </c>
      <c r="K12" s="15">
        <v>6</v>
      </c>
      <c r="L12" s="15">
        <v>1168</v>
      </c>
      <c r="M12" s="16">
        <v>194.66666666666666</v>
      </c>
      <c r="N12" s="17">
        <v>4</v>
      </c>
      <c r="O12" s="18">
        <v>198.66666666666666</v>
      </c>
    </row>
    <row r="13" spans="1:17">
      <c r="A13" s="10" t="s">
        <v>25</v>
      </c>
      <c r="B13" s="11" t="s">
        <v>36</v>
      </c>
      <c r="C13" s="12">
        <v>45525</v>
      </c>
      <c r="D13" s="13" t="s">
        <v>31</v>
      </c>
      <c r="E13" s="14">
        <v>198</v>
      </c>
      <c r="F13" s="14">
        <v>199</v>
      </c>
      <c r="G13" s="14">
        <v>198</v>
      </c>
      <c r="H13" s="36">
        <v>200</v>
      </c>
      <c r="I13" s="14"/>
      <c r="J13" s="14"/>
      <c r="K13" s="15">
        <v>4</v>
      </c>
      <c r="L13" s="15">
        <v>795</v>
      </c>
      <c r="M13" s="16">
        <v>198.75</v>
      </c>
      <c r="N13" s="17">
        <v>9</v>
      </c>
      <c r="O13" s="18">
        <v>207.75</v>
      </c>
    </row>
    <row r="14" spans="1:17">
      <c r="A14" s="10" t="s">
        <v>25</v>
      </c>
      <c r="B14" s="11" t="s">
        <v>36</v>
      </c>
      <c r="C14" s="12">
        <v>45539</v>
      </c>
      <c r="D14" s="13" t="s">
        <v>31</v>
      </c>
      <c r="E14" s="14">
        <v>198</v>
      </c>
      <c r="F14" s="14">
        <v>197</v>
      </c>
      <c r="G14" s="14">
        <v>196</v>
      </c>
      <c r="H14" s="14">
        <v>198</v>
      </c>
      <c r="I14" s="14"/>
      <c r="J14" s="14"/>
      <c r="K14" s="15">
        <v>4</v>
      </c>
      <c r="L14" s="15">
        <v>789</v>
      </c>
      <c r="M14" s="16">
        <v>197.25</v>
      </c>
      <c r="N14" s="17">
        <v>3</v>
      </c>
      <c r="O14" s="18">
        <v>200.25</v>
      </c>
    </row>
    <row r="15" spans="1:17">
      <c r="A15" s="10" t="s">
        <v>25</v>
      </c>
      <c r="B15" s="11" t="s">
        <v>36</v>
      </c>
      <c r="C15" s="12">
        <v>45546</v>
      </c>
      <c r="D15" s="13" t="s">
        <v>31</v>
      </c>
      <c r="E15" s="14">
        <v>196</v>
      </c>
      <c r="F15" s="36">
        <v>200.001</v>
      </c>
      <c r="G15" s="14">
        <v>197</v>
      </c>
      <c r="H15" s="14">
        <v>199</v>
      </c>
      <c r="I15" s="14"/>
      <c r="J15" s="14"/>
      <c r="K15" s="15">
        <v>4</v>
      </c>
      <c r="L15" s="15">
        <v>792.00099999999998</v>
      </c>
      <c r="M15" s="16">
        <v>198.00024999999999</v>
      </c>
      <c r="N15" s="17">
        <v>6</v>
      </c>
      <c r="O15" s="18">
        <v>204.00024999999999</v>
      </c>
    </row>
    <row r="16" spans="1:17">
      <c r="A16" s="10" t="s">
        <v>25</v>
      </c>
      <c r="B16" s="11" t="s">
        <v>36</v>
      </c>
      <c r="C16" s="12">
        <v>45557</v>
      </c>
      <c r="D16" s="13" t="s">
        <v>31</v>
      </c>
      <c r="E16" s="14">
        <v>198</v>
      </c>
      <c r="F16" s="14">
        <v>198</v>
      </c>
      <c r="G16" s="14">
        <v>197</v>
      </c>
      <c r="H16" s="14">
        <v>195</v>
      </c>
      <c r="I16" s="14">
        <v>191</v>
      </c>
      <c r="J16" s="14">
        <v>188</v>
      </c>
      <c r="K16" s="15">
        <v>6</v>
      </c>
      <c r="L16" s="15">
        <v>1167</v>
      </c>
      <c r="M16" s="16">
        <v>194.5</v>
      </c>
      <c r="N16" s="17">
        <v>4</v>
      </c>
      <c r="O16" s="18">
        <v>198.5</v>
      </c>
    </row>
    <row r="17" spans="1:15">
      <c r="A17" s="57" t="s">
        <v>25</v>
      </c>
      <c r="B17" s="58" t="s">
        <v>36</v>
      </c>
      <c r="C17" s="59">
        <v>45577</v>
      </c>
      <c r="D17" s="39" t="s">
        <v>31</v>
      </c>
      <c r="E17" s="60">
        <v>196</v>
      </c>
      <c r="F17" s="60">
        <v>196</v>
      </c>
      <c r="G17" s="60">
        <v>197</v>
      </c>
      <c r="H17" s="60">
        <v>198</v>
      </c>
      <c r="I17" s="60">
        <v>197</v>
      </c>
      <c r="J17" s="60">
        <v>199</v>
      </c>
      <c r="K17" s="61">
        <v>6</v>
      </c>
      <c r="L17" s="61">
        <v>1183</v>
      </c>
      <c r="M17" s="62">
        <v>197.16666666666666</v>
      </c>
      <c r="N17" s="63">
        <v>8</v>
      </c>
      <c r="O17" s="64">
        <v>205.16666666666666</v>
      </c>
    </row>
    <row r="18" spans="1:15">
      <c r="A18" s="10" t="s">
        <v>25</v>
      </c>
      <c r="B18" s="11" t="s">
        <v>36</v>
      </c>
      <c r="C18" s="12">
        <v>45591</v>
      </c>
      <c r="D18" s="13" t="s">
        <v>85</v>
      </c>
      <c r="E18" s="14">
        <v>186</v>
      </c>
      <c r="F18" s="14">
        <v>193</v>
      </c>
      <c r="G18" s="14">
        <v>188</v>
      </c>
      <c r="H18" s="14">
        <v>190</v>
      </c>
      <c r="I18" s="14">
        <v>190</v>
      </c>
      <c r="J18" s="14">
        <v>192</v>
      </c>
      <c r="K18" s="15">
        <v>6</v>
      </c>
      <c r="L18" s="15">
        <v>1139</v>
      </c>
      <c r="M18" s="16">
        <v>189.83333333333334</v>
      </c>
      <c r="N18" s="17">
        <v>4</v>
      </c>
      <c r="O18" s="18">
        <v>193.83333333333334</v>
      </c>
    </row>
    <row r="19" spans="1:15">
      <c r="A19" s="10" t="s">
        <v>25</v>
      </c>
      <c r="B19" s="11" t="s">
        <v>36</v>
      </c>
      <c r="C19" s="12">
        <v>45602</v>
      </c>
      <c r="D19" s="13" t="s">
        <v>31</v>
      </c>
      <c r="E19" s="14">
        <v>199</v>
      </c>
      <c r="F19" s="14">
        <v>197.001</v>
      </c>
      <c r="G19" s="36">
        <v>200</v>
      </c>
      <c r="H19" s="14">
        <v>198</v>
      </c>
      <c r="I19" s="14"/>
      <c r="J19" s="14"/>
      <c r="K19" s="15">
        <v>4</v>
      </c>
      <c r="L19" s="15">
        <v>794.00099999999998</v>
      </c>
      <c r="M19" s="16">
        <v>198.50024999999999</v>
      </c>
      <c r="N19" s="17">
        <v>9</v>
      </c>
      <c r="O19" s="18">
        <v>207.50024999999999</v>
      </c>
    </row>
    <row r="21" spans="1:15">
      <c r="K21" s="8">
        <f>SUM(K2:K20)</f>
        <v>82</v>
      </c>
      <c r="L21" s="8">
        <f>SUM(L2:L20)</f>
        <v>16070.004000000001</v>
      </c>
      <c r="M21" s="7">
        <f>SUM(L21/K21)</f>
        <v>195.97565853658537</v>
      </c>
      <c r="N21" s="8">
        <f>SUM(N2:N20)</f>
        <v>106</v>
      </c>
      <c r="O21" s="9">
        <f>SUM(M21+N21)</f>
        <v>301.97565853658534</v>
      </c>
    </row>
    <row r="24" spans="1:15" ht="30">
      <c r="A24" s="1" t="s">
        <v>1</v>
      </c>
      <c r="B24" s="2" t="s">
        <v>2</v>
      </c>
      <c r="C24" s="2" t="s">
        <v>3</v>
      </c>
      <c r="D24" s="3" t="s">
        <v>4</v>
      </c>
      <c r="E24" s="4" t="s">
        <v>5</v>
      </c>
      <c r="F24" s="4" t="s">
        <v>6</v>
      </c>
      <c r="G24" s="4" t="s">
        <v>7</v>
      </c>
      <c r="H24" s="4" t="s">
        <v>8</v>
      </c>
      <c r="I24" s="4" t="s">
        <v>9</v>
      </c>
      <c r="J24" s="4" t="s">
        <v>10</v>
      </c>
      <c r="K24" s="4" t="s">
        <v>11</v>
      </c>
      <c r="L24" s="3" t="s">
        <v>12</v>
      </c>
      <c r="M24" s="5" t="s">
        <v>13</v>
      </c>
      <c r="N24" s="2" t="s">
        <v>14</v>
      </c>
      <c r="O24" s="6" t="s">
        <v>15</v>
      </c>
    </row>
    <row r="25" spans="1:15">
      <c r="A25" s="10" t="s">
        <v>21</v>
      </c>
      <c r="B25" s="11" t="s">
        <v>36</v>
      </c>
      <c r="C25" s="12">
        <v>45423</v>
      </c>
      <c r="D25" s="13" t="s">
        <v>31</v>
      </c>
      <c r="E25" s="14">
        <v>191</v>
      </c>
      <c r="F25" s="14">
        <v>184</v>
      </c>
      <c r="G25" s="14">
        <v>193</v>
      </c>
      <c r="H25" s="14">
        <v>191</v>
      </c>
      <c r="I25" s="14"/>
      <c r="J25" s="14"/>
      <c r="K25" s="15">
        <v>4</v>
      </c>
      <c r="L25" s="15">
        <v>759</v>
      </c>
      <c r="M25" s="16">
        <v>189.75</v>
      </c>
      <c r="N25" s="17">
        <v>9</v>
      </c>
      <c r="O25" s="18">
        <v>198.75</v>
      </c>
    </row>
    <row r="26" spans="1:15">
      <c r="A26" s="10" t="s">
        <v>21</v>
      </c>
      <c r="B26" s="11" t="s">
        <v>36</v>
      </c>
      <c r="C26" s="12">
        <v>45550</v>
      </c>
      <c r="D26" s="13" t="s">
        <v>74</v>
      </c>
      <c r="E26" s="14">
        <v>184</v>
      </c>
      <c r="F26" s="14">
        <v>188</v>
      </c>
      <c r="G26" s="14">
        <v>175</v>
      </c>
      <c r="H26" s="14">
        <v>183</v>
      </c>
      <c r="I26" s="14"/>
      <c r="J26" s="14"/>
      <c r="K26" s="15">
        <v>4</v>
      </c>
      <c r="L26" s="15">
        <v>730</v>
      </c>
      <c r="M26" s="16">
        <v>182.5</v>
      </c>
      <c r="N26" s="17">
        <v>5</v>
      </c>
      <c r="O26" s="18">
        <v>187.5</v>
      </c>
    </row>
    <row r="28" spans="1:15">
      <c r="K28" s="8">
        <f>SUM(K25:K27)</f>
        <v>8</v>
      </c>
      <c r="L28" s="8">
        <f>SUM(L25:L27)</f>
        <v>1489</v>
      </c>
      <c r="M28" s="7">
        <f>SUM(L28/K28)</f>
        <v>186.125</v>
      </c>
      <c r="N28" s="8">
        <f>SUM(N25:N27)</f>
        <v>14</v>
      </c>
      <c r="O28" s="9">
        <f>SUM(M28+N28)</f>
        <v>200.125</v>
      </c>
    </row>
  </sheetData>
  <protectedRanges>
    <protectedRange algorithmName="SHA-512" hashValue="ON39YdpmFHfN9f47KpiRvqrKx0V9+erV1CNkpWzYhW/Qyc6aT8rEyCrvauWSYGZK2ia3o7vd3akF07acHAFpOA==" saltValue="yVW9XmDwTqEnmpSGai0KYg==" spinCount="100000" sqref="B1 B24" name="Range1_2"/>
    <protectedRange sqref="B2:C2" name="Range1_2_1"/>
    <protectedRange sqref="D2" name="Range1_1_1"/>
    <protectedRange sqref="E2:J2" name="Range1_3_1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J4" name="Range1_3"/>
  </protectedRanges>
  <sortState xmlns:xlrd2="http://schemas.microsoft.com/office/spreadsheetml/2017/richdata2" ref="B2:O2">
    <sortCondition ref="C2"/>
  </sortState>
  <hyperlinks>
    <hyperlink ref="Q1" location="'Kentucky 2024'!A1" display="Back to Ranking" xr:uid="{D0EB4D0F-7725-44E0-97CE-CC4E327CFC5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9102D8-A6BA-4BC2-BE95-99C411361FD2}">
          <x14:formula1>
            <xm:f>'C:\Users\abra2\Desktop\ABRA Files and More\AUTO BENCH REST ASSOCIATION FILE\ABRA 2019\Georgia\[Georgia Results 01 19 20.xlsm]DATA SHEET'!#REF!</xm:f>
          </x14:formula1>
          <xm:sqref>B1 B24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C24B-ED17-4105-A87B-5F84C2A6FF74}">
  <dimension ref="A1:Q9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136</v>
      </c>
      <c r="C2" s="12">
        <v>45556</v>
      </c>
      <c r="D2" s="13" t="s">
        <v>76</v>
      </c>
      <c r="E2" s="14">
        <v>186</v>
      </c>
      <c r="F2" s="14">
        <v>181</v>
      </c>
      <c r="G2" s="14">
        <v>184</v>
      </c>
      <c r="H2" s="14">
        <v>188</v>
      </c>
      <c r="I2" s="14"/>
      <c r="J2" s="14"/>
      <c r="K2" s="15">
        <v>4</v>
      </c>
      <c r="L2" s="15">
        <v>739</v>
      </c>
      <c r="M2" s="16">
        <v>184.75</v>
      </c>
      <c r="N2" s="17">
        <v>2</v>
      </c>
      <c r="O2" s="18">
        <v>186.75</v>
      </c>
    </row>
    <row r="3" spans="1:17">
      <c r="A3" s="10" t="s">
        <v>21</v>
      </c>
      <c r="B3" s="11" t="s">
        <v>136</v>
      </c>
      <c r="C3" s="12">
        <v>45574</v>
      </c>
      <c r="D3" s="13" t="s">
        <v>31</v>
      </c>
      <c r="E3" s="14">
        <v>193</v>
      </c>
      <c r="F3" s="14">
        <v>197</v>
      </c>
      <c r="G3" s="14">
        <v>194</v>
      </c>
      <c r="H3" s="14">
        <v>195</v>
      </c>
      <c r="I3" s="14"/>
      <c r="J3" s="14"/>
      <c r="K3" s="15">
        <v>4</v>
      </c>
      <c r="L3" s="15">
        <v>779</v>
      </c>
      <c r="M3" s="16">
        <v>194.75</v>
      </c>
      <c r="N3" s="17">
        <v>4</v>
      </c>
      <c r="O3" s="18">
        <v>198.75</v>
      </c>
    </row>
    <row r="4" spans="1:17">
      <c r="A4" s="10" t="s">
        <v>21</v>
      </c>
      <c r="B4" s="11" t="s">
        <v>136</v>
      </c>
      <c r="C4" s="12">
        <v>45581</v>
      </c>
      <c r="D4" s="13" t="s">
        <v>31</v>
      </c>
      <c r="E4" s="14">
        <v>196</v>
      </c>
      <c r="F4" s="14">
        <v>192</v>
      </c>
      <c r="G4" s="14">
        <v>195</v>
      </c>
      <c r="H4" s="14">
        <v>191</v>
      </c>
      <c r="I4" s="14"/>
      <c r="J4" s="14"/>
      <c r="K4" s="15">
        <v>4</v>
      </c>
      <c r="L4" s="15">
        <v>774</v>
      </c>
      <c r="M4" s="16">
        <v>193.5</v>
      </c>
      <c r="N4" s="17">
        <v>3</v>
      </c>
      <c r="O4" s="18">
        <v>196.5</v>
      </c>
    </row>
    <row r="5" spans="1:17">
      <c r="A5" s="10" t="s">
        <v>21</v>
      </c>
      <c r="B5" s="11" t="s">
        <v>136</v>
      </c>
      <c r="C5" s="12">
        <v>45595</v>
      </c>
      <c r="D5" s="13" t="s">
        <v>31</v>
      </c>
      <c r="E5" s="14">
        <v>194</v>
      </c>
      <c r="F5" s="14">
        <v>195</v>
      </c>
      <c r="G5" s="14">
        <v>196</v>
      </c>
      <c r="H5" s="14">
        <v>197</v>
      </c>
      <c r="I5" s="14"/>
      <c r="J5" s="14"/>
      <c r="K5" s="15">
        <v>4</v>
      </c>
      <c r="L5" s="15">
        <v>782</v>
      </c>
      <c r="M5" s="16">
        <v>195.5</v>
      </c>
      <c r="N5" s="17">
        <v>4</v>
      </c>
      <c r="O5" s="18">
        <v>199.5</v>
      </c>
    </row>
    <row r="6" spans="1:17">
      <c r="A6" s="10" t="s">
        <v>21</v>
      </c>
      <c r="B6" s="11" t="s">
        <v>136</v>
      </c>
      <c r="C6" s="12">
        <v>45602</v>
      </c>
      <c r="D6" s="13" t="s">
        <v>31</v>
      </c>
      <c r="E6" s="14">
        <v>196</v>
      </c>
      <c r="F6" s="14">
        <v>197</v>
      </c>
      <c r="G6" s="14">
        <v>194</v>
      </c>
      <c r="H6" s="14">
        <v>194</v>
      </c>
      <c r="I6" s="14"/>
      <c r="J6" s="14"/>
      <c r="K6" s="15">
        <v>4</v>
      </c>
      <c r="L6" s="15">
        <v>781</v>
      </c>
      <c r="M6" s="16">
        <v>195.25</v>
      </c>
      <c r="N6" s="17">
        <v>3</v>
      </c>
      <c r="O6" s="18">
        <v>198.25</v>
      </c>
    </row>
    <row r="7" spans="1:17">
      <c r="A7" s="10" t="s">
        <v>21</v>
      </c>
      <c r="B7" s="11" t="s">
        <v>136</v>
      </c>
      <c r="C7" s="12">
        <v>45609</v>
      </c>
      <c r="D7" s="13" t="s">
        <v>31</v>
      </c>
      <c r="E7" s="14">
        <v>190</v>
      </c>
      <c r="F7" s="14">
        <v>194</v>
      </c>
      <c r="G7" s="14">
        <v>197</v>
      </c>
      <c r="H7" s="14">
        <v>198</v>
      </c>
      <c r="I7" s="14"/>
      <c r="J7" s="14"/>
      <c r="K7" s="15">
        <v>4</v>
      </c>
      <c r="L7" s="15">
        <v>779</v>
      </c>
      <c r="M7" s="16">
        <v>194.75</v>
      </c>
      <c r="N7" s="17">
        <v>3</v>
      </c>
      <c r="O7" s="18">
        <v>197.75</v>
      </c>
    </row>
    <row r="9" spans="1:17">
      <c r="K9" s="8">
        <f>SUM(K2:K8)</f>
        <v>24</v>
      </c>
      <c r="L9" s="8">
        <f>SUM(L2:L8)</f>
        <v>4634</v>
      </c>
      <c r="M9" s="7">
        <f>SUM(L9/K9)</f>
        <v>193.08333333333334</v>
      </c>
      <c r="N9" s="8">
        <f>SUM(N2:N8)</f>
        <v>19</v>
      </c>
      <c r="O9" s="9">
        <f>SUM(M9+N9)</f>
        <v>212.08333333333334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EAE93573-42B9-4125-8CDA-EDC99DC7B4D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83D471-2C4F-4CCB-A291-A491C1F388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B8D2-660B-42FA-B371-87C0E04C5E2B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87</v>
      </c>
      <c r="C2" s="12">
        <v>45409</v>
      </c>
      <c r="D2" s="13" t="s">
        <v>85</v>
      </c>
      <c r="E2" s="14">
        <v>195</v>
      </c>
      <c r="F2" s="14">
        <v>197</v>
      </c>
      <c r="G2" s="14">
        <v>198</v>
      </c>
      <c r="H2" s="14">
        <v>194</v>
      </c>
      <c r="I2" s="14"/>
      <c r="J2" s="14"/>
      <c r="K2" s="15">
        <v>4</v>
      </c>
      <c r="L2" s="15">
        <v>784</v>
      </c>
      <c r="M2" s="16">
        <v>196</v>
      </c>
      <c r="N2" s="17">
        <v>8</v>
      </c>
      <c r="O2" s="18">
        <v>204</v>
      </c>
    </row>
    <row r="3" spans="1:17">
      <c r="A3" s="10" t="s">
        <v>25</v>
      </c>
      <c r="B3" s="11" t="s">
        <v>87</v>
      </c>
      <c r="C3" s="12">
        <v>45437</v>
      </c>
      <c r="D3" s="13" t="s">
        <v>85</v>
      </c>
      <c r="E3" s="14">
        <v>194</v>
      </c>
      <c r="F3" s="14">
        <v>195</v>
      </c>
      <c r="G3" s="14">
        <v>195</v>
      </c>
      <c r="H3" s="14">
        <v>196</v>
      </c>
      <c r="I3" s="14"/>
      <c r="J3" s="14"/>
      <c r="K3" s="15">
        <v>4</v>
      </c>
      <c r="L3" s="15">
        <v>780</v>
      </c>
      <c r="M3" s="16">
        <v>195</v>
      </c>
      <c r="N3" s="17">
        <v>6</v>
      </c>
      <c r="O3" s="18">
        <v>201</v>
      </c>
    </row>
    <row r="5" spans="1:17">
      <c r="K5" s="8">
        <f>SUM(K2:K4)</f>
        <v>8</v>
      </c>
      <c r="L5" s="8">
        <f>SUM(L2:L4)</f>
        <v>1564</v>
      </c>
      <c r="M5" s="7">
        <f>SUM(L5/K5)</f>
        <v>195.5</v>
      </c>
      <c r="N5" s="8">
        <f>SUM(N2:N4)</f>
        <v>14</v>
      </c>
      <c r="O5" s="9">
        <f>SUM(M5+N5)</f>
        <v>209.5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E930780F-052D-46CF-A9ED-34A1798E03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35A75C-3711-47CA-847B-9B376BB4C6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2064-9D1F-4C7D-86D5-C1C0427F972C}">
  <dimension ref="A1:Q4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34</v>
      </c>
      <c r="B2" s="11" t="s">
        <v>105</v>
      </c>
      <c r="C2" s="12">
        <v>45429</v>
      </c>
      <c r="D2" s="39" t="s">
        <v>82</v>
      </c>
      <c r="E2" s="14">
        <v>166</v>
      </c>
      <c r="F2" s="14">
        <v>163</v>
      </c>
      <c r="G2" s="14">
        <v>149</v>
      </c>
      <c r="H2" s="14">
        <v>163</v>
      </c>
      <c r="I2" s="14"/>
      <c r="J2" s="14"/>
      <c r="K2" s="15">
        <v>4</v>
      </c>
      <c r="L2" s="15">
        <v>641</v>
      </c>
      <c r="M2" s="16">
        <v>160.25</v>
      </c>
      <c r="N2" s="17">
        <v>4</v>
      </c>
      <c r="O2" s="18">
        <v>164.25</v>
      </c>
    </row>
    <row r="4" spans="1:17">
      <c r="K4" s="8">
        <f>SUM(K2:K3)</f>
        <v>4</v>
      </c>
      <c r="L4" s="8">
        <f>SUM(L2:L3)</f>
        <v>641</v>
      </c>
      <c r="M4" s="7">
        <f>SUM(L4/K4)</f>
        <v>160.25</v>
      </c>
      <c r="N4" s="8">
        <f>SUM(N2:N3)</f>
        <v>4</v>
      </c>
      <c r="O4" s="9">
        <f>SUM(M4+N4)</f>
        <v>164.25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"/>
    <protectedRange algorithmName="SHA-512" hashValue="ON39YdpmFHfN9f47KpiRvqrKx0V9+erV1CNkpWzYhW/Qyc6aT8rEyCrvauWSYGZK2ia3o7vd3akF07acHAFpOA==" saltValue="yVW9XmDwTqEnmpSGai0KYg==" spinCount="100000" sqref="E2:J2 B2" name="Range1_9"/>
    <protectedRange algorithmName="SHA-512" hashValue="ON39YdpmFHfN9f47KpiRvqrKx0V9+erV1CNkpWzYhW/Qyc6aT8rEyCrvauWSYGZK2ia3o7vd3akF07acHAFpOA==" saltValue="yVW9XmDwTqEnmpSGai0KYg==" spinCount="100000" sqref="D2" name="Range1_1_7"/>
  </protectedRanges>
  <hyperlinks>
    <hyperlink ref="Q1" location="'Kentucky 2024'!A1" display="Back to Ranking" xr:uid="{A88E08C0-CB86-4978-A977-E10D5A595F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969B17-02F6-494A-A521-C143FD0EC07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1E99-5028-4510-8578-710F52AA39E4}">
  <dimension ref="A1:Q12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90</v>
      </c>
      <c r="C2" s="12">
        <v>45409</v>
      </c>
      <c r="D2" s="13" t="s">
        <v>85</v>
      </c>
      <c r="E2" s="14">
        <v>191</v>
      </c>
      <c r="F2" s="14">
        <v>185</v>
      </c>
      <c r="G2" s="14">
        <v>190</v>
      </c>
      <c r="H2" s="14">
        <v>189</v>
      </c>
      <c r="I2" s="14"/>
      <c r="J2" s="14"/>
      <c r="K2" s="15">
        <v>4</v>
      </c>
      <c r="L2" s="15">
        <v>755</v>
      </c>
      <c r="M2" s="16">
        <v>188.75</v>
      </c>
      <c r="N2" s="17">
        <v>11</v>
      </c>
      <c r="O2" s="18">
        <v>199.75</v>
      </c>
    </row>
    <row r="3" spans="1:17">
      <c r="A3" s="10" t="s">
        <v>21</v>
      </c>
      <c r="B3" s="11" t="s">
        <v>90</v>
      </c>
      <c r="C3" s="12">
        <v>45437</v>
      </c>
      <c r="D3" s="13" t="s">
        <v>85</v>
      </c>
      <c r="E3" s="14">
        <v>185</v>
      </c>
      <c r="F3" s="14">
        <v>188</v>
      </c>
      <c r="G3" s="14">
        <v>0</v>
      </c>
      <c r="H3" s="14">
        <v>0</v>
      </c>
      <c r="I3" s="14"/>
      <c r="J3" s="14"/>
      <c r="K3" s="15">
        <v>4</v>
      </c>
      <c r="L3" s="15">
        <v>373</v>
      </c>
      <c r="M3" s="16">
        <v>93.25</v>
      </c>
      <c r="N3" s="17">
        <v>7</v>
      </c>
      <c r="O3" s="18">
        <v>100.25</v>
      </c>
    </row>
    <row r="4" spans="1:17">
      <c r="A4" s="10" t="s">
        <v>21</v>
      </c>
      <c r="B4" s="11" t="s">
        <v>90</v>
      </c>
      <c r="C4" s="12">
        <v>45500</v>
      </c>
      <c r="D4" s="13" t="s">
        <v>85</v>
      </c>
      <c r="E4" s="14">
        <v>188</v>
      </c>
      <c r="F4" s="14">
        <v>188</v>
      </c>
      <c r="G4" s="14">
        <v>190</v>
      </c>
      <c r="H4" s="14">
        <v>187</v>
      </c>
      <c r="I4" s="14"/>
      <c r="J4" s="14"/>
      <c r="K4" s="15">
        <v>4</v>
      </c>
      <c r="L4" s="15">
        <v>753</v>
      </c>
      <c r="M4" s="16">
        <v>188.25</v>
      </c>
      <c r="N4" s="17">
        <v>9</v>
      </c>
      <c r="O4" s="18">
        <v>197.25</v>
      </c>
    </row>
    <row r="6" spans="1:17">
      <c r="K6" s="8">
        <f>SUM(K2:K5)</f>
        <v>12</v>
      </c>
      <c r="L6" s="8">
        <f>SUM(L2:L5)</f>
        <v>1881</v>
      </c>
      <c r="M6" s="7">
        <f>SUM(L6/K6)</f>
        <v>156.75</v>
      </c>
      <c r="N6" s="8">
        <f>SUM(N2:N5)</f>
        <v>27</v>
      </c>
      <c r="O6" s="9">
        <f>SUM(M6+N6)</f>
        <v>183.75</v>
      </c>
    </row>
    <row r="9" spans="1:17" ht="30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>
      <c r="A10" s="10" t="s">
        <v>25</v>
      </c>
      <c r="B10" s="11" t="s">
        <v>90</v>
      </c>
      <c r="C10" s="12">
        <v>45465</v>
      </c>
      <c r="D10" s="13" t="s">
        <v>85</v>
      </c>
      <c r="E10" s="14">
        <v>193</v>
      </c>
      <c r="F10" s="14">
        <v>192</v>
      </c>
      <c r="G10" s="14">
        <v>191</v>
      </c>
      <c r="H10" s="14">
        <v>192</v>
      </c>
      <c r="I10" s="14"/>
      <c r="J10" s="14"/>
      <c r="K10" s="15">
        <v>4</v>
      </c>
      <c r="L10" s="15">
        <v>768</v>
      </c>
      <c r="M10" s="16">
        <v>192</v>
      </c>
      <c r="N10" s="17">
        <v>3</v>
      </c>
      <c r="O10" s="18">
        <v>195</v>
      </c>
    </row>
    <row r="12" spans="1:17">
      <c r="K12" s="8">
        <f>SUM(K10:K11)</f>
        <v>4</v>
      </c>
      <c r="L12" s="8">
        <f>SUM(L10:L11)</f>
        <v>768</v>
      </c>
      <c r="M12" s="7">
        <f>SUM(L12/K12)</f>
        <v>192</v>
      </c>
      <c r="N12" s="8">
        <f>SUM(N10:N11)</f>
        <v>3</v>
      </c>
      <c r="O12" s="9">
        <f>SUM(M12+N12)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"/>
  </protectedRanges>
  <hyperlinks>
    <hyperlink ref="Q1" location="'Kentucky 2024'!A1" display="Back to Ranking" xr:uid="{6FA583A6-B1AE-4061-999A-75EB2AC140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3D329B-A397-4C42-8F2F-6874B82E80CC}">
          <x14:formula1>
            <xm:f>'C:\Users\abra2\Desktop\ABRA Files and More\AUTO BENCH REST ASSOCIATION FILE\ABRA 2019\Georgia\[Georgia Results 01 19 20.xlsm]DATA SHEET'!#REF!</xm:f>
          </x14:formula1>
          <xm:sqref>B1 B9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857F-212E-4A3C-ACAD-36215A559E4F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159</v>
      </c>
      <c r="C2" s="12">
        <v>45595</v>
      </c>
      <c r="D2" s="13" t="s">
        <v>31</v>
      </c>
      <c r="E2" s="14">
        <v>190</v>
      </c>
      <c r="F2" s="14">
        <v>196</v>
      </c>
      <c r="G2" s="14">
        <v>193</v>
      </c>
      <c r="H2" s="14">
        <v>197</v>
      </c>
      <c r="I2" s="14"/>
      <c r="J2" s="14"/>
      <c r="K2" s="15">
        <v>4</v>
      </c>
      <c r="L2" s="15">
        <v>776</v>
      </c>
      <c r="M2" s="16">
        <v>194</v>
      </c>
      <c r="N2" s="17">
        <v>2</v>
      </c>
      <c r="O2" s="18">
        <v>196</v>
      </c>
    </row>
    <row r="4" spans="1:17">
      <c r="K4" s="8">
        <f>SUM(K2:K3)</f>
        <v>4</v>
      </c>
      <c r="L4" s="8">
        <f>SUM(L2:L3)</f>
        <v>776</v>
      </c>
      <c r="M4" s="7">
        <f>SUM(L4/K4)</f>
        <v>194</v>
      </c>
      <c r="N4" s="8">
        <f>SUM(N2:N3)</f>
        <v>2</v>
      </c>
      <c r="O4" s="9">
        <f>SUM(M4+N4)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DCD877E0-CBE0-4354-BE51-ABE6CC0754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D17DE9-F956-4A5A-A4BA-201C8B570D2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B87D-5705-420C-91A7-4648C91DCE84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22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72</v>
      </c>
      <c r="C2" s="12">
        <v>45367</v>
      </c>
      <c r="D2" s="13" t="s">
        <v>31</v>
      </c>
      <c r="E2" s="14">
        <v>196</v>
      </c>
      <c r="F2" s="14">
        <v>186</v>
      </c>
      <c r="G2" s="14">
        <v>192</v>
      </c>
      <c r="H2" s="14">
        <v>193</v>
      </c>
      <c r="I2" s="14"/>
      <c r="J2" s="14"/>
      <c r="K2" s="15">
        <v>4</v>
      </c>
      <c r="L2" s="15">
        <v>767</v>
      </c>
      <c r="M2" s="16">
        <v>191.75</v>
      </c>
      <c r="N2" s="17">
        <v>11</v>
      </c>
      <c r="O2" s="18">
        <v>202.75</v>
      </c>
    </row>
    <row r="3" spans="1:17">
      <c r="A3" s="10" t="s">
        <v>21</v>
      </c>
      <c r="B3" s="11" t="s">
        <v>72</v>
      </c>
      <c r="C3" s="12">
        <v>45385</v>
      </c>
      <c r="D3" s="13" t="s">
        <v>31</v>
      </c>
      <c r="E3" s="14">
        <v>191</v>
      </c>
      <c r="F3" s="14">
        <v>180</v>
      </c>
      <c r="G3" s="14">
        <v>192</v>
      </c>
      <c r="H3" s="14">
        <v>192</v>
      </c>
      <c r="I3" s="14"/>
      <c r="J3" s="14"/>
      <c r="K3" s="15">
        <v>4</v>
      </c>
      <c r="L3" s="15">
        <v>755</v>
      </c>
      <c r="M3" s="16">
        <v>188.75</v>
      </c>
      <c r="N3" s="17">
        <v>2</v>
      </c>
      <c r="O3" s="18">
        <v>190.75</v>
      </c>
    </row>
    <row r="5" spans="1:17">
      <c r="K5" s="8">
        <f>SUM(K2:K4)</f>
        <v>8</v>
      </c>
      <c r="L5" s="8">
        <f>SUM(L2:L4)</f>
        <v>1522</v>
      </c>
      <c r="M5" s="7">
        <f>SUM(L5/K5)</f>
        <v>190.25</v>
      </c>
      <c r="N5" s="8">
        <f>SUM(N2:N4)</f>
        <v>13</v>
      </c>
      <c r="O5" s="9">
        <f>SUM(M5+N5)</f>
        <v>203.25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8BCDC54A-ED38-4829-8F14-CE94BA0EB08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B49F44-D2CC-4C72-A64E-43488228CA1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47DD-E775-4472-81DD-BC6BA8381859}">
  <dimension ref="A1:Q13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77</v>
      </c>
      <c r="C2" s="12">
        <v>45388</v>
      </c>
      <c r="D2" s="13" t="s">
        <v>76</v>
      </c>
      <c r="E2" s="14">
        <v>181</v>
      </c>
      <c r="F2" s="14">
        <v>193</v>
      </c>
      <c r="G2" s="14">
        <v>192</v>
      </c>
      <c r="H2" s="14">
        <v>197</v>
      </c>
      <c r="I2" s="14"/>
      <c r="J2" s="14"/>
      <c r="K2" s="15">
        <v>4</v>
      </c>
      <c r="L2" s="15">
        <v>763</v>
      </c>
      <c r="M2" s="16">
        <v>190.75</v>
      </c>
      <c r="N2" s="17">
        <v>4</v>
      </c>
      <c r="O2" s="18">
        <v>194.75</v>
      </c>
    </row>
    <row r="3" spans="1:17">
      <c r="A3" s="10" t="s">
        <v>25</v>
      </c>
      <c r="B3" s="11" t="s">
        <v>77</v>
      </c>
      <c r="C3" s="12">
        <v>45413</v>
      </c>
      <c r="D3" s="13" t="s">
        <v>31</v>
      </c>
      <c r="E3" s="14">
        <v>190</v>
      </c>
      <c r="F3" s="14">
        <v>193</v>
      </c>
      <c r="G3" s="14">
        <v>188</v>
      </c>
      <c r="H3" s="14">
        <v>197</v>
      </c>
      <c r="I3" s="14"/>
      <c r="J3" s="14"/>
      <c r="K3" s="15">
        <v>4</v>
      </c>
      <c r="L3" s="15">
        <v>768</v>
      </c>
      <c r="M3" s="16">
        <v>192</v>
      </c>
      <c r="N3" s="17">
        <v>2</v>
      </c>
      <c r="O3" s="18">
        <v>194</v>
      </c>
    </row>
    <row r="4" spans="1:17">
      <c r="A4" s="10" t="s">
        <v>25</v>
      </c>
      <c r="B4" s="11" t="s">
        <v>77</v>
      </c>
      <c r="C4" s="12">
        <v>45416</v>
      </c>
      <c r="D4" s="13" t="s">
        <v>76</v>
      </c>
      <c r="E4" s="14">
        <v>190</v>
      </c>
      <c r="F4" s="14">
        <v>192</v>
      </c>
      <c r="G4" s="14">
        <v>192</v>
      </c>
      <c r="H4" s="14">
        <v>197</v>
      </c>
      <c r="I4" s="14"/>
      <c r="J4" s="14"/>
      <c r="K4" s="15">
        <v>4</v>
      </c>
      <c r="L4" s="15">
        <v>771</v>
      </c>
      <c r="M4" s="16">
        <v>192.75</v>
      </c>
      <c r="N4" s="17">
        <v>2</v>
      </c>
      <c r="O4" s="18">
        <v>194.75</v>
      </c>
    </row>
    <row r="5" spans="1:17">
      <c r="A5" s="10" t="s">
        <v>25</v>
      </c>
      <c r="B5" s="11" t="s">
        <v>77</v>
      </c>
      <c r="C5" s="12">
        <v>45444</v>
      </c>
      <c r="D5" s="13" t="s">
        <v>76</v>
      </c>
      <c r="E5" s="14">
        <v>196</v>
      </c>
      <c r="F5" s="36">
        <v>200</v>
      </c>
      <c r="G5" s="14">
        <v>196</v>
      </c>
      <c r="H5" s="14">
        <v>197</v>
      </c>
      <c r="I5" s="14"/>
      <c r="J5" s="14"/>
      <c r="K5" s="15">
        <v>4</v>
      </c>
      <c r="L5" s="15">
        <v>789</v>
      </c>
      <c r="M5" s="16">
        <v>197.25</v>
      </c>
      <c r="N5" s="17">
        <v>5</v>
      </c>
      <c r="O5" s="18">
        <v>202.25</v>
      </c>
    </row>
    <row r="6" spans="1:17">
      <c r="A6" s="10" t="s">
        <v>25</v>
      </c>
      <c r="B6" s="11" t="s">
        <v>77</v>
      </c>
      <c r="C6" s="12">
        <v>45483</v>
      </c>
      <c r="D6" s="13" t="s">
        <v>31</v>
      </c>
      <c r="E6" s="14">
        <v>197</v>
      </c>
      <c r="F6" s="14">
        <v>197</v>
      </c>
      <c r="G6" s="14">
        <v>197</v>
      </c>
      <c r="H6" s="14">
        <v>197</v>
      </c>
      <c r="I6" s="14"/>
      <c r="J6" s="14"/>
      <c r="K6" s="15">
        <v>4</v>
      </c>
      <c r="L6" s="15">
        <v>788</v>
      </c>
      <c r="M6" s="16">
        <v>197</v>
      </c>
      <c r="N6" s="17">
        <v>2</v>
      </c>
      <c r="O6" s="18">
        <v>199</v>
      </c>
    </row>
    <row r="7" spans="1:17">
      <c r="A7" s="10" t="s">
        <v>25</v>
      </c>
      <c r="B7" s="11" t="s">
        <v>77</v>
      </c>
      <c r="C7" s="12">
        <v>45486</v>
      </c>
      <c r="D7" s="13" t="s">
        <v>76</v>
      </c>
      <c r="E7" s="14">
        <v>196</v>
      </c>
      <c r="F7" s="14">
        <v>196</v>
      </c>
      <c r="G7" s="14">
        <v>197</v>
      </c>
      <c r="H7" s="14">
        <v>199</v>
      </c>
      <c r="I7" s="14"/>
      <c r="J7" s="14"/>
      <c r="K7" s="15">
        <v>4</v>
      </c>
      <c r="L7" s="15">
        <v>788</v>
      </c>
      <c r="M7" s="16">
        <v>197</v>
      </c>
      <c r="N7" s="17">
        <v>2</v>
      </c>
      <c r="O7" s="18">
        <v>199</v>
      </c>
    </row>
    <row r="8" spans="1:17">
      <c r="A8" s="10" t="s">
        <v>25</v>
      </c>
      <c r="B8" s="11" t="s">
        <v>77</v>
      </c>
      <c r="C8" s="12">
        <v>45507</v>
      </c>
      <c r="D8" s="13" t="s">
        <v>76</v>
      </c>
      <c r="E8" s="14">
        <v>199.001</v>
      </c>
      <c r="F8" s="14">
        <v>193</v>
      </c>
      <c r="G8" s="14">
        <v>199.001</v>
      </c>
      <c r="H8" s="14">
        <v>197</v>
      </c>
      <c r="I8" s="14"/>
      <c r="J8" s="14"/>
      <c r="K8" s="15">
        <v>4</v>
      </c>
      <c r="L8" s="15">
        <v>788.00199999999995</v>
      </c>
      <c r="M8" s="16">
        <v>197.00049999999999</v>
      </c>
      <c r="N8" s="17">
        <v>6</v>
      </c>
      <c r="O8" s="18">
        <v>203.00049999999999</v>
      </c>
    </row>
    <row r="9" spans="1:17">
      <c r="A9" s="10" t="s">
        <v>25</v>
      </c>
      <c r="B9" s="11" t="s">
        <v>77</v>
      </c>
      <c r="C9" s="12">
        <v>45514</v>
      </c>
      <c r="D9" s="13" t="s">
        <v>31</v>
      </c>
      <c r="E9" s="14">
        <v>196</v>
      </c>
      <c r="F9" s="14">
        <v>196</v>
      </c>
      <c r="G9" s="14">
        <v>194</v>
      </c>
      <c r="H9" s="14">
        <v>192</v>
      </c>
      <c r="I9" s="14">
        <v>194</v>
      </c>
      <c r="J9" s="14">
        <v>195</v>
      </c>
      <c r="K9" s="15">
        <v>6</v>
      </c>
      <c r="L9" s="15">
        <v>1167</v>
      </c>
      <c r="M9" s="16">
        <v>194.5</v>
      </c>
      <c r="N9" s="17">
        <v>4</v>
      </c>
      <c r="O9" s="18">
        <v>198.5</v>
      </c>
    </row>
    <row r="10" spans="1:17">
      <c r="A10" s="10" t="s">
        <v>25</v>
      </c>
      <c r="B10" s="11" t="s">
        <v>77</v>
      </c>
      <c r="C10" s="12">
        <v>45556</v>
      </c>
      <c r="D10" s="13" t="s">
        <v>76</v>
      </c>
      <c r="E10" s="14">
        <v>196</v>
      </c>
      <c r="F10" s="14">
        <v>191</v>
      </c>
      <c r="G10" s="14">
        <v>198</v>
      </c>
      <c r="H10" s="14">
        <v>199</v>
      </c>
      <c r="I10" s="14"/>
      <c r="J10" s="14"/>
      <c r="K10" s="15">
        <v>4</v>
      </c>
      <c r="L10" s="15">
        <v>784</v>
      </c>
      <c r="M10" s="16">
        <v>196</v>
      </c>
      <c r="N10" s="17">
        <v>2</v>
      </c>
      <c r="O10" s="18">
        <v>198</v>
      </c>
    </row>
    <row r="11" spans="1:17">
      <c r="A11" s="10" t="s">
        <v>25</v>
      </c>
      <c r="B11" s="11" t="s">
        <v>77</v>
      </c>
      <c r="C11" s="12">
        <v>45570</v>
      </c>
      <c r="D11" s="13" t="s">
        <v>76</v>
      </c>
      <c r="E11" s="14">
        <v>197</v>
      </c>
      <c r="F11" s="36">
        <v>200.01</v>
      </c>
      <c r="G11" s="14">
        <v>198</v>
      </c>
      <c r="H11" s="14">
        <v>198</v>
      </c>
      <c r="I11" s="14">
        <v>196</v>
      </c>
      <c r="J11" s="14">
        <v>193</v>
      </c>
      <c r="K11" s="15">
        <v>6</v>
      </c>
      <c r="L11" s="15">
        <v>1182.01</v>
      </c>
      <c r="M11" s="16">
        <v>197.00166666666667</v>
      </c>
      <c r="N11" s="17">
        <v>8</v>
      </c>
      <c r="O11" s="18">
        <v>205.00166666666667</v>
      </c>
    </row>
    <row r="13" spans="1:17">
      <c r="K13" s="8">
        <f>SUM(K2:K12)</f>
        <v>44</v>
      </c>
      <c r="L13" s="8">
        <f>SUM(L2:L12)</f>
        <v>8588.0120000000006</v>
      </c>
      <c r="M13" s="7">
        <f>SUM(L13/K13)</f>
        <v>195.18209090909093</v>
      </c>
      <c r="N13" s="8">
        <f>SUM(N2:N12)</f>
        <v>37</v>
      </c>
      <c r="O13" s="9">
        <f>SUM(M13+N13)</f>
        <v>232.18209090909093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5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5:J5" name="Range1_3_4"/>
    <protectedRange algorithmName="SHA-512" hashValue="ON39YdpmFHfN9f47KpiRvqrKx0V9+erV1CNkpWzYhW/Qyc6aT8rEyCrvauWSYGZK2ia3o7vd3akF07acHAFpOA==" saltValue="yVW9XmDwTqEnmpSGai0KYg==" spinCount="100000" sqref="B7:C7" name="Range1_19"/>
    <protectedRange algorithmName="SHA-512" hashValue="ON39YdpmFHfN9f47KpiRvqrKx0V9+erV1CNkpWzYhW/Qyc6aT8rEyCrvauWSYGZK2ia3o7vd3akF07acHAFpOA==" saltValue="yVW9XmDwTqEnmpSGai0KYg==" spinCount="100000" sqref="D7" name="Range1_1_14"/>
    <protectedRange algorithmName="SHA-512" hashValue="ON39YdpmFHfN9f47KpiRvqrKx0V9+erV1CNkpWzYhW/Qyc6aT8rEyCrvauWSYGZK2ia3o7vd3akF07acHAFpOA==" saltValue="yVW9XmDwTqEnmpSGai0KYg==" spinCount="100000" sqref="E7:J7" name="Range1_3_5"/>
    <protectedRange algorithmName="SHA-512" hashValue="ON39YdpmFHfN9f47KpiRvqrKx0V9+erV1CNkpWzYhW/Qyc6aT8rEyCrvauWSYGZK2ia3o7vd3akF07acHAFpOA==" saltValue="yVW9XmDwTqEnmpSGai0KYg==" spinCount="100000" sqref="I8:J8 B8:C8" name="Range1"/>
    <protectedRange algorithmName="SHA-512" hashValue="ON39YdpmFHfN9f47KpiRvqrKx0V9+erV1CNkpWzYhW/Qyc6aT8rEyCrvauWSYGZK2ia3o7vd3akF07acHAFpOA==" saltValue="yVW9XmDwTqEnmpSGai0KYg==" spinCount="100000" sqref="D8" name="Range1_1"/>
    <protectedRange algorithmName="SHA-512" hashValue="ON39YdpmFHfN9f47KpiRvqrKx0V9+erV1CNkpWzYhW/Qyc6aT8rEyCrvauWSYGZK2ia3o7vd3akF07acHAFpOA==" saltValue="yVW9XmDwTqEnmpSGai0KYg==" spinCount="100000" sqref="E8:H8" name="Range1_3"/>
    <protectedRange algorithmName="SHA-512" hashValue="ON39YdpmFHfN9f47KpiRvqrKx0V9+erV1CNkpWzYhW/Qyc6aT8rEyCrvauWSYGZK2ia3o7vd3akF07acHAFpOA==" saltValue="yVW9XmDwTqEnmpSGai0KYg==" spinCount="100000" sqref="I11:J11 B11:C11" name="Range1_28"/>
    <protectedRange algorithmName="SHA-512" hashValue="ON39YdpmFHfN9f47KpiRvqrKx0V9+erV1CNkpWzYhW/Qyc6aT8rEyCrvauWSYGZK2ia3o7vd3akF07acHAFpOA==" saltValue="yVW9XmDwTqEnmpSGai0KYg==" spinCount="100000" sqref="D11" name="Range1_1_23"/>
    <protectedRange algorithmName="SHA-512" hashValue="ON39YdpmFHfN9f47KpiRvqrKx0V9+erV1CNkpWzYhW/Qyc6aT8rEyCrvauWSYGZK2ia3o7vd3akF07acHAFpOA==" saltValue="yVW9XmDwTqEnmpSGai0KYg==" spinCount="100000" sqref="E11:H11" name="Range1_3_6"/>
  </protectedRanges>
  <hyperlinks>
    <hyperlink ref="Q1" location="'Kentucky 2024'!A1" display="Back to Ranking" xr:uid="{1FFECFE1-7D10-4CBD-8126-06D783ECC2C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A2139F-7E6F-4711-ABDA-B17488E076A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9285-A979-4B9C-A9FF-622A3CAA6F6F}">
  <sheetPr codeName="Sheet25"/>
  <dimension ref="A1:Q50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32</v>
      </c>
      <c r="C2" s="12">
        <v>45329</v>
      </c>
      <c r="D2" s="13" t="s">
        <v>31</v>
      </c>
      <c r="E2" s="14">
        <v>197</v>
      </c>
      <c r="F2" s="36">
        <v>200.001</v>
      </c>
      <c r="G2" s="14">
        <v>199.001</v>
      </c>
      <c r="H2" s="14">
        <v>195</v>
      </c>
      <c r="I2" s="14"/>
      <c r="J2" s="14"/>
      <c r="K2" s="15">
        <v>4</v>
      </c>
      <c r="L2" s="15">
        <v>791.00199999999995</v>
      </c>
      <c r="M2" s="16">
        <v>197.75049999999999</v>
      </c>
      <c r="N2" s="17">
        <v>8</v>
      </c>
      <c r="O2" s="18">
        <v>205.75049999999999</v>
      </c>
    </row>
    <row r="3" spans="1:17">
      <c r="A3" s="10" t="s">
        <v>25</v>
      </c>
      <c r="B3" s="11" t="s">
        <v>32</v>
      </c>
      <c r="C3" s="12">
        <v>45336</v>
      </c>
      <c r="D3" s="13" t="s">
        <v>31</v>
      </c>
      <c r="E3" s="14">
        <v>197</v>
      </c>
      <c r="F3" s="14">
        <v>197</v>
      </c>
      <c r="G3" s="36">
        <v>200</v>
      </c>
      <c r="H3" s="14">
        <v>199.001</v>
      </c>
      <c r="I3" s="14"/>
      <c r="J3" s="14"/>
      <c r="K3" s="15">
        <v>4</v>
      </c>
      <c r="L3" s="15">
        <v>793.00099999999998</v>
      </c>
      <c r="M3" s="16">
        <v>198.25024999999999</v>
      </c>
      <c r="N3" s="17">
        <v>5</v>
      </c>
      <c r="O3" s="18">
        <v>203.25024999999999</v>
      </c>
    </row>
    <row r="4" spans="1:17">
      <c r="A4" s="10" t="s">
        <v>25</v>
      </c>
      <c r="B4" s="11" t="s">
        <v>32</v>
      </c>
      <c r="C4" s="12">
        <v>45339</v>
      </c>
      <c r="D4" s="13" t="s">
        <v>31</v>
      </c>
      <c r="E4" s="14">
        <v>196</v>
      </c>
      <c r="F4" s="14">
        <v>196</v>
      </c>
      <c r="G4" s="14">
        <v>199</v>
      </c>
      <c r="H4" s="14">
        <v>197</v>
      </c>
      <c r="I4" s="14"/>
      <c r="J4" s="14"/>
      <c r="K4" s="15">
        <v>4</v>
      </c>
      <c r="L4" s="15">
        <v>788</v>
      </c>
      <c r="M4" s="16">
        <v>197</v>
      </c>
      <c r="N4" s="17">
        <v>6</v>
      </c>
      <c r="O4" s="18">
        <v>203</v>
      </c>
    </row>
    <row r="5" spans="1:17">
      <c r="A5" s="10" t="s">
        <v>25</v>
      </c>
      <c r="B5" s="11" t="s">
        <v>32</v>
      </c>
      <c r="C5" s="12">
        <v>45343</v>
      </c>
      <c r="D5" s="13" t="s">
        <v>31</v>
      </c>
      <c r="E5" s="14">
        <v>199</v>
      </c>
      <c r="F5" s="14">
        <v>197</v>
      </c>
      <c r="G5" s="14">
        <v>199</v>
      </c>
      <c r="H5" s="14">
        <v>196</v>
      </c>
      <c r="I5" s="14"/>
      <c r="J5" s="14"/>
      <c r="K5" s="15">
        <v>4</v>
      </c>
      <c r="L5" s="15">
        <v>791</v>
      </c>
      <c r="M5" s="16">
        <v>197.75</v>
      </c>
      <c r="N5" s="17">
        <v>9</v>
      </c>
      <c r="O5" s="18">
        <v>206.75</v>
      </c>
    </row>
    <row r="6" spans="1:17">
      <c r="A6" s="10" t="s">
        <v>25</v>
      </c>
      <c r="B6" s="11" t="s">
        <v>32</v>
      </c>
      <c r="C6" s="12">
        <v>45357</v>
      </c>
      <c r="D6" s="13" t="s">
        <v>31</v>
      </c>
      <c r="E6" s="36">
        <v>200</v>
      </c>
      <c r="F6" s="14">
        <v>199</v>
      </c>
      <c r="G6" s="14">
        <v>198</v>
      </c>
      <c r="H6" s="14">
        <v>199.001</v>
      </c>
      <c r="I6" s="14"/>
      <c r="J6" s="14"/>
      <c r="K6" s="15">
        <v>4</v>
      </c>
      <c r="L6" s="15">
        <v>796.00099999999998</v>
      </c>
      <c r="M6" s="16">
        <v>199.00024999999999</v>
      </c>
      <c r="N6" s="17">
        <v>9</v>
      </c>
      <c r="O6" s="18">
        <v>208.00024999999999</v>
      </c>
    </row>
    <row r="7" spans="1:17">
      <c r="A7" s="10" t="s">
        <v>25</v>
      </c>
      <c r="B7" s="11" t="s">
        <v>32</v>
      </c>
      <c r="C7" s="12">
        <v>45364</v>
      </c>
      <c r="D7" s="13" t="s">
        <v>31</v>
      </c>
      <c r="E7" s="14">
        <v>196</v>
      </c>
      <c r="F7" s="14">
        <v>197</v>
      </c>
      <c r="G7" s="14">
        <v>193</v>
      </c>
      <c r="H7" s="14">
        <v>198</v>
      </c>
      <c r="I7" s="14"/>
      <c r="J7" s="14"/>
      <c r="K7" s="15">
        <v>4</v>
      </c>
      <c r="L7" s="15">
        <v>784</v>
      </c>
      <c r="M7" s="16">
        <v>196</v>
      </c>
      <c r="N7" s="17">
        <v>2</v>
      </c>
      <c r="O7" s="18">
        <v>198</v>
      </c>
    </row>
    <row r="8" spans="1:17">
      <c r="A8" s="10" t="s">
        <v>25</v>
      </c>
      <c r="B8" s="11" t="s">
        <v>32</v>
      </c>
      <c r="C8" s="12">
        <v>45371</v>
      </c>
      <c r="D8" s="13" t="s">
        <v>31</v>
      </c>
      <c r="E8" s="14">
        <v>195</v>
      </c>
      <c r="F8" s="14">
        <v>198</v>
      </c>
      <c r="G8" s="14">
        <v>198</v>
      </c>
      <c r="H8" s="14">
        <v>198</v>
      </c>
      <c r="I8" s="14"/>
      <c r="J8" s="14"/>
      <c r="K8" s="15">
        <v>4</v>
      </c>
      <c r="L8" s="15">
        <v>789</v>
      </c>
      <c r="M8" s="16">
        <v>197.25</v>
      </c>
      <c r="N8" s="17">
        <v>9</v>
      </c>
      <c r="O8" s="18">
        <v>206.25</v>
      </c>
    </row>
    <row r="9" spans="1:17">
      <c r="A9" s="10" t="s">
        <v>25</v>
      </c>
      <c r="B9" s="11" t="s">
        <v>32</v>
      </c>
      <c r="C9" s="12">
        <v>45385</v>
      </c>
      <c r="D9" s="13" t="s">
        <v>31</v>
      </c>
      <c r="E9" s="14">
        <v>197</v>
      </c>
      <c r="F9" s="14">
        <v>197</v>
      </c>
      <c r="G9" s="14">
        <v>199</v>
      </c>
      <c r="H9" s="14">
        <v>198</v>
      </c>
      <c r="I9" s="14"/>
      <c r="J9" s="14"/>
      <c r="K9" s="15">
        <v>4</v>
      </c>
      <c r="L9" s="15">
        <v>791</v>
      </c>
      <c r="M9" s="16">
        <v>197.75</v>
      </c>
      <c r="N9" s="17">
        <v>9</v>
      </c>
      <c r="O9" s="18">
        <v>206.75</v>
      </c>
    </row>
    <row r="10" spans="1:17">
      <c r="A10" s="10" t="s">
        <v>25</v>
      </c>
      <c r="B10" s="11" t="s">
        <v>32</v>
      </c>
      <c r="C10" s="12">
        <v>45388</v>
      </c>
      <c r="D10" s="13" t="s">
        <v>76</v>
      </c>
      <c r="E10" s="14">
        <v>193</v>
      </c>
      <c r="F10" s="14">
        <v>193</v>
      </c>
      <c r="G10" s="14">
        <v>192</v>
      </c>
      <c r="H10" s="14">
        <v>196</v>
      </c>
      <c r="I10" s="14"/>
      <c r="J10" s="14"/>
      <c r="K10" s="15">
        <v>4</v>
      </c>
      <c r="L10" s="15">
        <v>774</v>
      </c>
      <c r="M10" s="16">
        <v>193.5</v>
      </c>
      <c r="N10" s="17">
        <v>2</v>
      </c>
      <c r="O10" s="18">
        <v>195.5</v>
      </c>
    </row>
    <row r="11" spans="1:17">
      <c r="A11" s="10" t="s">
        <v>25</v>
      </c>
      <c r="B11" s="11" t="s">
        <v>32</v>
      </c>
      <c r="C11" s="12">
        <v>45392</v>
      </c>
      <c r="D11" s="13" t="s">
        <v>31</v>
      </c>
      <c r="E11" s="14">
        <v>198</v>
      </c>
      <c r="F11" s="14">
        <v>197</v>
      </c>
      <c r="G11" s="14">
        <v>199</v>
      </c>
      <c r="H11" s="14">
        <v>199</v>
      </c>
      <c r="I11" s="14"/>
      <c r="J11" s="14"/>
      <c r="K11" s="15">
        <v>4</v>
      </c>
      <c r="L11" s="15">
        <v>793</v>
      </c>
      <c r="M11" s="16">
        <v>198.25</v>
      </c>
      <c r="N11" s="17">
        <v>6</v>
      </c>
      <c r="O11" s="18">
        <v>204.25</v>
      </c>
    </row>
    <row r="12" spans="1:17">
      <c r="A12" s="10" t="s">
        <v>25</v>
      </c>
      <c r="B12" s="11" t="s">
        <v>32</v>
      </c>
      <c r="C12" s="12">
        <v>45395</v>
      </c>
      <c r="D12" s="13" t="s">
        <v>31</v>
      </c>
      <c r="E12" s="14">
        <v>193</v>
      </c>
      <c r="F12" s="14">
        <v>198</v>
      </c>
      <c r="G12" s="14">
        <v>196</v>
      </c>
      <c r="H12" s="14">
        <v>197</v>
      </c>
      <c r="I12" s="14"/>
      <c r="J12" s="14"/>
      <c r="K12" s="15">
        <v>4</v>
      </c>
      <c r="L12" s="15">
        <v>784</v>
      </c>
      <c r="M12" s="16">
        <v>196</v>
      </c>
      <c r="N12" s="17">
        <v>2</v>
      </c>
      <c r="O12" s="18">
        <v>198</v>
      </c>
    </row>
    <row r="13" spans="1:17">
      <c r="A13" s="10" t="s">
        <v>25</v>
      </c>
      <c r="B13" s="11" t="s">
        <v>32</v>
      </c>
      <c r="C13" s="12">
        <v>45399</v>
      </c>
      <c r="D13" s="13" t="s">
        <v>31</v>
      </c>
      <c r="E13" s="14">
        <v>192</v>
      </c>
      <c r="F13" s="14">
        <v>193</v>
      </c>
      <c r="G13" s="14">
        <v>195</v>
      </c>
      <c r="H13" s="14">
        <v>198</v>
      </c>
      <c r="I13" s="14"/>
      <c r="J13" s="14"/>
      <c r="K13" s="15">
        <v>4</v>
      </c>
      <c r="L13" s="15">
        <v>778</v>
      </c>
      <c r="M13" s="16">
        <v>194.5</v>
      </c>
      <c r="N13" s="17">
        <v>2</v>
      </c>
      <c r="O13" s="18">
        <v>196.5</v>
      </c>
    </row>
    <row r="14" spans="1:17">
      <c r="A14" s="10" t="s">
        <v>25</v>
      </c>
      <c r="B14" s="11" t="s">
        <v>32</v>
      </c>
      <c r="C14" s="12">
        <v>45413</v>
      </c>
      <c r="D14" s="13" t="s">
        <v>31</v>
      </c>
      <c r="E14" s="14">
        <v>196</v>
      </c>
      <c r="F14" s="14">
        <v>199</v>
      </c>
      <c r="G14" s="36">
        <v>200.001</v>
      </c>
      <c r="H14" s="14">
        <v>199</v>
      </c>
      <c r="I14" s="14"/>
      <c r="J14" s="14"/>
      <c r="K14" s="15">
        <v>4</v>
      </c>
      <c r="L14" s="15">
        <v>794.00099999999998</v>
      </c>
      <c r="M14" s="16">
        <v>198.50024999999999</v>
      </c>
      <c r="N14" s="17">
        <v>6</v>
      </c>
      <c r="O14" s="18">
        <v>204.50024999999999</v>
      </c>
    </row>
    <row r="15" spans="1:17">
      <c r="A15" s="10" t="s">
        <v>25</v>
      </c>
      <c r="B15" s="11" t="s">
        <v>32</v>
      </c>
      <c r="C15" s="12">
        <v>45416</v>
      </c>
      <c r="D15" s="13" t="s">
        <v>76</v>
      </c>
      <c r="E15" s="14">
        <v>194</v>
      </c>
      <c r="F15" s="14">
        <v>193</v>
      </c>
      <c r="G15" s="14">
        <v>196</v>
      </c>
      <c r="H15" s="14">
        <v>199.01</v>
      </c>
      <c r="I15" s="14"/>
      <c r="J15" s="14"/>
      <c r="K15" s="15">
        <v>4</v>
      </c>
      <c r="L15" s="15">
        <v>782.01</v>
      </c>
      <c r="M15" s="16">
        <v>195.5025</v>
      </c>
      <c r="N15" s="17">
        <v>9</v>
      </c>
      <c r="O15" s="18">
        <v>204.5025</v>
      </c>
    </row>
    <row r="16" spans="1:17">
      <c r="A16" s="10" t="s">
        <v>25</v>
      </c>
      <c r="B16" s="11" t="s">
        <v>32</v>
      </c>
      <c r="C16" s="12">
        <v>45420</v>
      </c>
      <c r="D16" s="13" t="s">
        <v>31</v>
      </c>
      <c r="E16" s="14">
        <v>199.001</v>
      </c>
      <c r="F16" s="14">
        <v>197</v>
      </c>
      <c r="G16" s="36">
        <v>200</v>
      </c>
      <c r="H16" s="14">
        <v>198</v>
      </c>
      <c r="I16" s="14"/>
      <c r="J16" s="14"/>
      <c r="K16" s="15">
        <v>4</v>
      </c>
      <c r="L16" s="15">
        <v>794.00099999999998</v>
      </c>
      <c r="M16" s="16">
        <v>198.50024999999999</v>
      </c>
      <c r="N16" s="17">
        <v>8</v>
      </c>
      <c r="O16" s="18">
        <v>206.50024999999999</v>
      </c>
    </row>
    <row r="17" spans="1:15">
      <c r="A17" s="10" t="s">
        <v>25</v>
      </c>
      <c r="B17" s="11" t="s">
        <v>32</v>
      </c>
      <c r="C17" s="12">
        <v>45423</v>
      </c>
      <c r="D17" s="13" t="s">
        <v>31</v>
      </c>
      <c r="E17" s="14">
        <v>196</v>
      </c>
      <c r="F17" s="14">
        <v>199</v>
      </c>
      <c r="G17" s="14">
        <v>197</v>
      </c>
      <c r="H17" s="14">
        <v>199</v>
      </c>
      <c r="I17" s="14"/>
      <c r="J17" s="14"/>
      <c r="K17" s="15">
        <v>4</v>
      </c>
      <c r="L17" s="15">
        <v>791</v>
      </c>
      <c r="M17" s="16">
        <v>197.75</v>
      </c>
      <c r="N17" s="17">
        <v>8</v>
      </c>
      <c r="O17" s="18">
        <v>205.75</v>
      </c>
    </row>
    <row r="18" spans="1:15">
      <c r="A18" s="10" t="s">
        <v>25</v>
      </c>
      <c r="B18" s="11" t="s">
        <v>32</v>
      </c>
      <c r="C18" s="12">
        <v>45427</v>
      </c>
      <c r="D18" s="13" t="s">
        <v>31</v>
      </c>
      <c r="E18" s="14">
        <v>199.001</v>
      </c>
      <c r="F18" s="36">
        <v>200</v>
      </c>
      <c r="G18" s="36">
        <v>200</v>
      </c>
      <c r="H18" s="36">
        <v>200</v>
      </c>
      <c r="I18" s="14"/>
      <c r="J18" s="14"/>
      <c r="K18" s="15">
        <v>4</v>
      </c>
      <c r="L18" s="15">
        <v>799.00099999999998</v>
      </c>
      <c r="M18" s="16">
        <v>199.75024999999999</v>
      </c>
      <c r="N18" s="17">
        <v>11</v>
      </c>
      <c r="O18" s="18">
        <v>210.75024999999999</v>
      </c>
    </row>
    <row r="19" spans="1:15">
      <c r="A19" s="10" t="s">
        <v>25</v>
      </c>
      <c r="B19" s="11" t="s">
        <v>32</v>
      </c>
      <c r="C19" s="12">
        <v>45441</v>
      </c>
      <c r="D19" s="13" t="s">
        <v>31</v>
      </c>
      <c r="E19" s="14">
        <v>199.001</v>
      </c>
      <c r="F19" s="36">
        <v>200</v>
      </c>
      <c r="G19" s="36">
        <v>200</v>
      </c>
      <c r="H19" s="14">
        <v>198</v>
      </c>
      <c r="I19" s="14"/>
      <c r="J19" s="14"/>
      <c r="K19" s="15">
        <v>4</v>
      </c>
      <c r="L19" s="15">
        <v>797.00099999999998</v>
      </c>
      <c r="M19" s="16">
        <v>199.25024999999999</v>
      </c>
      <c r="N19" s="17">
        <v>11</v>
      </c>
      <c r="O19" s="18">
        <v>210.25024999999999</v>
      </c>
    </row>
    <row r="20" spans="1:15">
      <c r="A20" s="10" t="s">
        <v>25</v>
      </c>
      <c r="B20" s="11" t="s">
        <v>32</v>
      </c>
      <c r="C20" s="12">
        <v>45444</v>
      </c>
      <c r="D20" s="13" t="s">
        <v>76</v>
      </c>
      <c r="E20" s="14">
        <v>197</v>
      </c>
      <c r="F20" s="14">
        <v>198</v>
      </c>
      <c r="G20" s="14">
        <v>198</v>
      </c>
      <c r="H20" s="14">
        <v>199</v>
      </c>
      <c r="I20" s="14"/>
      <c r="J20" s="14"/>
      <c r="K20" s="15">
        <v>4</v>
      </c>
      <c r="L20" s="15">
        <v>792</v>
      </c>
      <c r="M20" s="16">
        <v>198</v>
      </c>
      <c r="N20" s="17">
        <v>6</v>
      </c>
      <c r="O20" s="18">
        <v>204</v>
      </c>
    </row>
    <row r="21" spans="1:15">
      <c r="A21" s="10" t="s">
        <v>25</v>
      </c>
      <c r="B21" s="11" t="s">
        <v>32</v>
      </c>
      <c r="C21" s="12">
        <v>45448</v>
      </c>
      <c r="D21" s="13" t="s">
        <v>31</v>
      </c>
      <c r="E21" s="14">
        <v>199</v>
      </c>
      <c r="F21" s="14">
        <v>196</v>
      </c>
      <c r="G21" s="14">
        <v>199.001</v>
      </c>
      <c r="H21" s="14">
        <v>199</v>
      </c>
      <c r="I21" s="14"/>
      <c r="J21" s="14"/>
      <c r="K21" s="15">
        <v>4</v>
      </c>
      <c r="L21" s="15">
        <v>793.00099999999998</v>
      </c>
      <c r="M21" s="16">
        <v>198.25024999999999</v>
      </c>
      <c r="N21" s="17">
        <v>9</v>
      </c>
      <c r="O21" s="18">
        <v>207.25024999999999</v>
      </c>
    </row>
    <row r="22" spans="1:15">
      <c r="A22" s="10" t="s">
        <v>25</v>
      </c>
      <c r="B22" s="11" t="s">
        <v>32</v>
      </c>
      <c r="C22" s="12">
        <v>45455</v>
      </c>
      <c r="D22" s="13" t="s">
        <v>31</v>
      </c>
      <c r="E22" s="36">
        <v>200</v>
      </c>
      <c r="F22" s="14">
        <v>199</v>
      </c>
      <c r="G22" s="36">
        <v>200</v>
      </c>
      <c r="H22" s="14">
        <v>199</v>
      </c>
      <c r="I22" s="14"/>
      <c r="J22" s="14"/>
      <c r="K22" s="15">
        <v>4</v>
      </c>
      <c r="L22" s="15">
        <v>798</v>
      </c>
      <c r="M22" s="16">
        <v>199.5</v>
      </c>
      <c r="N22" s="17">
        <v>11</v>
      </c>
      <c r="O22" s="18">
        <v>210.5</v>
      </c>
    </row>
    <row r="23" spans="1:15">
      <c r="A23" s="10" t="s">
        <v>25</v>
      </c>
      <c r="B23" s="11" t="s">
        <v>32</v>
      </c>
      <c r="C23" s="12">
        <v>45458</v>
      </c>
      <c r="D23" s="13" t="s">
        <v>31</v>
      </c>
      <c r="E23" s="14">
        <v>199</v>
      </c>
      <c r="F23" s="14">
        <v>199</v>
      </c>
      <c r="G23" s="14">
        <v>199</v>
      </c>
      <c r="H23" s="36">
        <v>200</v>
      </c>
      <c r="I23" s="14"/>
      <c r="J23" s="14"/>
      <c r="K23" s="15">
        <v>4</v>
      </c>
      <c r="L23" s="15">
        <v>797</v>
      </c>
      <c r="M23" s="16">
        <v>199.25</v>
      </c>
      <c r="N23" s="17">
        <v>7</v>
      </c>
      <c r="O23" s="18">
        <v>206.25</v>
      </c>
    </row>
    <row r="24" spans="1:15">
      <c r="A24" s="10" t="s">
        <v>25</v>
      </c>
      <c r="B24" s="11" t="s">
        <v>32</v>
      </c>
      <c r="C24" s="12">
        <v>45462</v>
      </c>
      <c r="D24" s="13" t="s">
        <v>31</v>
      </c>
      <c r="E24" s="14">
        <v>197</v>
      </c>
      <c r="F24" s="14">
        <v>199</v>
      </c>
      <c r="G24" s="14">
        <v>199</v>
      </c>
      <c r="H24" s="14">
        <v>199</v>
      </c>
      <c r="I24" s="14"/>
      <c r="J24" s="14"/>
      <c r="K24" s="15">
        <v>4</v>
      </c>
      <c r="L24" s="15">
        <v>794</v>
      </c>
      <c r="M24" s="16">
        <v>198.5</v>
      </c>
      <c r="N24" s="17">
        <v>13</v>
      </c>
      <c r="O24" s="18">
        <v>211.5</v>
      </c>
    </row>
    <row r="25" spans="1:15">
      <c r="A25" s="10" t="s">
        <v>25</v>
      </c>
      <c r="B25" s="11" t="s">
        <v>32</v>
      </c>
      <c r="C25" s="12">
        <v>45476</v>
      </c>
      <c r="D25" s="13" t="s">
        <v>31</v>
      </c>
      <c r="E25" s="14">
        <v>199</v>
      </c>
      <c r="F25" s="14">
        <v>198</v>
      </c>
      <c r="G25" s="36">
        <v>200.001</v>
      </c>
      <c r="H25" s="36">
        <v>200.001</v>
      </c>
      <c r="I25" s="14"/>
      <c r="J25" s="14"/>
      <c r="K25" s="15">
        <v>4</v>
      </c>
      <c r="L25" s="15">
        <v>797.00199999999995</v>
      </c>
      <c r="M25" s="16">
        <v>199.25049999999999</v>
      </c>
      <c r="N25" s="17">
        <v>9</v>
      </c>
      <c r="O25" s="18">
        <v>208.25049999999999</v>
      </c>
    </row>
    <row r="26" spans="1:15">
      <c r="A26" s="10" t="s">
        <v>25</v>
      </c>
      <c r="B26" s="11" t="s">
        <v>32</v>
      </c>
      <c r="C26" s="12">
        <v>45480</v>
      </c>
      <c r="D26" s="13" t="s">
        <v>74</v>
      </c>
      <c r="E26" s="14">
        <v>198</v>
      </c>
      <c r="F26" s="14">
        <v>197</v>
      </c>
      <c r="G26" s="14">
        <v>195</v>
      </c>
      <c r="H26" s="14">
        <v>199</v>
      </c>
      <c r="I26" s="14">
        <v>198</v>
      </c>
      <c r="J26" s="14">
        <v>199</v>
      </c>
      <c r="K26" s="15">
        <v>6</v>
      </c>
      <c r="L26" s="15">
        <v>1186</v>
      </c>
      <c r="M26" s="16">
        <v>197.66666666666666</v>
      </c>
      <c r="N26" s="17">
        <v>34</v>
      </c>
      <c r="O26" s="18">
        <v>231.66666666666666</v>
      </c>
    </row>
    <row r="27" spans="1:15">
      <c r="A27" s="10" t="s">
        <v>25</v>
      </c>
      <c r="B27" s="11" t="s">
        <v>32</v>
      </c>
      <c r="C27" s="12">
        <v>45483</v>
      </c>
      <c r="D27" s="13" t="s">
        <v>31</v>
      </c>
      <c r="E27" s="14">
        <v>198</v>
      </c>
      <c r="F27" s="14">
        <v>198</v>
      </c>
      <c r="G27" s="14">
        <v>199</v>
      </c>
      <c r="H27" s="14">
        <v>198</v>
      </c>
      <c r="I27" s="14"/>
      <c r="J27" s="14"/>
      <c r="K27" s="15">
        <v>4</v>
      </c>
      <c r="L27" s="15">
        <v>793</v>
      </c>
      <c r="M27" s="16">
        <v>198.25</v>
      </c>
      <c r="N27" s="17">
        <v>4</v>
      </c>
      <c r="O27" s="18">
        <v>202.25</v>
      </c>
    </row>
    <row r="28" spans="1:15">
      <c r="A28" s="10" t="s">
        <v>25</v>
      </c>
      <c r="B28" s="11" t="s">
        <v>32</v>
      </c>
      <c r="C28" s="12">
        <v>45486</v>
      </c>
      <c r="D28" s="13" t="s">
        <v>76</v>
      </c>
      <c r="E28" s="14">
        <v>198</v>
      </c>
      <c r="F28" s="14">
        <v>198</v>
      </c>
      <c r="G28" s="14">
        <v>197</v>
      </c>
      <c r="H28" s="14">
        <v>199</v>
      </c>
      <c r="I28" s="14"/>
      <c r="J28" s="14"/>
      <c r="K28" s="15">
        <v>4</v>
      </c>
      <c r="L28" s="15">
        <v>792</v>
      </c>
      <c r="M28" s="16">
        <v>198</v>
      </c>
      <c r="N28" s="17">
        <v>9</v>
      </c>
      <c r="O28" s="18">
        <v>207</v>
      </c>
    </row>
    <row r="29" spans="1:15">
      <c r="A29" s="10" t="s">
        <v>25</v>
      </c>
      <c r="B29" s="11" t="s">
        <v>32</v>
      </c>
      <c r="C29" s="12">
        <v>45490</v>
      </c>
      <c r="D29" s="13" t="s">
        <v>31</v>
      </c>
      <c r="E29" s="14">
        <v>193</v>
      </c>
      <c r="F29" s="14">
        <v>198</v>
      </c>
      <c r="G29" s="36">
        <v>200</v>
      </c>
      <c r="H29" s="14">
        <v>199</v>
      </c>
      <c r="I29" s="14"/>
      <c r="J29" s="14"/>
      <c r="K29" s="15">
        <v>4</v>
      </c>
      <c r="L29" s="15">
        <v>790</v>
      </c>
      <c r="M29" s="16">
        <v>197.5</v>
      </c>
      <c r="N29" s="17">
        <v>11</v>
      </c>
      <c r="O29" s="18">
        <v>208.5</v>
      </c>
    </row>
    <row r="30" spans="1:15">
      <c r="A30" s="10" t="s">
        <v>25</v>
      </c>
      <c r="B30" s="11" t="s">
        <v>32</v>
      </c>
      <c r="C30" s="12">
        <v>45493</v>
      </c>
      <c r="D30" s="13" t="s">
        <v>31</v>
      </c>
      <c r="E30" s="14">
        <v>199</v>
      </c>
      <c r="F30" s="14">
        <v>199</v>
      </c>
      <c r="G30" s="14">
        <v>199.001</v>
      </c>
      <c r="H30" s="36">
        <v>200</v>
      </c>
      <c r="I30" s="14"/>
      <c r="J30" s="14"/>
      <c r="K30" s="15">
        <v>4</v>
      </c>
      <c r="L30" s="15">
        <v>797.00099999999998</v>
      </c>
      <c r="M30" s="16">
        <v>199.25024999999999</v>
      </c>
      <c r="N30" s="17">
        <v>11</v>
      </c>
      <c r="O30" s="18">
        <v>210.25024999999999</v>
      </c>
    </row>
    <row r="31" spans="1:15">
      <c r="A31" s="10" t="s">
        <v>25</v>
      </c>
      <c r="B31" s="11" t="s">
        <v>32</v>
      </c>
      <c r="C31" s="12">
        <v>45504</v>
      </c>
      <c r="D31" s="13" t="s">
        <v>31</v>
      </c>
      <c r="E31" s="14">
        <v>195</v>
      </c>
      <c r="F31" s="14">
        <v>198</v>
      </c>
      <c r="G31" s="14">
        <v>197</v>
      </c>
      <c r="H31" s="14">
        <v>197</v>
      </c>
      <c r="I31" s="14"/>
      <c r="J31" s="14"/>
      <c r="K31" s="15">
        <v>4</v>
      </c>
      <c r="L31" s="15">
        <v>787</v>
      </c>
      <c r="M31" s="16">
        <v>196.75</v>
      </c>
      <c r="N31" s="17">
        <v>7</v>
      </c>
      <c r="O31" s="18">
        <v>203.75</v>
      </c>
    </row>
    <row r="32" spans="1:15">
      <c r="A32" s="10" t="s">
        <v>25</v>
      </c>
      <c r="B32" s="11" t="s">
        <v>32</v>
      </c>
      <c r="C32" s="12">
        <v>45507</v>
      </c>
      <c r="D32" s="13" t="s">
        <v>76</v>
      </c>
      <c r="E32" s="14">
        <v>196</v>
      </c>
      <c r="F32" s="14">
        <v>198.001</v>
      </c>
      <c r="G32" s="14">
        <v>196</v>
      </c>
      <c r="H32" s="14">
        <v>196</v>
      </c>
      <c r="I32" s="14"/>
      <c r="J32" s="14"/>
      <c r="K32" s="15">
        <v>4</v>
      </c>
      <c r="L32" s="15">
        <v>786.00099999999998</v>
      </c>
      <c r="M32" s="16">
        <v>196.50024999999999</v>
      </c>
      <c r="N32" s="17">
        <v>4</v>
      </c>
      <c r="O32" s="18">
        <v>200.50024999999999</v>
      </c>
    </row>
    <row r="33" spans="1:15">
      <c r="A33" s="10" t="s">
        <v>25</v>
      </c>
      <c r="B33" s="11" t="s">
        <v>32</v>
      </c>
      <c r="C33" s="12">
        <v>45511</v>
      </c>
      <c r="D33" s="13" t="s">
        <v>31</v>
      </c>
      <c r="E33" s="14">
        <v>199</v>
      </c>
      <c r="F33" s="14">
        <v>198</v>
      </c>
      <c r="G33" s="14">
        <v>198</v>
      </c>
      <c r="H33" s="36">
        <v>200</v>
      </c>
      <c r="I33" s="14"/>
      <c r="J33" s="14"/>
      <c r="K33" s="15">
        <v>4</v>
      </c>
      <c r="L33" s="15">
        <v>795</v>
      </c>
      <c r="M33" s="16">
        <v>198.75</v>
      </c>
      <c r="N33" s="17">
        <v>9</v>
      </c>
      <c r="O33" s="18">
        <v>207.75</v>
      </c>
    </row>
    <row r="34" spans="1:15">
      <c r="A34" s="10" t="s">
        <v>25</v>
      </c>
      <c r="B34" s="11" t="s">
        <v>32</v>
      </c>
      <c r="C34" s="12">
        <v>45514</v>
      </c>
      <c r="D34" s="13" t="s">
        <v>31</v>
      </c>
      <c r="E34" s="14">
        <v>196</v>
      </c>
      <c r="F34" s="14">
        <v>196</v>
      </c>
      <c r="G34" s="14">
        <v>196</v>
      </c>
      <c r="H34" s="14">
        <v>198</v>
      </c>
      <c r="I34" s="14">
        <v>196</v>
      </c>
      <c r="J34" s="14">
        <v>192</v>
      </c>
      <c r="K34" s="15">
        <v>6</v>
      </c>
      <c r="L34" s="15">
        <v>1174</v>
      </c>
      <c r="M34" s="16">
        <v>195.66666666666666</v>
      </c>
      <c r="N34" s="17">
        <v>4</v>
      </c>
      <c r="O34" s="18">
        <v>199.66666666666666</v>
      </c>
    </row>
    <row r="35" spans="1:15">
      <c r="A35" s="10" t="s">
        <v>25</v>
      </c>
      <c r="B35" s="11" t="s">
        <v>32</v>
      </c>
      <c r="C35" s="12">
        <v>45518</v>
      </c>
      <c r="D35" s="13" t="s">
        <v>31</v>
      </c>
      <c r="E35" s="14">
        <v>198</v>
      </c>
      <c r="F35" s="14">
        <v>197</v>
      </c>
      <c r="G35" s="36">
        <v>200</v>
      </c>
      <c r="H35" s="14">
        <v>199.001</v>
      </c>
      <c r="I35" s="14"/>
      <c r="J35" s="14"/>
      <c r="K35" s="15">
        <v>4</v>
      </c>
      <c r="L35" s="15">
        <v>794.00099999999998</v>
      </c>
      <c r="M35" s="16">
        <v>198.50024999999999</v>
      </c>
      <c r="N35" s="17">
        <v>11</v>
      </c>
      <c r="O35" s="18">
        <v>209.50024999999999</v>
      </c>
    </row>
    <row r="36" spans="1:15">
      <c r="A36" s="10" t="s">
        <v>25</v>
      </c>
      <c r="B36" s="11" t="s">
        <v>32</v>
      </c>
      <c r="C36" s="12">
        <v>45525</v>
      </c>
      <c r="D36" s="13" t="s">
        <v>31</v>
      </c>
      <c r="E36" s="14">
        <v>198.001</v>
      </c>
      <c r="F36" s="14">
        <v>198</v>
      </c>
      <c r="G36" s="14">
        <v>199</v>
      </c>
      <c r="H36" s="14">
        <v>198</v>
      </c>
      <c r="I36" s="14"/>
      <c r="J36" s="14"/>
      <c r="K36" s="15">
        <v>4</v>
      </c>
      <c r="L36" s="15">
        <v>793.00099999999998</v>
      </c>
      <c r="M36" s="16">
        <v>198.25024999999999</v>
      </c>
      <c r="N36" s="17">
        <v>8</v>
      </c>
      <c r="O36" s="18">
        <v>206.25024999999999</v>
      </c>
    </row>
    <row r="37" spans="1:15">
      <c r="A37" s="10" t="s">
        <v>25</v>
      </c>
      <c r="B37" s="11" t="s">
        <v>32</v>
      </c>
      <c r="C37" s="12">
        <v>45528</v>
      </c>
      <c r="D37" s="13" t="s">
        <v>85</v>
      </c>
      <c r="E37" s="14">
        <v>197</v>
      </c>
      <c r="F37" s="14">
        <v>199</v>
      </c>
      <c r="G37" s="36">
        <v>200</v>
      </c>
      <c r="H37" s="14">
        <v>199</v>
      </c>
      <c r="I37" s="14"/>
      <c r="J37" s="14"/>
      <c r="K37" s="15">
        <v>4</v>
      </c>
      <c r="L37" s="15">
        <v>795</v>
      </c>
      <c r="M37" s="16">
        <v>198.75</v>
      </c>
      <c r="N37" s="17">
        <v>6</v>
      </c>
      <c r="O37" s="18">
        <v>204.75</v>
      </c>
    </row>
    <row r="38" spans="1:15">
      <c r="A38" s="10" t="s">
        <v>25</v>
      </c>
      <c r="B38" s="11" t="s">
        <v>32</v>
      </c>
      <c r="C38" s="12">
        <v>45539</v>
      </c>
      <c r="D38" s="13" t="s">
        <v>31</v>
      </c>
      <c r="E38" s="14">
        <v>198.001</v>
      </c>
      <c r="F38" s="14">
        <v>199</v>
      </c>
      <c r="G38" s="14">
        <v>199</v>
      </c>
      <c r="H38" s="14">
        <v>198</v>
      </c>
      <c r="I38" s="14"/>
      <c r="J38" s="14"/>
      <c r="K38" s="15">
        <v>4</v>
      </c>
      <c r="L38" s="15">
        <v>794.00099999999998</v>
      </c>
      <c r="M38" s="16">
        <v>198.50024999999999</v>
      </c>
      <c r="N38" s="17">
        <v>6</v>
      </c>
      <c r="O38" s="18">
        <v>204.50024999999999</v>
      </c>
    </row>
    <row r="39" spans="1:15">
      <c r="A39" s="10" t="s">
        <v>25</v>
      </c>
      <c r="B39" s="11" t="s">
        <v>32</v>
      </c>
      <c r="C39" s="12">
        <v>45546</v>
      </c>
      <c r="D39" s="13" t="s">
        <v>31</v>
      </c>
      <c r="E39" s="14">
        <v>196</v>
      </c>
      <c r="F39" s="14">
        <v>196</v>
      </c>
      <c r="G39" s="14">
        <v>199</v>
      </c>
      <c r="H39" s="14">
        <v>198</v>
      </c>
      <c r="I39" s="14"/>
      <c r="J39" s="14"/>
      <c r="K39" s="15">
        <v>4</v>
      </c>
      <c r="L39" s="15">
        <v>789</v>
      </c>
      <c r="M39" s="16">
        <v>197.25</v>
      </c>
      <c r="N39" s="17">
        <v>4</v>
      </c>
      <c r="O39" s="18">
        <v>201.25</v>
      </c>
    </row>
    <row r="40" spans="1:15">
      <c r="A40" s="10" t="s">
        <v>25</v>
      </c>
      <c r="B40" s="11" t="s">
        <v>32</v>
      </c>
      <c r="C40" s="12">
        <v>45549</v>
      </c>
      <c r="D40" s="13" t="s">
        <v>31</v>
      </c>
      <c r="E40" s="14">
        <v>198</v>
      </c>
      <c r="F40" s="14">
        <v>198</v>
      </c>
      <c r="G40" s="14">
        <v>197</v>
      </c>
      <c r="H40" s="14">
        <v>197.001</v>
      </c>
      <c r="I40" s="14"/>
      <c r="J40" s="14"/>
      <c r="K40" s="15">
        <v>4</v>
      </c>
      <c r="L40" s="15">
        <v>790.00099999999998</v>
      </c>
      <c r="M40" s="16">
        <v>197.50024999999999</v>
      </c>
      <c r="N40" s="17">
        <v>13</v>
      </c>
      <c r="O40" s="18">
        <v>210.50024999999999</v>
      </c>
    </row>
    <row r="41" spans="1:15">
      <c r="A41" s="10" t="s">
        <v>25</v>
      </c>
      <c r="B41" s="11" t="s">
        <v>32</v>
      </c>
      <c r="C41" s="12">
        <v>45553</v>
      </c>
      <c r="D41" s="13" t="s">
        <v>31</v>
      </c>
      <c r="E41" s="14">
        <v>198</v>
      </c>
      <c r="F41" s="36">
        <v>200</v>
      </c>
      <c r="G41" s="36">
        <v>200.001</v>
      </c>
      <c r="H41" s="14">
        <v>199.001</v>
      </c>
      <c r="I41" s="14"/>
      <c r="J41" s="14"/>
      <c r="K41" s="15">
        <v>4</v>
      </c>
      <c r="L41" s="15">
        <v>797.00199999999995</v>
      </c>
      <c r="M41" s="16">
        <v>199.25049999999999</v>
      </c>
      <c r="N41" s="17">
        <v>10</v>
      </c>
      <c r="O41" s="18">
        <v>209.25049999999999</v>
      </c>
    </row>
    <row r="42" spans="1:15">
      <c r="A42" s="10" t="s">
        <v>25</v>
      </c>
      <c r="B42" s="11" t="s">
        <v>32</v>
      </c>
      <c r="C42" s="12">
        <v>45556</v>
      </c>
      <c r="D42" s="13" t="s">
        <v>76</v>
      </c>
      <c r="E42" s="36">
        <v>200</v>
      </c>
      <c r="F42" s="14">
        <v>197</v>
      </c>
      <c r="G42" s="14">
        <v>198</v>
      </c>
      <c r="H42" s="14">
        <v>195</v>
      </c>
      <c r="I42" s="14"/>
      <c r="J42" s="14"/>
      <c r="K42" s="15">
        <v>4</v>
      </c>
      <c r="L42" s="15">
        <v>790</v>
      </c>
      <c r="M42" s="16">
        <v>197.5</v>
      </c>
      <c r="N42" s="17">
        <v>8</v>
      </c>
      <c r="O42" s="18">
        <v>205.5</v>
      </c>
    </row>
    <row r="43" spans="1:15">
      <c r="A43" s="10" t="s">
        <v>25</v>
      </c>
      <c r="B43" s="11" t="s">
        <v>32</v>
      </c>
      <c r="C43" s="12">
        <v>45557</v>
      </c>
      <c r="D43" s="13" t="s">
        <v>31</v>
      </c>
      <c r="E43" s="14">
        <v>198</v>
      </c>
      <c r="F43" s="14">
        <v>199</v>
      </c>
      <c r="G43" s="14">
        <v>199</v>
      </c>
      <c r="H43" s="14">
        <v>199</v>
      </c>
      <c r="I43" s="14">
        <v>193</v>
      </c>
      <c r="J43" s="14">
        <v>197</v>
      </c>
      <c r="K43" s="15">
        <v>6</v>
      </c>
      <c r="L43" s="15">
        <v>1185</v>
      </c>
      <c r="M43" s="16">
        <v>197.5</v>
      </c>
      <c r="N43" s="17">
        <v>8</v>
      </c>
      <c r="O43" s="18">
        <v>205.5</v>
      </c>
    </row>
    <row r="44" spans="1:15">
      <c r="A44" s="10" t="s">
        <v>25</v>
      </c>
      <c r="B44" s="11" t="s">
        <v>32</v>
      </c>
      <c r="C44" s="12">
        <v>45567</v>
      </c>
      <c r="D44" s="13" t="s">
        <v>31</v>
      </c>
      <c r="E44" s="14">
        <v>196</v>
      </c>
      <c r="F44" s="14">
        <v>198</v>
      </c>
      <c r="G44" s="14">
        <v>197</v>
      </c>
      <c r="H44" s="14">
        <v>199</v>
      </c>
      <c r="I44" s="14"/>
      <c r="J44" s="14"/>
      <c r="K44" s="15">
        <v>4</v>
      </c>
      <c r="L44" s="15">
        <v>790</v>
      </c>
      <c r="M44" s="16">
        <v>197.5</v>
      </c>
      <c r="N44" s="17">
        <v>4</v>
      </c>
      <c r="O44" s="18">
        <v>201.5</v>
      </c>
    </row>
    <row r="45" spans="1:15">
      <c r="A45" s="10" t="s">
        <v>25</v>
      </c>
      <c r="B45" s="11" t="s">
        <v>32</v>
      </c>
      <c r="C45" s="12">
        <v>45570</v>
      </c>
      <c r="D45" s="13" t="s">
        <v>76</v>
      </c>
      <c r="E45" s="36">
        <v>200.001</v>
      </c>
      <c r="F45" s="14">
        <v>196</v>
      </c>
      <c r="G45" s="14">
        <v>199</v>
      </c>
      <c r="H45" s="36">
        <v>200</v>
      </c>
      <c r="I45" s="14">
        <v>199</v>
      </c>
      <c r="J45" s="14">
        <v>198</v>
      </c>
      <c r="K45" s="15">
        <v>6</v>
      </c>
      <c r="L45" s="15">
        <v>1192.001</v>
      </c>
      <c r="M45" s="16">
        <v>198.66683333333333</v>
      </c>
      <c r="N45" s="17">
        <v>16</v>
      </c>
      <c r="O45" s="18">
        <v>214.66683333333333</v>
      </c>
    </row>
    <row r="46" spans="1:15">
      <c r="A46" s="10" t="s">
        <v>25</v>
      </c>
      <c r="B46" s="11" t="s">
        <v>32</v>
      </c>
      <c r="C46" s="12">
        <v>45574</v>
      </c>
      <c r="D46" s="13" t="s">
        <v>31</v>
      </c>
      <c r="E46" s="14">
        <v>198</v>
      </c>
      <c r="F46" s="14">
        <v>199</v>
      </c>
      <c r="G46" s="14">
        <v>197</v>
      </c>
      <c r="H46" s="14">
        <v>199</v>
      </c>
      <c r="I46" s="14"/>
      <c r="J46" s="14"/>
      <c r="K46" s="15">
        <v>4</v>
      </c>
      <c r="L46" s="15">
        <v>793</v>
      </c>
      <c r="M46" s="16">
        <v>198.25</v>
      </c>
      <c r="N46" s="17">
        <v>5</v>
      </c>
      <c r="O46" s="18">
        <v>203.25</v>
      </c>
    </row>
    <row r="47" spans="1:15">
      <c r="A47" s="10" t="s">
        <v>25</v>
      </c>
      <c r="B47" s="11" t="s">
        <v>32</v>
      </c>
      <c r="C47" s="12">
        <v>45577</v>
      </c>
      <c r="D47" s="13" t="s">
        <v>31</v>
      </c>
      <c r="E47" s="14">
        <v>199</v>
      </c>
      <c r="F47" s="36">
        <v>200</v>
      </c>
      <c r="G47" s="14">
        <v>198</v>
      </c>
      <c r="H47" s="14">
        <v>197</v>
      </c>
      <c r="I47" s="14">
        <v>199</v>
      </c>
      <c r="J47" s="14">
        <v>196.00200000000001</v>
      </c>
      <c r="K47" s="15">
        <v>6</v>
      </c>
      <c r="L47" s="15">
        <v>1189.002</v>
      </c>
      <c r="M47" s="16">
        <v>198.167</v>
      </c>
      <c r="N47" s="17">
        <v>14</v>
      </c>
      <c r="O47" s="18">
        <v>212.167</v>
      </c>
    </row>
    <row r="48" spans="1:15">
      <c r="A48" s="10" t="s">
        <v>25</v>
      </c>
      <c r="B48" s="11" t="s">
        <v>32</v>
      </c>
      <c r="C48" s="12">
        <v>45581</v>
      </c>
      <c r="D48" s="13" t="s">
        <v>31</v>
      </c>
      <c r="E48" s="14">
        <v>193</v>
      </c>
      <c r="F48" s="14">
        <v>196</v>
      </c>
      <c r="G48" s="14">
        <v>199</v>
      </c>
      <c r="H48" s="14">
        <v>198</v>
      </c>
      <c r="I48" s="14"/>
      <c r="J48" s="14"/>
      <c r="K48" s="15">
        <v>4</v>
      </c>
      <c r="L48" s="15">
        <v>786</v>
      </c>
      <c r="M48" s="16">
        <v>196.5</v>
      </c>
      <c r="N48" s="17">
        <v>5</v>
      </c>
      <c r="O48" s="18">
        <v>201.5</v>
      </c>
    </row>
    <row r="50" spans="11:15">
      <c r="K50" s="8">
        <f>SUM(K2:K49)</f>
        <v>198</v>
      </c>
      <c r="L50" s="8">
        <f>SUM(L2:L49)</f>
        <v>39157.031999999999</v>
      </c>
      <c r="M50" s="7">
        <f>SUM(L50/K50)</f>
        <v>197.76278787878786</v>
      </c>
      <c r="N50" s="8">
        <f>SUM(N2:N49)</f>
        <v>388</v>
      </c>
      <c r="O50" s="9">
        <f>SUM(M50+N50)</f>
        <v>585.76278787878789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0:C20" name="Range1_15"/>
    <protectedRange algorithmName="SHA-512" hashValue="ON39YdpmFHfN9f47KpiRvqrKx0V9+erV1CNkpWzYhW/Qyc6aT8rEyCrvauWSYGZK2ia3o7vd3akF07acHAFpOA==" saltValue="yVW9XmDwTqEnmpSGai0KYg==" spinCount="100000" sqref="D20" name="Range1_1_13"/>
    <protectedRange algorithmName="SHA-512" hashValue="ON39YdpmFHfN9f47KpiRvqrKx0V9+erV1CNkpWzYhW/Qyc6aT8rEyCrvauWSYGZK2ia3o7vd3akF07acHAFpOA==" saltValue="yVW9XmDwTqEnmpSGai0KYg==" spinCount="100000" sqref="E20:J20" name="Range1_3_4"/>
    <protectedRange algorithmName="SHA-512" hashValue="ON39YdpmFHfN9f47KpiRvqrKx0V9+erV1CNkpWzYhW/Qyc6aT8rEyCrvauWSYGZK2ia3o7vd3akF07acHAFpOA==" saltValue="yVW9XmDwTqEnmpSGai0KYg==" spinCount="100000" sqref="B28:C28" name="Range1_19"/>
    <protectedRange algorithmName="SHA-512" hashValue="ON39YdpmFHfN9f47KpiRvqrKx0V9+erV1CNkpWzYhW/Qyc6aT8rEyCrvauWSYGZK2ia3o7vd3akF07acHAFpOA==" saltValue="yVW9XmDwTqEnmpSGai0KYg==" spinCount="100000" sqref="D28" name="Range1_1_14"/>
    <protectedRange algorithmName="SHA-512" hashValue="ON39YdpmFHfN9f47KpiRvqrKx0V9+erV1CNkpWzYhW/Qyc6aT8rEyCrvauWSYGZK2ia3o7vd3akF07acHAFpOA==" saltValue="yVW9XmDwTqEnmpSGai0KYg==" spinCount="100000" sqref="E28:J28" name="Range1_3_5"/>
    <protectedRange algorithmName="SHA-512" hashValue="ON39YdpmFHfN9f47KpiRvqrKx0V9+erV1CNkpWzYhW/Qyc6aT8rEyCrvauWSYGZK2ia3o7vd3akF07acHAFpOA==" saltValue="yVW9XmDwTqEnmpSGai0KYg==" spinCount="100000" sqref="I32:J32 B32:C32" name="Range1"/>
    <protectedRange algorithmName="SHA-512" hashValue="ON39YdpmFHfN9f47KpiRvqrKx0V9+erV1CNkpWzYhW/Qyc6aT8rEyCrvauWSYGZK2ia3o7vd3akF07acHAFpOA==" saltValue="yVW9XmDwTqEnmpSGai0KYg==" spinCount="100000" sqref="D32" name="Range1_1"/>
    <protectedRange algorithmName="SHA-512" hashValue="ON39YdpmFHfN9f47KpiRvqrKx0V9+erV1CNkpWzYhW/Qyc6aT8rEyCrvauWSYGZK2ia3o7vd3akF07acHAFpOA==" saltValue="yVW9XmDwTqEnmpSGai0KYg==" spinCount="100000" sqref="E32:H32" name="Range1_3"/>
    <protectedRange algorithmName="SHA-512" hashValue="ON39YdpmFHfN9f47KpiRvqrKx0V9+erV1CNkpWzYhW/Qyc6aT8rEyCrvauWSYGZK2ia3o7vd3akF07acHAFpOA==" saltValue="yVW9XmDwTqEnmpSGai0KYg==" spinCount="100000" sqref="B37:C37" name="Range1_24"/>
    <protectedRange algorithmName="SHA-512" hashValue="ON39YdpmFHfN9f47KpiRvqrKx0V9+erV1CNkpWzYhW/Qyc6aT8rEyCrvauWSYGZK2ia3o7vd3akF07acHAFpOA==" saltValue="yVW9XmDwTqEnmpSGai0KYg==" spinCount="100000" sqref="D37" name="Range1_1_19"/>
    <protectedRange algorithmName="SHA-512" hashValue="ON39YdpmFHfN9f47KpiRvqrKx0V9+erV1CNkpWzYhW/Qyc6aT8rEyCrvauWSYGZK2ia3o7vd3akF07acHAFpOA==" saltValue="yVW9XmDwTqEnmpSGai0KYg==" spinCount="100000" sqref="E37:J37" name="Range1_3_1"/>
    <protectedRange algorithmName="SHA-512" hashValue="ON39YdpmFHfN9f47KpiRvqrKx0V9+erV1CNkpWzYhW/Qyc6aT8rEyCrvauWSYGZK2ia3o7vd3akF07acHAFpOA==" saltValue="yVW9XmDwTqEnmpSGai0KYg==" spinCount="100000" sqref="I45:J45 B45:C45" name="Range1_28"/>
    <protectedRange algorithmName="SHA-512" hashValue="ON39YdpmFHfN9f47KpiRvqrKx0V9+erV1CNkpWzYhW/Qyc6aT8rEyCrvauWSYGZK2ia3o7vd3akF07acHAFpOA==" saltValue="yVW9XmDwTqEnmpSGai0KYg==" spinCount="100000" sqref="D45" name="Range1_1_23"/>
    <protectedRange algorithmName="SHA-512" hashValue="ON39YdpmFHfN9f47KpiRvqrKx0V9+erV1CNkpWzYhW/Qyc6aT8rEyCrvauWSYGZK2ia3o7vd3akF07acHAFpOA==" saltValue="yVW9XmDwTqEnmpSGai0KYg==" spinCount="100000" sqref="E45:H45" name="Range1_3_6"/>
  </protectedRanges>
  <sortState xmlns:xlrd2="http://schemas.microsoft.com/office/spreadsheetml/2017/richdata2" ref="B2:O2">
    <sortCondition ref="C2"/>
  </sortState>
  <hyperlinks>
    <hyperlink ref="Q1" location="'Kentucky 2024'!A1" display="Back to Ranking" xr:uid="{8F784EB3-66E1-4F32-8D06-EC0A73DE8D5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AA8AA7-D543-46A8-8B01-8FEEE816AA4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4CA1-FCD5-462B-B2F7-CED5F1B1F617}">
  <dimension ref="A1:Q8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116</v>
      </c>
      <c r="C2" s="12">
        <v>45486</v>
      </c>
      <c r="D2" s="13" t="s">
        <v>76</v>
      </c>
      <c r="E2" s="14">
        <v>194</v>
      </c>
      <c r="F2" s="14">
        <v>197</v>
      </c>
      <c r="G2" s="14">
        <v>199</v>
      </c>
      <c r="H2" s="14">
        <v>199.001</v>
      </c>
      <c r="I2" s="14"/>
      <c r="J2" s="14"/>
      <c r="K2" s="15">
        <v>4</v>
      </c>
      <c r="L2" s="15">
        <v>789.00099999999998</v>
      </c>
      <c r="M2" s="16">
        <v>197.25024999999999</v>
      </c>
      <c r="N2" s="17">
        <v>6</v>
      </c>
      <c r="O2" s="18">
        <v>203.25024999999999</v>
      </c>
    </row>
    <row r="3" spans="1:17">
      <c r="A3" s="10" t="s">
        <v>25</v>
      </c>
      <c r="B3" s="11" t="s">
        <v>116</v>
      </c>
      <c r="C3" s="12">
        <v>45507</v>
      </c>
      <c r="D3" s="13" t="s">
        <v>76</v>
      </c>
      <c r="E3" s="14">
        <v>196</v>
      </c>
      <c r="F3" s="14">
        <v>197</v>
      </c>
      <c r="G3" s="14">
        <v>199</v>
      </c>
      <c r="H3" s="14">
        <v>199</v>
      </c>
      <c r="I3" s="14"/>
      <c r="J3" s="14"/>
      <c r="K3" s="15">
        <v>4</v>
      </c>
      <c r="L3" s="15">
        <v>791</v>
      </c>
      <c r="M3" s="16">
        <v>197.75</v>
      </c>
      <c r="N3" s="17">
        <v>4</v>
      </c>
      <c r="O3" s="18">
        <v>201.75</v>
      </c>
    </row>
    <row r="4" spans="1:17">
      <c r="A4" s="10" t="s">
        <v>25</v>
      </c>
      <c r="B4" s="11" t="s">
        <v>116</v>
      </c>
      <c r="C4" s="12">
        <v>45514</v>
      </c>
      <c r="D4" s="13" t="s">
        <v>31</v>
      </c>
      <c r="E4" s="14">
        <v>190</v>
      </c>
      <c r="F4" s="14">
        <v>199</v>
      </c>
      <c r="G4" s="14">
        <v>194</v>
      </c>
      <c r="H4" s="14">
        <v>199</v>
      </c>
      <c r="I4" s="14">
        <v>195</v>
      </c>
      <c r="J4" s="14">
        <v>198</v>
      </c>
      <c r="K4" s="15">
        <v>6</v>
      </c>
      <c r="L4" s="15">
        <v>1175</v>
      </c>
      <c r="M4" s="16">
        <v>195.83333333333334</v>
      </c>
      <c r="N4" s="17">
        <v>4</v>
      </c>
      <c r="O4" s="18">
        <v>199.83333333333334</v>
      </c>
    </row>
    <row r="5" spans="1:17">
      <c r="A5" s="10" t="s">
        <v>25</v>
      </c>
      <c r="B5" s="11" t="s">
        <v>116</v>
      </c>
      <c r="C5" s="12">
        <v>45556</v>
      </c>
      <c r="D5" s="13" t="s">
        <v>76</v>
      </c>
      <c r="E5" s="14">
        <v>198</v>
      </c>
      <c r="F5" s="14">
        <v>194</v>
      </c>
      <c r="G5" s="36">
        <v>200</v>
      </c>
      <c r="H5" s="36">
        <v>200</v>
      </c>
      <c r="I5" s="14"/>
      <c r="J5" s="14"/>
      <c r="K5" s="15">
        <v>4</v>
      </c>
      <c r="L5" s="15">
        <v>792</v>
      </c>
      <c r="M5" s="16">
        <v>198</v>
      </c>
      <c r="N5" s="17">
        <v>7</v>
      </c>
      <c r="O5" s="18">
        <v>205</v>
      </c>
    </row>
    <row r="6" spans="1:17">
      <c r="A6" s="10" t="s">
        <v>25</v>
      </c>
      <c r="B6" s="11" t="s">
        <v>116</v>
      </c>
      <c r="C6" s="12">
        <v>45570</v>
      </c>
      <c r="D6" s="13" t="s">
        <v>76</v>
      </c>
      <c r="E6" s="14">
        <v>197</v>
      </c>
      <c r="F6" s="36">
        <v>200</v>
      </c>
      <c r="G6" s="14">
        <v>198</v>
      </c>
      <c r="H6" s="14">
        <v>199</v>
      </c>
      <c r="I6" s="14">
        <v>198</v>
      </c>
      <c r="J6" s="36">
        <v>200</v>
      </c>
      <c r="K6" s="15">
        <v>6</v>
      </c>
      <c r="L6" s="15">
        <v>1192</v>
      </c>
      <c r="M6" s="16">
        <v>198.66666666666666</v>
      </c>
      <c r="N6" s="17">
        <v>6</v>
      </c>
      <c r="O6" s="18">
        <v>204.66666666666666</v>
      </c>
    </row>
    <row r="8" spans="1:17">
      <c r="K8" s="8">
        <f>SUM(K2:K7)</f>
        <v>24</v>
      </c>
      <c r="L8" s="8">
        <f>SUM(L2:L7)</f>
        <v>4739.0010000000002</v>
      </c>
      <c r="M8" s="7">
        <f>SUM(L8/K8)</f>
        <v>197.45837500000002</v>
      </c>
      <c r="N8" s="8">
        <f>SUM(N2:N7)</f>
        <v>27</v>
      </c>
      <c r="O8" s="9">
        <f>SUM(M8+N8)</f>
        <v>224.45837500000002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9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E2:J2" name="Range1_3_5"/>
    <protectedRange algorithmName="SHA-512" hashValue="ON39YdpmFHfN9f47KpiRvqrKx0V9+erV1CNkpWzYhW/Qyc6aT8rEyCrvauWSYGZK2ia3o7vd3akF07acHAFpOA==" saltValue="yVW9XmDwTqEnmpSGai0KYg==" spinCount="100000" sqref="I3:J3 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H3" name="Range1_3"/>
    <protectedRange algorithmName="SHA-512" hashValue="ON39YdpmFHfN9f47KpiRvqrKx0V9+erV1CNkpWzYhW/Qyc6aT8rEyCrvauWSYGZK2ia3o7vd3akF07acHAFpOA==" saltValue="yVW9XmDwTqEnmpSGai0KYg==" spinCount="100000" sqref="I6:J6 B6:C6" name="Range1_28"/>
    <protectedRange algorithmName="SHA-512" hashValue="ON39YdpmFHfN9f47KpiRvqrKx0V9+erV1CNkpWzYhW/Qyc6aT8rEyCrvauWSYGZK2ia3o7vd3akF07acHAFpOA==" saltValue="yVW9XmDwTqEnmpSGai0KYg==" spinCount="100000" sqref="D6" name="Range1_1_23"/>
    <protectedRange algorithmName="SHA-512" hashValue="ON39YdpmFHfN9f47KpiRvqrKx0V9+erV1CNkpWzYhW/Qyc6aT8rEyCrvauWSYGZK2ia3o7vd3akF07acHAFpOA==" saltValue="yVW9XmDwTqEnmpSGai0KYg==" spinCount="100000" sqref="E6:H6" name="Range1_3_6"/>
  </protectedRanges>
  <hyperlinks>
    <hyperlink ref="Q1" location="'Kentucky 2024'!A1" display="Back to Ranking" xr:uid="{46B69704-C10C-4434-9E27-8CA74208386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1168C4-40A8-4474-89A7-2C885257AE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469FC-0FEC-48EB-BAB2-46D925778288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137</v>
      </c>
      <c r="C2" s="12">
        <v>45556</v>
      </c>
      <c r="D2" s="13" t="s">
        <v>76</v>
      </c>
      <c r="E2" s="14">
        <v>198</v>
      </c>
      <c r="F2" s="14">
        <v>195</v>
      </c>
      <c r="G2" s="14">
        <v>199</v>
      </c>
      <c r="H2" s="14">
        <v>195</v>
      </c>
      <c r="I2" s="14"/>
      <c r="J2" s="14"/>
      <c r="K2" s="15">
        <v>4</v>
      </c>
      <c r="L2" s="15">
        <v>787</v>
      </c>
      <c r="M2" s="16">
        <v>196.75</v>
      </c>
      <c r="N2" s="17">
        <v>9</v>
      </c>
      <c r="O2" s="18">
        <v>205.75</v>
      </c>
    </row>
    <row r="3" spans="1:17">
      <c r="A3" s="10" t="s">
        <v>21</v>
      </c>
      <c r="B3" s="11" t="s">
        <v>134</v>
      </c>
      <c r="C3" s="12">
        <v>45570</v>
      </c>
      <c r="D3" s="13" t="s">
        <v>76</v>
      </c>
      <c r="E3" s="14">
        <v>194</v>
      </c>
      <c r="F3" s="14">
        <v>194</v>
      </c>
      <c r="G3" s="14">
        <v>186</v>
      </c>
      <c r="H3" s="14">
        <v>193</v>
      </c>
      <c r="I3" s="14">
        <v>198</v>
      </c>
      <c r="J3" s="14">
        <v>189</v>
      </c>
      <c r="K3" s="15">
        <v>6</v>
      </c>
      <c r="L3" s="15">
        <v>1154</v>
      </c>
      <c r="M3" s="16">
        <v>192.33333333333334</v>
      </c>
      <c r="N3" s="17">
        <v>34</v>
      </c>
      <c r="O3" s="18">
        <v>226.33333333333334</v>
      </c>
    </row>
    <row r="5" spans="1:17">
      <c r="K5" s="8">
        <f>SUM(K2:K4)</f>
        <v>10</v>
      </c>
      <c r="L5" s="8">
        <f>SUM(L2:L4)</f>
        <v>1941</v>
      </c>
      <c r="M5" s="7">
        <f>SUM(L5/K5)</f>
        <v>194.1</v>
      </c>
      <c r="N5" s="8">
        <f>SUM(N2:N4)</f>
        <v>43</v>
      </c>
      <c r="O5" s="9">
        <f>SUM(M5+N5)</f>
        <v>237.1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9"/>
    <protectedRange algorithmName="SHA-512" hashValue="ON39YdpmFHfN9f47KpiRvqrKx0V9+erV1CNkpWzYhW/Qyc6aT8rEyCrvauWSYGZK2ia3o7vd3akF07acHAFpOA==" saltValue="yVW9XmDwTqEnmpSGai0KYg==" spinCount="100000" sqref="D3" name="Range1_1_24"/>
  </protectedRanges>
  <hyperlinks>
    <hyperlink ref="Q1" location="'Kentucky 2024'!A1" display="Back to Ranking" xr:uid="{0BAE52AE-C681-4C58-8FD5-A5850BA3D88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A3FF3F-B84F-48D2-88C8-691668BE053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4825-BABD-4284-B743-C9287217B27D}">
  <dimension ref="A1:Q1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67</v>
      </c>
      <c r="C2" s="12">
        <v>45364</v>
      </c>
      <c r="D2" s="13" t="s">
        <v>31</v>
      </c>
      <c r="E2" s="14">
        <v>198</v>
      </c>
      <c r="F2" s="14">
        <v>198</v>
      </c>
      <c r="G2" s="14">
        <v>198.001</v>
      </c>
      <c r="H2" s="14">
        <v>193</v>
      </c>
      <c r="I2" s="14"/>
      <c r="J2" s="14"/>
      <c r="K2" s="15">
        <v>4</v>
      </c>
      <c r="L2" s="15">
        <v>787.00099999999998</v>
      </c>
      <c r="M2" s="16">
        <v>196.75024999999999</v>
      </c>
      <c r="N2" s="17">
        <v>5</v>
      </c>
      <c r="O2" s="18">
        <v>201.75024999999999</v>
      </c>
    </row>
    <row r="3" spans="1:17">
      <c r="A3" s="10" t="s">
        <v>25</v>
      </c>
      <c r="B3" s="11" t="s">
        <v>67</v>
      </c>
      <c r="C3" s="12">
        <v>45388</v>
      </c>
      <c r="D3" s="13" t="s">
        <v>76</v>
      </c>
      <c r="E3" s="14">
        <v>195</v>
      </c>
      <c r="F3" s="14">
        <v>198</v>
      </c>
      <c r="G3" s="14">
        <v>195</v>
      </c>
      <c r="H3" s="14">
        <v>196</v>
      </c>
      <c r="I3" s="14"/>
      <c r="J3" s="14"/>
      <c r="K3" s="15">
        <v>4</v>
      </c>
      <c r="L3" s="15">
        <v>784</v>
      </c>
      <c r="M3" s="16">
        <v>196</v>
      </c>
      <c r="N3" s="17">
        <v>7</v>
      </c>
      <c r="O3" s="18">
        <v>203</v>
      </c>
    </row>
    <row r="4" spans="1:17">
      <c r="A4" s="10" t="s">
        <v>25</v>
      </c>
      <c r="B4" s="11" t="s">
        <v>67</v>
      </c>
      <c r="C4" s="12">
        <v>45399</v>
      </c>
      <c r="D4" s="13" t="s">
        <v>31</v>
      </c>
      <c r="E4" s="14">
        <v>195</v>
      </c>
      <c r="F4" s="14">
        <v>196</v>
      </c>
      <c r="G4" s="14">
        <v>196</v>
      </c>
      <c r="H4" s="14">
        <v>198.001</v>
      </c>
      <c r="I4" s="14"/>
      <c r="J4" s="14"/>
      <c r="K4" s="15">
        <v>4</v>
      </c>
      <c r="L4" s="15">
        <v>785.00099999999998</v>
      </c>
      <c r="M4" s="16">
        <v>196.25024999999999</v>
      </c>
      <c r="N4" s="17">
        <v>8</v>
      </c>
      <c r="O4" s="18">
        <v>204.25024999999999</v>
      </c>
    </row>
    <row r="5" spans="1:17">
      <c r="A5" s="10" t="s">
        <v>25</v>
      </c>
      <c r="B5" s="11" t="s">
        <v>67</v>
      </c>
      <c r="C5" s="12">
        <v>45413</v>
      </c>
      <c r="D5" s="13" t="s">
        <v>31</v>
      </c>
      <c r="E5" s="14">
        <v>192</v>
      </c>
      <c r="F5" s="14">
        <v>197</v>
      </c>
      <c r="G5" s="14">
        <v>196</v>
      </c>
      <c r="H5" s="14">
        <v>198</v>
      </c>
      <c r="I5" s="14"/>
      <c r="J5" s="14"/>
      <c r="K5" s="15">
        <v>4</v>
      </c>
      <c r="L5" s="15">
        <v>783</v>
      </c>
      <c r="M5" s="16">
        <v>195.75</v>
      </c>
      <c r="N5" s="17">
        <v>2</v>
      </c>
      <c r="O5" s="18">
        <v>197.75</v>
      </c>
    </row>
    <row r="6" spans="1:17">
      <c r="A6" s="10" t="s">
        <v>25</v>
      </c>
      <c r="B6" s="11" t="s">
        <v>67</v>
      </c>
      <c r="C6" s="12">
        <v>45416</v>
      </c>
      <c r="D6" s="13" t="s">
        <v>76</v>
      </c>
      <c r="E6" s="14">
        <v>190</v>
      </c>
      <c r="F6" s="14">
        <v>191</v>
      </c>
      <c r="G6" s="14">
        <v>195</v>
      </c>
      <c r="H6" s="14">
        <v>199</v>
      </c>
      <c r="I6" s="14"/>
      <c r="J6" s="14"/>
      <c r="K6" s="15">
        <v>4</v>
      </c>
      <c r="L6" s="15">
        <v>775</v>
      </c>
      <c r="M6" s="16">
        <v>193.75</v>
      </c>
      <c r="N6" s="17">
        <v>3</v>
      </c>
      <c r="O6" s="18">
        <v>196.75</v>
      </c>
    </row>
    <row r="7" spans="1:17">
      <c r="A7" s="10" t="s">
        <v>25</v>
      </c>
      <c r="B7" s="11" t="s">
        <v>67</v>
      </c>
      <c r="C7" s="12">
        <v>45444</v>
      </c>
      <c r="D7" s="13" t="s">
        <v>76</v>
      </c>
      <c r="E7" s="14">
        <v>194</v>
      </c>
      <c r="F7" s="14">
        <v>197</v>
      </c>
      <c r="G7" s="14">
        <v>198</v>
      </c>
      <c r="H7" s="14">
        <v>196</v>
      </c>
      <c r="I7" s="14"/>
      <c r="J7" s="14"/>
      <c r="K7" s="15">
        <v>4</v>
      </c>
      <c r="L7" s="15">
        <v>785</v>
      </c>
      <c r="M7" s="16">
        <v>196.25</v>
      </c>
      <c r="N7" s="17">
        <v>2</v>
      </c>
      <c r="O7" s="18">
        <v>198.25</v>
      </c>
    </row>
    <row r="8" spans="1:17">
      <c r="A8" s="10" t="s">
        <v>25</v>
      </c>
      <c r="B8" s="11" t="s">
        <v>115</v>
      </c>
      <c r="C8" s="12">
        <v>45483</v>
      </c>
      <c r="D8" s="13" t="s">
        <v>31</v>
      </c>
      <c r="E8" s="14">
        <v>197</v>
      </c>
      <c r="F8" s="14">
        <v>197</v>
      </c>
      <c r="G8" s="14">
        <v>195</v>
      </c>
      <c r="H8" s="14">
        <v>198</v>
      </c>
      <c r="I8" s="14"/>
      <c r="J8" s="14"/>
      <c r="K8" s="15">
        <v>4</v>
      </c>
      <c r="L8" s="15">
        <v>787</v>
      </c>
      <c r="M8" s="16">
        <v>196.75</v>
      </c>
      <c r="N8" s="17">
        <v>2</v>
      </c>
      <c r="O8" s="18">
        <v>198.75</v>
      </c>
    </row>
    <row r="9" spans="1:17">
      <c r="A9" s="10" t="s">
        <v>25</v>
      </c>
      <c r="B9" s="11" t="s">
        <v>67</v>
      </c>
      <c r="C9" s="12">
        <v>45486</v>
      </c>
      <c r="D9" s="13" t="s">
        <v>76</v>
      </c>
      <c r="E9" s="14">
        <v>196</v>
      </c>
      <c r="F9" s="14">
        <v>195</v>
      </c>
      <c r="G9" s="14">
        <v>199.001</v>
      </c>
      <c r="H9" s="14">
        <v>198</v>
      </c>
      <c r="I9" s="14"/>
      <c r="J9" s="14"/>
      <c r="K9" s="15">
        <v>4</v>
      </c>
      <c r="L9" s="15">
        <v>788.00099999999998</v>
      </c>
      <c r="M9" s="16">
        <v>197.00024999999999</v>
      </c>
      <c r="N9" s="17">
        <v>5</v>
      </c>
      <c r="O9" s="18">
        <v>202.00024999999999</v>
      </c>
    </row>
    <row r="10" spans="1:17">
      <c r="A10" s="10" t="s">
        <v>25</v>
      </c>
      <c r="B10" s="11" t="s">
        <v>67</v>
      </c>
      <c r="C10" s="12">
        <v>45507</v>
      </c>
      <c r="D10" s="13" t="s">
        <v>76</v>
      </c>
      <c r="E10" s="14">
        <v>197</v>
      </c>
      <c r="F10" s="14">
        <v>196</v>
      </c>
      <c r="G10" s="14">
        <v>191</v>
      </c>
      <c r="H10" s="14">
        <v>195</v>
      </c>
      <c r="I10" s="14"/>
      <c r="J10" s="14"/>
      <c r="K10" s="15">
        <v>4</v>
      </c>
      <c r="L10" s="15">
        <v>779</v>
      </c>
      <c r="M10" s="16">
        <v>194.75</v>
      </c>
      <c r="N10" s="17">
        <v>2</v>
      </c>
      <c r="O10" s="18">
        <v>196.75</v>
      </c>
    </row>
    <row r="11" spans="1:17">
      <c r="A11" s="10" t="s">
        <v>25</v>
      </c>
      <c r="B11" s="11" t="s">
        <v>67</v>
      </c>
      <c r="C11" s="12">
        <v>45556</v>
      </c>
      <c r="D11" s="13" t="s">
        <v>76</v>
      </c>
      <c r="E11" s="14">
        <v>198</v>
      </c>
      <c r="F11" s="14">
        <v>196</v>
      </c>
      <c r="G11" s="14">
        <v>197</v>
      </c>
      <c r="H11" s="14">
        <v>195</v>
      </c>
      <c r="I11" s="14"/>
      <c r="J11" s="14"/>
      <c r="K11" s="15">
        <v>4</v>
      </c>
      <c r="L11" s="15">
        <v>786</v>
      </c>
      <c r="M11" s="16">
        <v>196.5</v>
      </c>
      <c r="N11" s="17">
        <v>2</v>
      </c>
      <c r="O11" s="18">
        <v>198.5</v>
      </c>
    </row>
    <row r="12" spans="1:17">
      <c r="A12" s="10" t="s">
        <v>25</v>
      </c>
      <c r="B12" s="11" t="s">
        <v>67</v>
      </c>
      <c r="C12" s="12">
        <v>45570</v>
      </c>
      <c r="D12" s="13" t="s">
        <v>76</v>
      </c>
      <c r="E12" s="14">
        <v>196</v>
      </c>
      <c r="F12" s="14">
        <v>198</v>
      </c>
      <c r="G12" s="14">
        <v>197</v>
      </c>
      <c r="H12" s="14">
        <v>197</v>
      </c>
      <c r="I12" s="14">
        <v>198</v>
      </c>
      <c r="J12" s="14">
        <v>197</v>
      </c>
      <c r="K12" s="15">
        <v>6</v>
      </c>
      <c r="L12" s="15">
        <v>1183</v>
      </c>
      <c r="M12" s="16">
        <v>197.16666666666666</v>
      </c>
      <c r="N12" s="17">
        <v>4</v>
      </c>
      <c r="O12" s="18">
        <v>201.16666666666666</v>
      </c>
    </row>
    <row r="14" spans="1:17">
      <c r="K14" s="8">
        <f>SUM(K2:K13)</f>
        <v>46</v>
      </c>
      <c r="L14" s="8">
        <f>SUM(L2:L13)</f>
        <v>9022.0030000000006</v>
      </c>
      <c r="M14" s="7">
        <f>SUM(L14/K14)</f>
        <v>196.13050000000001</v>
      </c>
      <c r="N14" s="8">
        <f>SUM(N2:N13)</f>
        <v>42</v>
      </c>
      <c r="O14" s="9">
        <f>SUM(M14+N14)</f>
        <v>238.13050000000001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" name="Range1_15"/>
    <protectedRange algorithmName="SHA-512" hashValue="ON39YdpmFHfN9f47KpiRvqrKx0V9+erV1CNkpWzYhW/Qyc6aT8rEyCrvauWSYGZK2ia3o7vd3akF07acHAFpOA==" saltValue="yVW9XmDwTqEnmpSGai0KYg==" spinCount="100000" sqref="D7" name="Range1_1_13"/>
    <protectedRange algorithmName="SHA-512" hashValue="ON39YdpmFHfN9f47KpiRvqrKx0V9+erV1CNkpWzYhW/Qyc6aT8rEyCrvauWSYGZK2ia3o7vd3akF07acHAFpOA==" saltValue="yVW9XmDwTqEnmpSGai0KYg==" spinCount="100000" sqref="E7:J7" name="Range1_3_4"/>
    <protectedRange algorithmName="SHA-512" hashValue="ON39YdpmFHfN9f47KpiRvqrKx0V9+erV1CNkpWzYhW/Qyc6aT8rEyCrvauWSYGZK2ia3o7vd3akF07acHAFpOA==" saltValue="yVW9XmDwTqEnmpSGai0KYg==" spinCount="100000" sqref="B9:C9" name="Range1_19"/>
    <protectedRange algorithmName="SHA-512" hashValue="ON39YdpmFHfN9f47KpiRvqrKx0V9+erV1CNkpWzYhW/Qyc6aT8rEyCrvauWSYGZK2ia3o7vd3akF07acHAFpOA==" saltValue="yVW9XmDwTqEnmpSGai0KYg==" spinCount="100000" sqref="D9" name="Range1_1_14"/>
    <protectedRange algorithmName="SHA-512" hashValue="ON39YdpmFHfN9f47KpiRvqrKx0V9+erV1CNkpWzYhW/Qyc6aT8rEyCrvauWSYGZK2ia3o7vd3akF07acHAFpOA==" saltValue="yVW9XmDwTqEnmpSGai0KYg==" spinCount="100000" sqref="E9:J9" name="Range1_3_5"/>
    <protectedRange algorithmName="SHA-512" hashValue="ON39YdpmFHfN9f47KpiRvqrKx0V9+erV1CNkpWzYhW/Qyc6aT8rEyCrvauWSYGZK2ia3o7vd3akF07acHAFpOA==" saltValue="yVW9XmDwTqEnmpSGai0KYg==" spinCount="100000" sqref="I10:J10 B10:C10" name="Range1"/>
    <protectedRange algorithmName="SHA-512" hashValue="ON39YdpmFHfN9f47KpiRvqrKx0V9+erV1CNkpWzYhW/Qyc6aT8rEyCrvauWSYGZK2ia3o7vd3akF07acHAFpOA==" saltValue="yVW9XmDwTqEnmpSGai0KYg==" spinCount="100000" sqref="D10" name="Range1_1"/>
    <protectedRange algorithmName="SHA-512" hashValue="ON39YdpmFHfN9f47KpiRvqrKx0V9+erV1CNkpWzYhW/Qyc6aT8rEyCrvauWSYGZK2ia3o7vd3akF07acHAFpOA==" saltValue="yVW9XmDwTqEnmpSGai0KYg==" spinCount="100000" sqref="E10:H10" name="Range1_3"/>
    <protectedRange algorithmName="SHA-512" hashValue="ON39YdpmFHfN9f47KpiRvqrKx0V9+erV1CNkpWzYhW/Qyc6aT8rEyCrvauWSYGZK2ia3o7vd3akF07acHAFpOA==" saltValue="yVW9XmDwTqEnmpSGai0KYg==" spinCount="100000" sqref="I12:J12 B12:C12" name="Range1_28"/>
    <protectedRange algorithmName="SHA-512" hashValue="ON39YdpmFHfN9f47KpiRvqrKx0V9+erV1CNkpWzYhW/Qyc6aT8rEyCrvauWSYGZK2ia3o7vd3akF07acHAFpOA==" saltValue="yVW9XmDwTqEnmpSGai0KYg==" spinCount="100000" sqref="D12" name="Range1_1_23"/>
    <protectedRange algorithmName="SHA-512" hashValue="ON39YdpmFHfN9f47KpiRvqrKx0V9+erV1CNkpWzYhW/Qyc6aT8rEyCrvauWSYGZK2ia3o7vd3akF07acHAFpOA==" saltValue="yVW9XmDwTqEnmpSGai0KYg==" spinCount="100000" sqref="E12:H12" name="Range1_3_6"/>
  </protectedRanges>
  <hyperlinks>
    <hyperlink ref="Q1" location="'Kentucky 2024'!A1" display="Back to Ranking" xr:uid="{F1C62766-E35B-40C6-93C7-B888BA37D05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56A53A-DABB-4ACB-80A0-F4EAF8CB87A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1951-04CA-433D-A505-1C4BDED27956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123</v>
      </c>
      <c r="C2" s="12">
        <v>45514</v>
      </c>
      <c r="D2" s="13" t="s">
        <v>31</v>
      </c>
      <c r="E2" s="14">
        <v>199</v>
      </c>
      <c r="F2" s="36">
        <v>200.001</v>
      </c>
      <c r="G2" s="14">
        <v>196</v>
      </c>
      <c r="H2" s="14">
        <v>198</v>
      </c>
      <c r="I2" s="36">
        <v>200</v>
      </c>
      <c r="J2" s="14">
        <v>196</v>
      </c>
      <c r="K2" s="15">
        <v>6</v>
      </c>
      <c r="L2" s="15">
        <v>1189.001</v>
      </c>
      <c r="M2" s="16">
        <v>198.16683333333333</v>
      </c>
      <c r="N2" s="17">
        <v>8</v>
      </c>
      <c r="O2" s="18">
        <v>206.16683333333333</v>
      </c>
    </row>
    <row r="4" spans="1:17">
      <c r="K4" s="8">
        <f>SUM(K2:K3)</f>
        <v>6</v>
      </c>
      <c r="L4" s="8">
        <f>SUM(L2:L3)</f>
        <v>1189.001</v>
      </c>
      <c r="M4" s="7">
        <f>SUM(L4/K4)</f>
        <v>198.16683333333333</v>
      </c>
      <c r="N4" s="8">
        <f>SUM(N2:N3)</f>
        <v>8</v>
      </c>
      <c r="O4" s="9">
        <f>SUM(M4+N4)</f>
        <v>206.16683333333333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BB5F89CB-175C-4088-A8DD-5FA28105E6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E45AEE-2062-40F4-B345-D2B98698BAC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3395-8CD6-4A90-901C-F1B49F02F009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126</v>
      </c>
      <c r="C2" s="12">
        <v>45514</v>
      </c>
      <c r="D2" s="13" t="s">
        <v>31</v>
      </c>
      <c r="E2" s="14">
        <v>192</v>
      </c>
      <c r="F2" s="14">
        <v>198</v>
      </c>
      <c r="G2" s="14">
        <v>192</v>
      </c>
      <c r="H2" s="14">
        <v>199</v>
      </c>
      <c r="I2" s="14">
        <v>194</v>
      </c>
      <c r="J2" s="14">
        <v>194</v>
      </c>
      <c r="K2" s="15">
        <v>6</v>
      </c>
      <c r="L2" s="15">
        <v>1169</v>
      </c>
      <c r="M2" s="16">
        <v>194.83333333333334</v>
      </c>
      <c r="N2" s="17">
        <v>4</v>
      </c>
      <c r="O2" s="18">
        <v>198.83333333333334</v>
      </c>
    </row>
    <row r="4" spans="1:17">
      <c r="K4" s="8">
        <f>SUM(K2:K3)</f>
        <v>6</v>
      </c>
      <c r="L4" s="8">
        <f>SUM(L2:L3)</f>
        <v>1169</v>
      </c>
      <c r="M4" s="7">
        <f>SUM(L4/K4)</f>
        <v>194.83333333333334</v>
      </c>
      <c r="N4" s="8">
        <f>SUM(N2:N3)</f>
        <v>4</v>
      </c>
      <c r="O4" s="9">
        <f>SUM(M4+N4)</f>
        <v>198.83333333333334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DCA0D059-5E88-4265-B19B-3A06A6F5AE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BC713A-04EA-42C1-B16B-E27BE555299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C010-DD1A-4CE0-9B42-9B93EF9F349B}">
  <dimension ref="A1:Q9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44</v>
      </c>
      <c r="C2" s="12">
        <v>45329</v>
      </c>
      <c r="D2" s="13" t="s">
        <v>31</v>
      </c>
      <c r="E2" s="14">
        <v>198</v>
      </c>
      <c r="F2" s="36">
        <v>200</v>
      </c>
      <c r="G2" s="14">
        <v>198</v>
      </c>
      <c r="H2" s="36">
        <v>200.001</v>
      </c>
      <c r="I2" s="14"/>
      <c r="J2" s="14"/>
      <c r="K2" s="15">
        <v>4</v>
      </c>
      <c r="L2" s="15">
        <v>796.00099999999998</v>
      </c>
      <c r="M2" s="16">
        <v>199.00024999999999</v>
      </c>
      <c r="N2" s="17">
        <v>7</v>
      </c>
      <c r="O2" s="18">
        <v>206.00024999999999</v>
      </c>
    </row>
    <row r="3" spans="1:17">
      <c r="A3" s="10" t="s">
        <v>25</v>
      </c>
      <c r="B3" s="11" t="s">
        <v>44</v>
      </c>
      <c r="C3" s="12">
        <v>45336</v>
      </c>
      <c r="D3" s="13" t="s">
        <v>31</v>
      </c>
      <c r="E3" s="14">
        <v>199.00200000000001</v>
      </c>
      <c r="F3" s="14">
        <v>197</v>
      </c>
      <c r="G3" s="36">
        <v>200</v>
      </c>
      <c r="H3" s="14">
        <v>197</v>
      </c>
      <c r="I3" s="14"/>
      <c r="J3" s="14"/>
      <c r="K3" s="15">
        <v>4</v>
      </c>
      <c r="L3" s="15">
        <v>793.00199999999995</v>
      </c>
      <c r="M3" s="16">
        <v>198.25049999999999</v>
      </c>
      <c r="N3" s="17">
        <v>6</v>
      </c>
      <c r="O3" s="18">
        <v>204.25049999999999</v>
      </c>
    </row>
    <row r="4" spans="1:17">
      <c r="A4" s="10" t="s">
        <v>25</v>
      </c>
      <c r="B4" s="11" t="s">
        <v>44</v>
      </c>
      <c r="C4" s="12">
        <v>45343</v>
      </c>
      <c r="D4" s="13" t="s">
        <v>31</v>
      </c>
      <c r="E4" s="14">
        <v>196</v>
      </c>
      <c r="F4" s="14">
        <v>199.001</v>
      </c>
      <c r="G4" s="14">
        <v>194</v>
      </c>
      <c r="H4" s="14">
        <v>198</v>
      </c>
      <c r="I4" s="14"/>
      <c r="J4" s="14"/>
      <c r="K4" s="15">
        <v>4</v>
      </c>
      <c r="L4" s="15">
        <v>787.00099999999998</v>
      </c>
      <c r="M4" s="16">
        <v>196.75024999999999</v>
      </c>
      <c r="N4" s="17">
        <v>7</v>
      </c>
      <c r="O4" s="18">
        <v>203.75024999999999</v>
      </c>
    </row>
    <row r="5" spans="1:17">
      <c r="A5" s="10" t="s">
        <v>25</v>
      </c>
      <c r="B5" s="11" t="s">
        <v>44</v>
      </c>
      <c r="C5" s="12">
        <v>45413</v>
      </c>
      <c r="D5" s="13" t="s">
        <v>31</v>
      </c>
      <c r="E5" s="36">
        <v>200</v>
      </c>
      <c r="F5" s="36">
        <v>200</v>
      </c>
      <c r="G5" s="36">
        <v>200</v>
      </c>
      <c r="H5" s="36">
        <v>200</v>
      </c>
      <c r="I5" s="14"/>
      <c r="J5" s="14"/>
      <c r="K5" s="15">
        <v>4</v>
      </c>
      <c r="L5" s="15">
        <v>800</v>
      </c>
      <c r="M5" s="16">
        <v>200</v>
      </c>
      <c r="N5" s="17">
        <v>9</v>
      </c>
      <c r="O5" s="18">
        <v>209</v>
      </c>
    </row>
    <row r="6" spans="1:17">
      <c r="A6" s="10" t="s">
        <v>25</v>
      </c>
      <c r="B6" s="11" t="s">
        <v>44</v>
      </c>
      <c r="C6" s="12">
        <v>45476</v>
      </c>
      <c r="D6" s="13" t="s">
        <v>31</v>
      </c>
      <c r="E6" s="14">
        <v>199.001</v>
      </c>
      <c r="F6" s="14">
        <v>197</v>
      </c>
      <c r="G6" s="36">
        <v>200</v>
      </c>
      <c r="H6" s="14">
        <v>198</v>
      </c>
      <c r="I6" s="14"/>
      <c r="J6" s="14"/>
      <c r="K6" s="15">
        <v>4</v>
      </c>
      <c r="L6" s="15">
        <v>794.00099999999998</v>
      </c>
      <c r="M6" s="16">
        <v>198.50024999999999</v>
      </c>
      <c r="N6" s="17">
        <v>5</v>
      </c>
      <c r="O6" s="18">
        <v>203.50024999999999</v>
      </c>
    </row>
    <row r="7" spans="1:17">
      <c r="A7" s="10" t="s">
        <v>25</v>
      </c>
      <c r="B7" s="11" t="s">
        <v>44</v>
      </c>
      <c r="C7" s="12">
        <v>45514</v>
      </c>
      <c r="D7" s="13" t="s">
        <v>31</v>
      </c>
      <c r="E7" s="14">
        <v>199.001</v>
      </c>
      <c r="F7" s="36">
        <v>200</v>
      </c>
      <c r="G7" s="14">
        <v>198</v>
      </c>
      <c r="H7" s="14">
        <v>199</v>
      </c>
      <c r="I7" s="36">
        <v>200.001</v>
      </c>
      <c r="J7" s="36">
        <v>200</v>
      </c>
      <c r="K7" s="15">
        <v>6</v>
      </c>
      <c r="L7" s="15">
        <v>1196.002</v>
      </c>
      <c r="M7" s="16">
        <v>199.33366666666666</v>
      </c>
      <c r="N7" s="17">
        <v>18</v>
      </c>
      <c r="O7" s="18">
        <v>217.33366666666666</v>
      </c>
    </row>
    <row r="9" spans="1:17">
      <c r="K9" s="8">
        <f>SUM(K2:K8)</f>
        <v>26</v>
      </c>
      <c r="L9" s="8">
        <f>SUM(L2:L8)</f>
        <v>5166.0069999999996</v>
      </c>
      <c r="M9" s="7">
        <f>SUM(L9/K9)</f>
        <v>198.6925769230769</v>
      </c>
      <c r="N9" s="8">
        <f>SUM(N2:N8)</f>
        <v>52</v>
      </c>
      <c r="O9" s="9">
        <f>SUM(M9+N9)</f>
        <v>250.6925769230769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5D5E8748-7BD5-4CCC-9991-33790E396E6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844867-2217-4B1E-BE7B-32B26B57A1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14DB-D801-4820-A07F-82ACC00C4A04}">
  <dimension ref="A1:Q7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117</v>
      </c>
      <c r="C2" s="12">
        <v>45493</v>
      </c>
      <c r="D2" s="13" t="s">
        <v>31</v>
      </c>
      <c r="E2" s="14">
        <v>177</v>
      </c>
      <c r="F2" s="14">
        <v>183</v>
      </c>
      <c r="G2" s="14">
        <v>185</v>
      </c>
      <c r="H2" s="14">
        <v>191</v>
      </c>
      <c r="I2" s="14"/>
      <c r="J2" s="14"/>
      <c r="K2" s="15">
        <v>4</v>
      </c>
      <c r="L2" s="15">
        <v>736</v>
      </c>
      <c r="M2" s="16">
        <v>184</v>
      </c>
      <c r="N2" s="17">
        <v>2</v>
      </c>
      <c r="O2" s="18">
        <v>186</v>
      </c>
    </row>
    <row r="3" spans="1:17">
      <c r="A3" s="10" t="s">
        <v>21</v>
      </c>
      <c r="B3" s="11" t="s">
        <v>117</v>
      </c>
      <c r="C3" s="12">
        <v>45504</v>
      </c>
      <c r="D3" s="13" t="s">
        <v>31</v>
      </c>
      <c r="E3" s="14">
        <v>186</v>
      </c>
      <c r="F3" s="14">
        <v>191</v>
      </c>
      <c r="G3" s="14">
        <v>189</v>
      </c>
      <c r="H3" s="14">
        <v>188</v>
      </c>
      <c r="I3" s="14"/>
      <c r="J3" s="14"/>
      <c r="K3" s="15">
        <v>4</v>
      </c>
      <c r="L3" s="15">
        <v>754</v>
      </c>
      <c r="M3" s="16">
        <v>188.5</v>
      </c>
      <c r="N3" s="17">
        <v>3</v>
      </c>
      <c r="O3" s="18">
        <v>191.5</v>
      </c>
    </row>
    <row r="4" spans="1:17">
      <c r="A4" s="10" t="s">
        <v>21</v>
      </c>
      <c r="B4" s="11" t="s">
        <v>117</v>
      </c>
      <c r="C4" s="12">
        <v>45511</v>
      </c>
      <c r="D4" s="13" t="s">
        <v>31</v>
      </c>
      <c r="E4" s="14">
        <v>189</v>
      </c>
      <c r="F4" s="14">
        <v>184</v>
      </c>
      <c r="G4" s="14">
        <v>185</v>
      </c>
      <c r="H4" s="14">
        <v>192</v>
      </c>
      <c r="I4" s="14"/>
      <c r="J4" s="14"/>
      <c r="K4" s="15">
        <v>4</v>
      </c>
      <c r="L4" s="15">
        <v>750</v>
      </c>
      <c r="M4" s="16">
        <v>187.5</v>
      </c>
      <c r="N4" s="17">
        <v>2</v>
      </c>
      <c r="O4" s="18">
        <v>189.5</v>
      </c>
    </row>
    <row r="5" spans="1:17">
      <c r="A5" s="10" t="s">
        <v>21</v>
      </c>
      <c r="B5" s="11" t="s">
        <v>117</v>
      </c>
      <c r="C5" s="12">
        <v>45514</v>
      </c>
      <c r="D5" s="13" t="s">
        <v>31</v>
      </c>
      <c r="E5" s="14">
        <v>189</v>
      </c>
      <c r="F5" s="14">
        <v>186</v>
      </c>
      <c r="G5" s="14">
        <v>177</v>
      </c>
      <c r="H5" s="14">
        <v>181</v>
      </c>
      <c r="I5" s="14">
        <v>181</v>
      </c>
      <c r="J5" s="14">
        <v>192</v>
      </c>
      <c r="K5" s="15">
        <v>6</v>
      </c>
      <c r="L5" s="15">
        <v>1106</v>
      </c>
      <c r="M5" s="16">
        <v>184.33333333333334</v>
      </c>
      <c r="N5" s="17">
        <v>4</v>
      </c>
      <c r="O5" s="18">
        <v>188.33333333333334</v>
      </c>
    </row>
    <row r="7" spans="1:17">
      <c r="K7" s="8">
        <f>SUM(K2:K6)</f>
        <v>18</v>
      </c>
      <c r="L7" s="8">
        <f>SUM(L2:L6)</f>
        <v>3346</v>
      </c>
      <c r="M7" s="7">
        <f>SUM(L7/K7)</f>
        <v>185.88888888888889</v>
      </c>
      <c r="N7" s="8">
        <f>SUM(N2:N6)</f>
        <v>11</v>
      </c>
      <c r="O7" s="9">
        <f>SUM(M7+N7)</f>
        <v>196.88888888888889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212A5D14-CE8C-4F61-814F-352F4F0D16C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B782B2-791D-47B5-9285-B6AADAA153F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F421-8D39-4498-A12E-9F204A80B5D6}">
  <dimension ref="A1:Q4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113</v>
      </c>
      <c r="C2" s="12">
        <v>45458</v>
      </c>
      <c r="D2" s="13" t="s">
        <v>31</v>
      </c>
      <c r="E2" s="14">
        <v>193</v>
      </c>
      <c r="F2" s="14">
        <v>190</v>
      </c>
      <c r="G2" s="14">
        <v>193</v>
      </c>
      <c r="H2" s="14">
        <v>193</v>
      </c>
      <c r="I2" s="14"/>
      <c r="J2" s="14"/>
      <c r="K2" s="15">
        <v>4</v>
      </c>
      <c r="L2" s="15">
        <v>769</v>
      </c>
      <c r="M2" s="16">
        <v>192.25</v>
      </c>
      <c r="N2" s="17">
        <v>2</v>
      </c>
      <c r="O2" s="18">
        <v>194.25</v>
      </c>
    </row>
    <row r="4" spans="1:17">
      <c r="K4" s="8">
        <f>SUM(K2:K3)</f>
        <v>4</v>
      </c>
      <c r="L4" s="8">
        <f>SUM(L2:L3)</f>
        <v>769</v>
      </c>
      <c r="M4" s="7">
        <f>SUM(L4/K4)</f>
        <v>192.25</v>
      </c>
      <c r="N4" s="8">
        <f>SUM(N2:N3)</f>
        <v>2</v>
      </c>
      <c r="O4" s="9">
        <f>SUM(M4+N4)</f>
        <v>194.25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33C51386-282F-460C-A335-75D91699D3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E7E35C-F0E2-470E-A48B-508091D8B7C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DC3E-9D54-4C6A-A046-5990B98C2030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95</v>
      </c>
      <c r="C2" s="12">
        <v>45413</v>
      </c>
      <c r="D2" s="13" t="s">
        <v>31</v>
      </c>
      <c r="E2" s="14">
        <v>195</v>
      </c>
      <c r="F2" s="14">
        <v>195</v>
      </c>
      <c r="G2" s="14">
        <v>183</v>
      </c>
      <c r="H2" s="14">
        <v>190</v>
      </c>
      <c r="I2" s="14"/>
      <c r="J2" s="14"/>
      <c r="K2" s="15">
        <v>4</v>
      </c>
      <c r="L2" s="15">
        <v>763</v>
      </c>
      <c r="M2" s="16">
        <v>190.75</v>
      </c>
      <c r="N2" s="17">
        <v>3</v>
      </c>
      <c r="O2" s="18">
        <v>193.75</v>
      </c>
    </row>
    <row r="4" spans="1:17">
      <c r="K4" s="8">
        <f>SUM(K2:K3)</f>
        <v>4</v>
      </c>
      <c r="L4" s="8">
        <f>SUM(L2:L3)</f>
        <v>763</v>
      </c>
      <c r="M4" s="7">
        <f>SUM(L4/K4)</f>
        <v>190.75</v>
      </c>
      <c r="N4" s="8">
        <f>SUM(N2:N3)</f>
        <v>3</v>
      </c>
      <c r="O4" s="9">
        <f>SUM(M4+N4)</f>
        <v>193.75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F5C66E61-90EA-4D7A-A1BD-673915F77D8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EBFF58-47E6-4A06-8761-29DF85A8899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94D8-99AB-4D9E-AC1F-D014941B1FCA}">
  <dimension ref="A1:Q7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86</v>
      </c>
      <c r="C2" s="12">
        <v>45409</v>
      </c>
      <c r="D2" s="13" t="s">
        <v>85</v>
      </c>
      <c r="E2" s="14">
        <v>197</v>
      </c>
      <c r="F2" s="14">
        <v>196</v>
      </c>
      <c r="G2" s="14">
        <v>195</v>
      </c>
      <c r="H2" s="36">
        <v>200</v>
      </c>
      <c r="I2" s="14"/>
      <c r="J2" s="14"/>
      <c r="K2" s="15">
        <v>4</v>
      </c>
      <c r="L2" s="15">
        <v>788</v>
      </c>
      <c r="M2" s="16">
        <v>197</v>
      </c>
      <c r="N2" s="17">
        <v>9</v>
      </c>
      <c r="O2" s="18">
        <v>206</v>
      </c>
    </row>
    <row r="3" spans="1:17">
      <c r="A3" s="10" t="s">
        <v>25</v>
      </c>
      <c r="B3" s="11" t="s">
        <v>86</v>
      </c>
      <c r="C3" s="12">
        <v>45437</v>
      </c>
      <c r="D3" s="13" t="s">
        <v>85</v>
      </c>
      <c r="E3" s="14">
        <v>196</v>
      </c>
      <c r="F3" s="14">
        <v>195.001</v>
      </c>
      <c r="G3" s="14">
        <v>196</v>
      </c>
      <c r="H3" s="14">
        <v>191</v>
      </c>
      <c r="I3" s="14"/>
      <c r="J3" s="14"/>
      <c r="K3" s="15">
        <v>4</v>
      </c>
      <c r="L3" s="15">
        <v>778.00099999999998</v>
      </c>
      <c r="M3" s="16">
        <v>194.50024999999999</v>
      </c>
      <c r="N3" s="17">
        <v>5</v>
      </c>
      <c r="O3" s="18">
        <v>199.50024999999999</v>
      </c>
    </row>
    <row r="4" spans="1:17">
      <c r="A4" s="10" t="s">
        <v>25</v>
      </c>
      <c r="B4" s="11" t="s">
        <v>86</v>
      </c>
      <c r="C4" s="12">
        <v>45500</v>
      </c>
      <c r="D4" s="13" t="s">
        <v>85</v>
      </c>
      <c r="E4" s="14">
        <v>199</v>
      </c>
      <c r="F4" s="14">
        <v>194</v>
      </c>
      <c r="G4" s="36">
        <v>200</v>
      </c>
      <c r="H4" s="36">
        <v>200</v>
      </c>
      <c r="I4" s="14"/>
      <c r="J4" s="14"/>
      <c r="K4" s="15">
        <v>4</v>
      </c>
      <c r="L4" s="15">
        <v>793</v>
      </c>
      <c r="M4" s="16">
        <v>198.25</v>
      </c>
      <c r="N4" s="17">
        <v>11</v>
      </c>
      <c r="O4" s="18">
        <v>209.25</v>
      </c>
    </row>
    <row r="5" spans="1:17">
      <c r="A5" s="10" t="s">
        <v>25</v>
      </c>
      <c r="B5" s="11" t="s">
        <v>86</v>
      </c>
      <c r="C5" s="12">
        <v>45591</v>
      </c>
      <c r="D5" s="13" t="s">
        <v>85</v>
      </c>
      <c r="E5" s="14">
        <v>193</v>
      </c>
      <c r="F5" s="14">
        <v>188</v>
      </c>
      <c r="G5" s="14">
        <v>197</v>
      </c>
      <c r="H5" s="14">
        <v>198</v>
      </c>
      <c r="I5" s="14">
        <v>198</v>
      </c>
      <c r="J5" s="14">
        <v>199</v>
      </c>
      <c r="K5" s="15">
        <v>6</v>
      </c>
      <c r="L5" s="15">
        <v>1173</v>
      </c>
      <c r="M5" s="16">
        <v>195.5</v>
      </c>
      <c r="N5" s="17">
        <v>30</v>
      </c>
      <c r="O5" s="18">
        <v>225.5</v>
      </c>
    </row>
    <row r="7" spans="1:17">
      <c r="K7" s="8">
        <f>SUM(K2:K6)</f>
        <v>18</v>
      </c>
      <c r="L7" s="8">
        <f>SUM(L2:L6)</f>
        <v>3532.0010000000002</v>
      </c>
      <c r="M7" s="7">
        <f>SUM(L7/K7)</f>
        <v>196.22227777777778</v>
      </c>
      <c r="N7" s="8">
        <f>SUM(N2:N6)</f>
        <v>55</v>
      </c>
      <c r="O7" s="9">
        <f>SUM(M7+N7)</f>
        <v>251.22227777777778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F8F5F37A-EDAB-48E7-B3B4-7E8F153FF18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C79564-5B7B-4627-AA30-4A9DF75A284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46C3-15D1-4386-9C00-2394D34DD9AA}">
  <dimension ref="A1:Q7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101</v>
      </c>
      <c r="C2" s="12">
        <v>45437</v>
      </c>
      <c r="D2" s="13" t="s">
        <v>85</v>
      </c>
      <c r="E2" s="14">
        <v>176</v>
      </c>
      <c r="F2" s="14">
        <v>181</v>
      </c>
      <c r="G2" s="14">
        <v>185</v>
      </c>
      <c r="H2" s="14">
        <v>187</v>
      </c>
      <c r="I2" s="14"/>
      <c r="J2" s="14"/>
      <c r="K2" s="15">
        <v>4</v>
      </c>
      <c r="L2" s="15">
        <v>729</v>
      </c>
      <c r="M2" s="16">
        <v>182.25</v>
      </c>
      <c r="N2" s="17">
        <v>9</v>
      </c>
      <c r="O2" s="18">
        <v>191.25</v>
      </c>
    </row>
    <row r="3" spans="1:17">
      <c r="A3" s="10" t="s">
        <v>21</v>
      </c>
      <c r="B3" s="11" t="s">
        <v>101</v>
      </c>
      <c r="C3" s="12">
        <v>45465</v>
      </c>
      <c r="D3" s="13" t="s">
        <v>85</v>
      </c>
      <c r="E3" s="14">
        <v>179</v>
      </c>
      <c r="F3" s="14">
        <v>176</v>
      </c>
      <c r="G3" s="14">
        <v>183</v>
      </c>
      <c r="H3" s="14">
        <v>181</v>
      </c>
      <c r="I3" s="14"/>
      <c r="J3" s="14"/>
      <c r="K3" s="15">
        <v>4</v>
      </c>
      <c r="L3" s="15">
        <v>719</v>
      </c>
      <c r="M3" s="16">
        <v>179.75</v>
      </c>
      <c r="N3" s="17">
        <v>6</v>
      </c>
      <c r="O3" s="18">
        <v>185.75</v>
      </c>
    </row>
    <row r="4" spans="1:17">
      <c r="A4" s="10" t="s">
        <v>21</v>
      </c>
      <c r="B4" s="11" t="s">
        <v>101</v>
      </c>
      <c r="C4" s="12">
        <v>45500</v>
      </c>
      <c r="D4" s="13" t="s">
        <v>85</v>
      </c>
      <c r="E4" s="14">
        <v>178</v>
      </c>
      <c r="F4" s="14">
        <v>179</v>
      </c>
      <c r="G4" s="14">
        <v>187</v>
      </c>
      <c r="H4" s="14">
        <v>184</v>
      </c>
      <c r="I4" s="14"/>
      <c r="J4" s="14"/>
      <c r="K4" s="15">
        <v>4</v>
      </c>
      <c r="L4" s="15">
        <v>728</v>
      </c>
      <c r="M4" s="16">
        <v>182</v>
      </c>
      <c r="N4" s="17">
        <v>3</v>
      </c>
      <c r="O4" s="18">
        <v>185</v>
      </c>
    </row>
    <row r="5" spans="1:17">
      <c r="A5" s="10" t="s">
        <v>21</v>
      </c>
      <c r="B5" s="11" t="s">
        <v>101</v>
      </c>
      <c r="C5" s="12">
        <v>45528</v>
      </c>
      <c r="D5" s="13" t="s">
        <v>85</v>
      </c>
      <c r="E5" s="14">
        <v>185</v>
      </c>
      <c r="F5" s="14">
        <v>186</v>
      </c>
      <c r="G5" s="14">
        <v>187</v>
      </c>
      <c r="H5" s="14">
        <v>176</v>
      </c>
      <c r="I5" s="14"/>
      <c r="J5" s="14"/>
      <c r="K5" s="15">
        <v>4</v>
      </c>
      <c r="L5" s="15">
        <v>734</v>
      </c>
      <c r="M5" s="16">
        <v>183.5</v>
      </c>
      <c r="N5" s="17">
        <v>2</v>
      </c>
      <c r="O5" s="18">
        <v>185.5</v>
      </c>
    </row>
    <row r="7" spans="1:17">
      <c r="K7" s="8">
        <f>SUM(K2:K6)</f>
        <v>16</v>
      </c>
      <c r="L7" s="8">
        <f>SUM(L2:L6)</f>
        <v>2910</v>
      </c>
      <c r="M7" s="7">
        <f>SUM(L7/K7)</f>
        <v>181.875</v>
      </c>
      <c r="N7" s="8">
        <f>SUM(N2:N6)</f>
        <v>20</v>
      </c>
      <c r="O7" s="9">
        <f>SUM(M7+N7)</f>
        <v>201.875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 E5:J5" name="Range1_25"/>
    <protectedRange algorithmName="SHA-512" hashValue="ON39YdpmFHfN9f47KpiRvqrKx0V9+erV1CNkpWzYhW/Qyc6aT8rEyCrvauWSYGZK2ia3o7vd3akF07acHAFpOA==" saltValue="yVW9XmDwTqEnmpSGai0KYg==" spinCount="100000" sqref="D5" name="Range1_1_20"/>
  </protectedRanges>
  <hyperlinks>
    <hyperlink ref="Q1" location="'Kentucky 2024'!A1" display="Back to Ranking" xr:uid="{63061B0C-9960-45E0-A4DF-A3A636A439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59BDB9-6721-457E-A7AC-6AE6E36DEB4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1EAB9-7612-4FEC-A15B-628CEC6EFCFB}">
  <dimension ref="A1:Q5"/>
  <sheetViews>
    <sheetView workbookViewId="0">
      <selection activeCell="K6" sqref="K6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91</v>
      </c>
      <c r="C2" s="12">
        <v>45409</v>
      </c>
      <c r="D2" s="13" t="s">
        <v>85</v>
      </c>
      <c r="E2" s="14">
        <v>183</v>
      </c>
      <c r="F2" s="14">
        <v>190</v>
      </c>
      <c r="G2" s="14">
        <v>175</v>
      </c>
      <c r="H2" s="14">
        <v>186</v>
      </c>
      <c r="I2" s="14"/>
      <c r="J2" s="14"/>
      <c r="K2" s="15">
        <v>4</v>
      </c>
      <c r="L2" s="15">
        <v>734</v>
      </c>
      <c r="M2" s="16">
        <v>183.5</v>
      </c>
      <c r="N2" s="17">
        <v>6</v>
      </c>
      <c r="O2" s="18">
        <v>189.5</v>
      </c>
    </row>
    <row r="3" spans="1:17">
      <c r="A3" s="10" t="s">
        <v>21</v>
      </c>
      <c r="B3" s="11" t="s">
        <v>91</v>
      </c>
      <c r="C3" s="12">
        <v>45465</v>
      </c>
      <c r="D3" s="13" t="s">
        <v>85</v>
      </c>
      <c r="E3" s="14">
        <v>176</v>
      </c>
      <c r="F3" s="14">
        <v>184</v>
      </c>
      <c r="G3" s="14">
        <v>191</v>
      </c>
      <c r="H3" s="14">
        <v>194</v>
      </c>
      <c r="I3" s="14"/>
      <c r="J3" s="14"/>
      <c r="K3" s="15">
        <v>4</v>
      </c>
      <c r="L3" s="15">
        <v>745</v>
      </c>
      <c r="M3" s="16">
        <v>186.25</v>
      </c>
      <c r="N3" s="17">
        <v>11</v>
      </c>
      <c r="O3" s="18">
        <v>197.25</v>
      </c>
    </row>
    <row r="5" spans="1:17">
      <c r="K5" s="8">
        <f>SUM(K2:K4)</f>
        <v>8</v>
      </c>
      <c r="L5" s="8">
        <f>SUM(L2:L4)</f>
        <v>1479</v>
      </c>
      <c r="M5" s="7">
        <f>SUM(L5/K5)</f>
        <v>184.875</v>
      </c>
      <c r="N5" s="8">
        <f>SUM(N2:N4)</f>
        <v>17</v>
      </c>
      <c r="O5" s="9">
        <f>SUM(M5+N5)</f>
        <v>201.875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9F5C3AF1-DB03-4B4C-B6E6-47E46FD8DD0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8AD793-C61D-4079-A0DE-07D8FA805C7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D291-2FCA-4A35-84E3-EC82091EB46E}">
  <dimension ref="A1:Q9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58</v>
      </c>
      <c r="C2" s="12">
        <v>45343</v>
      </c>
      <c r="D2" s="13" t="s">
        <v>31</v>
      </c>
      <c r="E2" s="14">
        <v>189</v>
      </c>
      <c r="F2" s="14">
        <v>188</v>
      </c>
      <c r="G2" s="14">
        <v>193</v>
      </c>
      <c r="H2" s="14">
        <v>193</v>
      </c>
      <c r="I2" s="14"/>
      <c r="J2" s="14"/>
      <c r="K2" s="15">
        <v>4</v>
      </c>
      <c r="L2" s="15">
        <v>763</v>
      </c>
      <c r="M2" s="16">
        <v>190.75</v>
      </c>
      <c r="N2" s="17">
        <v>2</v>
      </c>
      <c r="O2" s="18">
        <v>192.75</v>
      </c>
    </row>
    <row r="3" spans="1:17">
      <c r="A3" s="10" t="s">
        <v>21</v>
      </c>
      <c r="B3" s="11" t="s">
        <v>58</v>
      </c>
      <c r="C3" s="12">
        <v>45371</v>
      </c>
      <c r="D3" s="13" t="s">
        <v>31</v>
      </c>
      <c r="E3" s="14">
        <v>190</v>
      </c>
      <c r="F3" s="14">
        <v>193</v>
      </c>
      <c r="G3" s="14">
        <v>196</v>
      </c>
      <c r="H3" s="14">
        <v>190</v>
      </c>
      <c r="I3" s="14"/>
      <c r="J3" s="14"/>
      <c r="K3" s="15">
        <v>4</v>
      </c>
      <c r="L3" s="15">
        <v>769</v>
      </c>
      <c r="M3" s="16">
        <v>192.25</v>
      </c>
      <c r="N3" s="17">
        <v>4</v>
      </c>
      <c r="O3" s="18">
        <v>196.25</v>
      </c>
    </row>
    <row r="4" spans="1:17">
      <c r="A4" s="10" t="s">
        <v>21</v>
      </c>
      <c r="B4" s="11" t="s">
        <v>58</v>
      </c>
      <c r="C4" s="12">
        <v>45399</v>
      </c>
      <c r="D4" s="13" t="s">
        <v>31</v>
      </c>
      <c r="E4" s="14">
        <v>178</v>
      </c>
      <c r="F4" s="14">
        <v>181</v>
      </c>
      <c r="G4" s="14">
        <v>189</v>
      </c>
      <c r="H4" s="14">
        <v>191</v>
      </c>
      <c r="I4" s="14"/>
      <c r="J4" s="14"/>
      <c r="K4" s="15">
        <v>4</v>
      </c>
      <c r="L4" s="15">
        <v>739</v>
      </c>
      <c r="M4" s="16">
        <v>184.75</v>
      </c>
      <c r="N4" s="17">
        <v>2</v>
      </c>
      <c r="O4" s="18">
        <v>186.75</v>
      </c>
    </row>
    <row r="5" spans="1:17">
      <c r="A5" s="10" t="s">
        <v>21</v>
      </c>
      <c r="B5" s="11" t="s">
        <v>58</v>
      </c>
      <c r="C5" s="12">
        <v>45441</v>
      </c>
      <c r="D5" s="13" t="s">
        <v>31</v>
      </c>
      <c r="E5" s="36">
        <v>200</v>
      </c>
      <c r="F5" s="14">
        <v>195</v>
      </c>
      <c r="G5" s="14">
        <v>195.001</v>
      </c>
      <c r="H5" s="14">
        <v>193</v>
      </c>
      <c r="I5" s="14"/>
      <c r="J5" s="14"/>
      <c r="K5" s="15">
        <v>4</v>
      </c>
      <c r="L5" s="15">
        <v>783.00099999999998</v>
      </c>
      <c r="M5" s="16">
        <v>195.75024999999999</v>
      </c>
      <c r="N5" s="17">
        <v>13</v>
      </c>
      <c r="O5" s="18">
        <v>208.75024999999999</v>
      </c>
    </row>
    <row r="6" spans="1:17">
      <c r="A6" s="10" t="s">
        <v>21</v>
      </c>
      <c r="B6" s="11" t="s">
        <v>58</v>
      </c>
      <c r="C6" s="12">
        <v>45497</v>
      </c>
      <c r="D6" s="13" t="s">
        <v>74</v>
      </c>
      <c r="E6" s="14">
        <v>195</v>
      </c>
      <c r="F6" s="14">
        <v>194</v>
      </c>
      <c r="G6" s="14">
        <v>194</v>
      </c>
      <c r="H6" s="14">
        <v>188</v>
      </c>
      <c r="I6" s="14"/>
      <c r="J6" s="14"/>
      <c r="K6" s="15">
        <v>4</v>
      </c>
      <c r="L6" s="15">
        <v>771</v>
      </c>
      <c r="M6" s="16">
        <v>192.75</v>
      </c>
      <c r="N6" s="17">
        <v>2</v>
      </c>
      <c r="O6" s="18">
        <v>194.75</v>
      </c>
    </row>
    <row r="7" spans="1:17">
      <c r="A7" s="10" t="s">
        <v>21</v>
      </c>
      <c r="B7" s="11" t="s">
        <v>58</v>
      </c>
      <c r="C7" s="12">
        <v>45514</v>
      </c>
      <c r="D7" s="13" t="s">
        <v>31</v>
      </c>
      <c r="E7" s="14">
        <v>192</v>
      </c>
      <c r="F7" s="14">
        <v>183</v>
      </c>
      <c r="G7" s="14">
        <v>182</v>
      </c>
      <c r="H7" s="14">
        <v>190</v>
      </c>
      <c r="I7" s="14">
        <v>194</v>
      </c>
      <c r="J7" s="14">
        <v>187</v>
      </c>
      <c r="K7" s="15">
        <v>6</v>
      </c>
      <c r="L7" s="15">
        <v>1128</v>
      </c>
      <c r="M7" s="16">
        <v>188</v>
      </c>
      <c r="N7" s="17">
        <v>4</v>
      </c>
      <c r="O7" s="18">
        <v>192</v>
      </c>
    </row>
    <row r="9" spans="1:17">
      <c r="K9" s="8">
        <f>SUM(K2:K8)</f>
        <v>26</v>
      </c>
      <c r="L9" s="8">
        <f>SUM(L2:L8)</f>
        <v>4953.0010000000002</v>
      </c>
      <c r="M9" s="7">
        <f>SUM(L9/K9)</f>
        <v>190.50003846153848</v>
      </c>
      <c r="N9" s="8">
        <f>SUM(N2:N8)</f>
        <v>27</v>
      </c>
      <c r="O9" s="9">
        <f>SUM(M9+N9)</f>
        <v>217.50003846153848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EB6BED0C-B560-455B-B635-AA7E47C8998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2E518A-43BD-4518-AB95-C3900D05264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F8F2-EBE5-428C-BE08-A7CDD94B8D21}">
  <dimension ref="A1:Q30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43</v>
      </c>
      <c r="C2" s="12">
        <v>45329</v>
      </c>
      <c r="D2" s="13" t="s">
        <v>31</v>
      </c>
      <c r="E2" s="14">
        <v>194</v>
      </c>
      <c r="F2" s="14">
        <v>194</v>
      </c>
      <c r="G2" s="14">
        <v>191</v>
      </c>
      <c r="H2" s="14">
        <v>187</v>
      </c>
      <c r="I2" s="14"/>
      <c r="J2" s="14"/>
      <c r="K2" s="15">
        <v>4</v>
      </c>
      <c r="L2" s="15">
        <v>766</v>
      </c>
      <c r="M2" s="16">
        <v>191.5</v>
      </c>
      <c r="N2" s="17">
        <v>13</v>
      </c>
      <c r="O2" s="18">
        <v>204.5</v>
      </c>
    </row>
    <row r="3" spans="1:17">
      <c r="A3" s="10" t="s">
        <v>21</v>
      </c>
      <c r="B3" s="11" t="s">
        <v>43</v>
      </c>
      <c r="C3" s="12">
        <v>45336</v>
      </c>
      <c r="D3" s="13" t="s">
        <v>31</v>
      </c>
      <c r="E3" s="14">
        <v>190</v>
      </c>
      <c r="F3" s="14">
        <v>189</v>
      </c>
      <c r="G3" s="14">
        <v>196</v>
      </c>
      <c r="H3" s="14">
        <v>198</v>
      </c>
      <c r="I3" s="14"/>
      <c r="J3" s="14"/>
      <c r="K3" s="15">
        <v>4</v>
      </c>
      <c r="L3" s="15">
        <v>773</v>
      </c>
      <c r="M3" s="16">
        <v>193.25</v>
      </c>
      <c r="N3" s="17">
        <v>3</v>
      </c>
      <c r="O3" s="18">
        <v>196.25</v>
      </c>
    </row>
    <row r="4" spans="1:17">
      <c r="A4" s="10" t="s">
        <v>21</v>
      </c>
      <c r="B4" s="11" t="s">
        <v>43</v>
      </c>
      <c r="C4" s="12">
        <v>45339</v>
      </c>
      <c r="D4" s="13" t="s">
        <v>31</v>
      </c>
      <c r="E4" s="14">
        <v>194</v>
      </c>
      <c r="F4" s="14">
        <v>195</v>
      </c>
      <c r="G4" s="14">
        <v>191</v>
      </c>
      <c r="H4" s="14">
        <v>194</v>
      </c>
      <c r="I4" s="14"/>
      <c r="J4" s="14"/>
      <c r="K4" s="15">
        <v>4</v>
      </c>
      <c r="L4" s="15">
        <v>774</v>
      </c>
      <c r="M4" s="16">
        <v>193.5</v>
      </c>
      <c r="N4" s="17">
        <v>5</v>
      </c>
      <c r="O4" s="18">
        <v>198.5</v>
      </c>
    </row>
    <row r="5" spans="1:17">
      <c r="A5" s="10" t="s">
        <v>21</v>
      </c>
      <c r="B5" s="11" t="s">
        <v>43</v>
      </c>
      <c r="C5" s="12">
        <v>45357</v>
      </c>
      <c r="D5" s="13" t="s">
        <v>31</v>
      </c>
      <c r="E5" s="14">
        <v>195</v>
      </c>
      <c r="F5" s="14">
        <v>192</v>
      </c>
      <c r="G5" s="14">
        <v>191</v>
      </c>
      <c r="H5" s="14">
        <v>193</v>
      </c>
      <c r="I5" s="14"/>
      <c r="J5" s="14"/>
      <c r="K5" s="15">
        <v>4</v>
      </c>
      <c r="L5" s="15">
        <v>771</v>
      </c>
      <c r="M5" s="16">
        <v>192.75</v>
      </c>
      <c r="N5" s="17">
        <v>3</v>
      </c>
      <c r="O5" s="18">
        <v>195.75</v>
      </c>
    </row>
    <row r="6" spans="1:17">
      <c r="A6" s="10" t="s">
        <v>21</v>
      </c>
      <c r="B6" s="11" t="s">
        <v>43</v>
      </c>
      <c r="C6" s="12">
        <v>45364</v>
      </c>
      <c r="D6" s="13" t="s">
        <v>31</v>
      </c>
      <c r="E6" s="14">
        <v>189</v>
      </c>
      <c r="F6" s="14">
        <v>188</v>
      </c>
      <c r="G6" s="14">
        <v>189</v>
      </c>
      <c r="H6" s="14">
        <v>188</v>
      </c>
      <c r="I6" s="14"/>
      <c r="J6" s="14"/>
      <c r="K6" s="15">
        <v>4</v>
      </c>
      <c r="L6" s="15">
        <v>754</v>
      </c>
      <c r="M6" s="16">
        <v>188.5</v>
      </c>
      <c r="N6" s="17">
        <v>2</v>
      </c>
      <c r="O6" s="18">
        <v>190.5</v>
      </c>
    </row>
    <row r="7" spans="1:17">
      <c r="A7" s="10" t="s">
        <v>21</v>
      </c>
      <c r="B7" s="11" t="s">
        <v>43</v>
      </c>
      <c r="C7" s="12">
        <v>45385</v>
      </c>
      <c r="D7" s="13" t="s">
        <v>31</v>
      </c>
      <c r="E7" s="14">
        <v>195</v>
      </c>
      <c r="F7" s="14">
        <v>196</v>
      </c>
      <c r="G7" s="14">
        <v>192.0001</v>
      </c>
      <c r="H7" s="14">
        <v>192</v>
      </c>
      <c r="I7" s="14"/>
      <c r="J7" s="14"/>
      <c r="K7" s="15">
        <v>4</v>
      </c>
      <c r="L7" s="15">
        <v>775.00009999999997</v>
      </c>
      <c r="M7" s="16">
        <v>193.75002499999999</v>
      </c>
      <c r="N7" s="17">
        <v>11</v>
      </c>
      <c r="O7" s="18">
        <v>204.75002499999999</v>
      </c>
    </row>
    <row r="8" spans="1:17">
      <c r="A8" s="10" t="s">
        <v>21</v>
      </c>
      <c r="B8" s="11" t="s">
        <v>43</v>
      </c>
      <c r="C8" s="12">
        <v>45395</v>
      </c>
      <c r="D8" s="13" t="s">
        <v>31</v>
      </c>
      <c r="E8" s="14">
        <v>193</v>
      </c>
      <c r="F8" s="14">
        <v>193</v>
      </c>
      <c r="G8" s="14">
        <v>192</v>
      </c>
      <c r="H8" s="14">
        <v>191</v>
      </c>
      <c r="I8" s="14"/>
      <c r="J8" s="14"/>
      <c r="K8" s="15">
        <v>4</v>
      </c>
      <c r="L8" s="15">
        <v>769</v>
      </c>
      <c r="M8" s="16">
        <v>192.25</v>
      </c>
      <c r="N8" s="17">
        <v>4</v>
      </c>
      <c r="O8" s="18">
        <v>196.25</v>
      </c>
    </row>
    <row r="9" spans="1:17">
      <c r="A9" s="10" t="s">
        <v>21</v>
      </c>
      <c r="B9" s="11" t="s">
        <v>43</v>
      </c>
      <c r="C9" s="12">
        <v>45399</v>
      </c>
      <c r="D9" s="13" t="s">
        <v>31</v>
      </c>
      <c r="E9" s="14">
        <v>190.001</v>
      </c>
      <c r="F9" s="14">
        <v>191</v>
      </c>
      <c r="G9" s="14">
        <v>191</v>
      </c>
      <c r="H9" s="14">
        <v>192</v>
      </c>
      <c r="I9" s="14"/>
      <c r="J9" s="14"/>
      <c r="K9" s="15">
        <v>4</v>
      </c>
      <c r="L9" s="15">
        <v>764.00099999999998</v>
      </c>
      <c r="M9" s="16">
        <v>191.00024999999999</v>
      </c>
      <c r="N9" s="17">
        <v>5</v>
      </c>
      <c r="O9" s="18">
        <v>196.00024999999999</v>
      </c>
    </row>
    <row r="10" spans="1:17">
      <c r="A10" s="10" t="s">
        <v>21</v>
      </c>
      <c r="B10" s="11" t="s">
        <v>43</v>
      </c>
      <c r="C10" s="12">
        <v>45420</v>
      </c>
      <c r="D10" s="13" t="s">
        <v>31</v>
      </c>
      <c r="E10" s="14">
        <v>195</v>
      </c>
      <c r="F10" s="14">
        <v>198</v>
      </c>
      <c r="G10" s="14">
        <v>193</v>
      </c>
      <c r="H10" s="14">
        <v>190</v>
      </c>
      <c r="I10" s="14"/>
      <c r="J10" s="14"/>
      <c r="K10" s="15">
        <v>4</v>
      </c>
      <c r="L10" s="15">
        <v>776</v>
      </c>
      <c r="M10" s="16">
        <v>194</v>
      </c>
      <c r="N10" s="17">
        <v>4</v>
      </c>
      <c r="O10" s="18">
        <v>198</v>
      </c>
    </row>
    <row r="11" spans="1:17">
      <c r="A11" s="10" t="s">
        <v>21</v>
      </c>
      <c r="B11" s="11" t="s">
        <v>43</v>
      </c>
      <c r="C11" s="12">
        <v>45423</v>
      </c>
      <c r="D11" s="13" t="s">
        <v>31</v>
      </c>
      <c r="E11" s="14">
        <v>185</v>
      </c>
      <c r="F11" s="14">
        <v>188</v>
      </c>
      <c r="G11" s="14">
        <v>190</v>
      </c>
      <c r="H11" s="14">
        <v>192</v>
      </c>
      <c r="I11" s="14"/>
      <c r="J11" s="14"/>
      <c r="K11" s="15">
        <v>4</v>
      </c>
      <c r="L11" s="15">
        <v>755</v>
      </c>
      <c r="M11" s="16">
        <v>188.75</v>
      </c>
      <c r="N11" s="17">
        <v>7</v>
      </c>
      <c r="O11" s="18">
        <v>195.75</v>
      </c>
    </row>
    <row r="12" spans="1:17">
      <c r="A12" s="10" t="s">
        <v>21</v>
      </c>
      <c r="B12" s="11" t="s">
        <v>43</v>
      </c>
      <c r="C12" s="12">
        <v>45427</v>
      </c>
      <c r="D12" s="13" t="s">
        <v>31</v>
      </c>
      <c r="E12" s="14">
        <v>188</v>
      </c>
      <c r="F12" s="14">
        <v>194</v>
      </c>
      <c r="G12" s="14">
        <v>190</v>
      </c>
      <c r="H12" s="14">
        <v>192</v>
      </c>
      <c r="I12" s="14"/>
      <c r="J12" s="14"/>
      <c r="K12" s="15">
        <v>4</v>
      </c>
      <c r="L12" s="15">
        <v>764</v>
      </c>
      <c r="M12" s="16">
        <v>191</v>
      </c>
      <c r="N12" s="17">
        <v>3</v>
      </c>
      <c r="O12" s="18">
        <v>194</v>
      </c>
    </row>
    <row r="13" spans="1:17">
      <c r="A13" s="10" t="s">
        <v>21</v>
      </c>
      <c r="B13" s="11" t="s">
        <v>43</v>
      </c>
      <c r="C13" s="12">
        <v>45448</v>
      </c>
      <c r="D13" s="13" t="s">
        <v>31</v>
      </c>
      <c r="E13" s="14">
        <v>193</v>
      </c>
      <c r="F13" s="14">
        <v>193</v>
      </c>
      <c r="G13" s="14">
        <v>192</v>
      </c>
      <c r="H13" s="14">
        <v>193</v>
      </c>
      <c r="I13" s="14"/>
      <c r="J13" s="14"/>
      <c r="K13" s="15">
        <v>4</v>
      </c>
      <c r="L13" s="15">
        <v>771</v>
      </c>
      <c r="M13" s="16">
        <v>192.75</v>
      </c>
      <c r="N13" s="17">
        <v>3</v>
      </c>
      <c r="O13" s="18">
        <v>195.75</v>
      </c>
    </row>
    <row r="14" spans="1:17">
      <c r="A14" s="10" t="s">
        <v>21</v>
      </c>
      <c r="B14" s="11" t="s">
        <v>43</v>
      </c>
      <c r="C14" s="12">
        <v>45458</v>
      </c>
      <c r="D14" s="13" t="s">
        <v>31</v>
      </c>
      <c r="E14" s="14">
        <v>194</v>
      </c>
      <c r="F14" s="14">
        <v>193</v>
      </c>
      <c r="G14" s="14">
        <v>199</v>
      </c>
      <c r="H14" s="14">
        <v>197</v>
      </c>
      <c r="I14" s="14"/>
      <c r="J14" s="14"/>
      <c r="K14" s="15">
        <v>4</v>
      </c>
      <c r="L14" s="15">
        <v>783</v>
      </c>
      <c r="M14" s="16">
        <v>195.75</v>
      </c>
      <c r="N14" s="17">
        <v>6</v>
      </c>
      <c r="O14" s="18">
        <v>201.75</v>
      </c>
    </row>
    <row r="15" spans="1:17">
      <c r="A15" s="10" t="s">
        <v>21</v>
      </c>
      <c r="B15" s="11" t="s">
        <v>43</v>
      </c>
      <c r="C15" s="12">
        <v>45462</v>
      </c>
      <c r="D15" s="13" t="s">
        <v>31</v>
      </c>
      <c r="E15" s="14">
        <v>192</v>
      </c>
      <c r="F15" s="14">
        <v>198.001</v>
      </c>
      <c r="G15" s="14">
        <v>195</v>
      </c>
      <c r="H15" s="14">
        <v>197</v>
      </c>
      <c r="I15" s="14"/>
      <c r="J15" s="14"/>
      <c r="K15" s="15">
        <v>4</v>
      </c>
      <c r="L15" s="15">
        <v>782.00099999999998</v>
      </c>
      <c r="M15" s="16">
        <v>195.50024999999999</v>
      </c>
      <c r="N15" s="17">
        <v>5</v>
      </c>
      <c r="O15" s="18">
        <v>200.50024999999999</v>
      </c>
    </row>
    <row r="16" spans="1:17">
      <c r="A16" s="10" t="s">
        <v>21</v>
      </c>
      <c r="B16" s="11" t="s">
        <v>43</v>
      </c>
      <c r="C16" s="12">
        <v>45476</v>
      </c>
      <c r="D16" s="13" t="s">
        <v>31</v>
      </c>
      <c r="E16" s="14">
        <v>193</v>
      </c>
      <c r="F16" s="14">
        <v>191</v>
      </c>
      <c r="G16" s="14">
        <v>193</v>
      </c>
      <c r="H16" s="14">
        <v>193</v>
      </c>
      <c r="I16" s="14"/>
      <c r="J16" s="14"/>
      <c r="K16" s="15">
        <v>4</v>
      </c>
      <c r="L16" s="15">
        <v>770</v>
      </c>
      <c r="M16" s="16">
        <v>192.5</v>
      </c>
      <c r="N16" s="17">
        <v>3</v>
      </c>
      <c r="O16" s="18">
        <v>195.5</v>
      </c>
    </row>
    <row r="17" spans="1:15">
      <c r="A17" s="10" t="s">
        <v>21</v>
      </c>
      <c r="B17" s="11" t="s">
        <v>43</v>
      </c>
      <c r="C17" s="12">
        <v>45490</v>
      </c>
      <c r="D17" s="13" t="s">
        <v>31</v>
      </c>
      <c r="E17" s="14">
        <v>194</v>
      </c>
      <c r="F17" s="14">
        <v>185</v>
      </c>
      <c r="G17" s="14">
        <v>189</v>
      </c>
      <c r="H17" s="14">
        <v>194</v>
      </c>
      <c r="I17" s="14"/>
      <c r="J17" s="14"/>
      <c r="K17" s="15">
        <v>4</v>
      </c>
      <c r="L17" s="15">
        <v>762</v>
      </c>
      <c r="M17" s="16">
        <v>190.5</v>
      </c>
      <c r="N17" s="17">
        <v>4</v>
      </c>
      <c r="O17" s="18">
        <v>194.5</v>
      </c>
    </row>
    <row r="18" spans="1:15">
      <c r="A18" s="10" t="s">
        <v>21</v>
      </c>
      <c r="B18" s="11" t="s">
        <v>43</v>
      </c>
      <c r="C18" s="12">
        <v>45493</v>
      </c>
      <c r="D18" s="13" t="s">
        <v>31</v>
      </c>
      <c r="E18" s="14">
        <v>194</v>
      </c>
      <c r="F18" s="14">
        <v>193</v>
      </c>
      <c r="G18" s="14">
        <v>194</v>
      </c>
      <c r="H18" s="14">
        <v>193</v>
      </c>
      <c r="I18" s="14"/>
      <c r="J18" s="14"/>
      <c r="K18" s="15">
        <v>4</v>
      </c>
      <c r="L18" s="15">
        <v>774</v>
      </c>
      <c r="M18" s="16">
        <v>193.5</v>
      </c>
      <c r="N18" s="17">
        <v>4</v>
      </c>
      <c r="O18" s="18">
        <v>197.5</v>
      </c>
    </row>
    <row r="19" spans="1:15">
      <c r="A19" s="10" t="s">
        <v>21</v>
      </c>
      <c r="B19" s="11" t="s">
        <v>43</v>
      </c>
      <c r="C19" s="12">
        <v>45504</v>
      </c>
      <c r="D19" s="13" t="s">
        <v>31</v>
      </c>
      <c r="E19" s="14">
        <v>197</v>
      </c>
      <c r="F19" s="14">
        <v>196</v>
      </c>
      <c r="G19" s="14">
        <v>194</v>
      </c>
      <c r="H19" s="14">
        <v>192</v>
      </c>
      <c r="I19" s="14"/>
      <c r="J19" s="14"/>
      <c r="K19" s="15">
        <v>4</v>
      </c>
      <c r="L19" s="15">
        <v>779</v>
      </c>
      <c r="M19" s="16">
        <v>194.75</v>
      </c>
      <c r="N19" s="17">
        <v>6</v>
      </c>
      <c r="O19" s="18">
        <v>200.75</v>
      </c>
    </row>
    <row r="20" spans="1:15">
      <c r="A20" s="10" t="s">
        <v>21</v>
      </c>
      <c r="B20" s="11" t="s">
        <v>43</v>
      </c>
      <c r="C20" s="12">
        <v>45521</v>
      </c>
      <c r="D20" s="13" t="s">
        <v>31</v>
      </c>
      <c r="E20" s="14">
        <v>194</v>
      </c>
      <c r="F20" s="14">
        <v>191</v>
      </c>
      <c r="G20" s="14">
        <v>193</v>
      </c>
      <c r="H20" s="14">
        <v>190</v>
      </c>
      <c r="I20" s="14"/>
      <c r="J20" s="14"/>
      <c r="K20" s="15">
        <v>4</v>
      </c>
      <c r="L20" s="15">
        <v>768</v>
      </c>
      <c r="M20" s="16">
        <v>192</v>
      </c>
      <c r="N20" s="17">
        <v>4</v>
      </c>
      <c r="O20" s="18">
        <v>196</v>
      </c>
    </row>
    <row r="21" spans="1:15">
      <c r="A21" s="10" t="s">
        <v>21</v>
      </c>
      <c r="B21" s="11" t="s">
        <v>43</v>
      </c>
      <c r="C21" s="12">
        <v>45539</v>
      </c>
      <c r="D21" s="13" t="s">
        <v>31</v>
      </c>
      <c r="E21" s="14">
        <v>192</v>
      </c>
      <c r="F21" s="14">
        <v>193</v>
      </c>
      <c r="G21" s="14">
        <v>192</v>
      </c>
      <c r="H21" s="14">
        <v>198</v>
      </c>
      <c r="I21" s="14"/>
      <c r="J21" s="14"/>
      <c r="K21" s="15">
        <v>4</v>
      </c>
      <c r="L21" s="15">
        <v>775</v>
      </c>
      <c r="M21" s="16">
        <v>193.75</v>
      </c>
      <c r="N21" s="17">
        <v>6</v>
      </c>
      <c r="O21" s="18">
        <v>199.75</v>
      </c>
    </row>
    <row r="22" spans="1:15">
      <c r="A22" s="10" t="s">
        <v>21</v>
      </c>
      <c r="B22" s="11" t="s">
        <v>43</v>
      </c>
      <c r="C22" s="12">
        <v>45549</v>
      </c>
      <c r="D22" s="13" t="s">
        <v>31</v>
      </c>
      <c r="E22" s="14">
        <v>190</v>
      </c>
      <c r="F22" s="14">
        <v>194</v>
      </c>
      <c r="G22" s="14">
        <v>193</v>
      </c>
      <c r="H22" s="14">
        <v>195</v>
      </c>
      <c r="I22" s="14"/>
      <c r="J22" s="14"/>
      <c r="K22" s="15">
        <v>4</v>
      </c>
      <c r="L22" s="15">
        <v>772</v>
      </c>
      <c r="M22" s="16">
        <v>193</v>
      </c>
      <c r="N22" s="17">
        <v>4</v>
      </c>
      <c r="O22" s="18">
        <v>197</v>
      </c>
    </row>
    <row r="23" spans="1:15">
      <c r="A23" s="10" t="s">
        <v>21</v>
      </c>
      <c r="B23" s="11" t="s">
        <v>43</v>
      </c>
      <c r="C23" s="12">
        <v>45557</v>
      </c>
      <c r="D23" s="13" t="s">
        <v>31</v>
      </c>
      <c r="E23" s="14">
        <v>193</v>
      </c>
      <c r="F23" s="14">
        <v>191</v>
      </c>
      <c r="G23" s="14">
        <v>195</v>
      </c>
      <c r="H23" s="14">
        <v>188</v>
      </c>
      <c r="I23" s="14">
        <v>191</v>
      </c>
      <c r="J23" s="14">
        <v>193</v>
      </c>
      <c r="K23" s="15">
        <v>6</v>
      </c>
      <c r="L23" s="15">
        <v>1151</v>
      </c>
      <c r="M23" s="16">
        <v>191.83333333333334</v>
      </c>
      <c r="N23" s="17">
        <v>4</v>
      </c>
      <c r="O23" s="18">
        <v>195.83333333333334</v>
      </c>
    </row>
    <row r="24" spans="1:15">
      <c r="A24" s="10" t="s">
        <v>21</v>
      </c>
      <c r="B24" s="11" t="s">
        <v>43</v>
      </c>
      <c r="C24" s="12">
        <v>45567</v>
      </c>
      <c r="D24" s="13" t="s">
        <v>31</v>
      </c>
      <c r="E24" s="14">
        <v>191</v>
      </c>
      <c r="F24" s="14">
        <v>197</v>
      </c>
      <c r="G24" s="14">
        <v>196</v>
      </c>
      <c r="H24" s="14">
        <v>190</v>
      </c>
      <c r="I24" s="14"/>
      <c r="J24" s="14"/>
      <c r="K24" s="15">
        <v>4</v>
      </c>
      <c r="L24" s="15">
        <v>774</v>
      </c>
      <c r="M24" s="16">
        <v>193.5</v>
      </c>
      <c r="N24" s="17">
        <v>2</v>
      </c>
      <c r="O24" s="18">
        <v>195.5</v>
      </c>
    </row>
    <row r="25" spans="1:15">
      <c r="A25" s="10" t="s">
        <v>21</v>
      </c>
      <c r="B25" s="11" t="s">
        <v>144</v>
      </c>
      <c r="C25" s="12">
        <v>45574</v>
      </c>
      <c r="D25" s="13" t="s">
        <v>31</v>
      </c>
      <c r="E25" s="14">
        <v>195</v>
      </c>
      <c r="F25" s="14">
        <v>194</v>
      </c>
      <c r="G25" s="14">
        <v>196</v>
      </c>
      <c r="H25" s="14">
        <v>195</v>
      </c>
      <c r="I25" s="14"/>
      <c r="J25" s="14"/>
      <c r="K25" s="15">
        <v>4</v>
      </c>
      <c r="L25" s="15">
        <v>780</v>
      </c>
      <c r="M25" s="16">
        <v>195</v>
      </c>
      <c r="N25" s="17">
        <v>2</v>
      </c>
      <c r="O25" s="18">
        <v>197</v>
      </c>
    </row>
    <row r="26" spans="1:15">
      <c r="A26" s="10" t="s">
        <v>21</v>
      </c>
      <c r="B26" s="11" t="s">
        <v>43</v>
      </c>
      <c r="C26" s="12">
        <v>45577</v>
      </c>
      <c r="D26" s="13" t="s">
        <v>31</v>
      </c>
      <c r="E26" s="14">
        <v>196</v>
      </c>
      <c r="F26" s="14">
        <v>183</v>
      </c>
      <c r="G26" s="14">
        <v>194</v>
      </c>
      <c r="H26" s="14">
        <v>195</v>
      </c>
      <c r="I26" s="14">
        <v>194</v>
      </c>
      <c r="J26" s="14">
        <v>196</v>
      </c>
      <c r="K26" s="15">
        <v>6</v>
      </c>
      <c r="L26" s="15">
        <v>1158</v>
      </c>
      <c r="M26" s="16">
        <v>193</v>
      </c>
      <c r="N26" s="17">
        <v>10</v>
      </c>
      <c r="O26" s="18">
        <v>203</v>
      </c>
    </row>
    <row r="27" spans="1:15">
      <c r="A27" s="10" t="s">
        <v>21</v>
      </c>
      <c r="B27" s="11" t="s">
        <v>43</v>
      </c>
      <c r="C27" s="12">
        <v>45595</v>
      </c>
      <c r="D27" s="13" t="s">
        <v>31</v>
      </c>
      <c r="E27" s="14">
        <v>199</v>
      </c>
      <c r="F27" s="14">
        <v>194</v>
      </c>
      <c r="G27" s="14">
        <v>191</v>
      </c>
      <c r="H27" s="14">
        <v>193</v>
      </c>
      <c r="I27" s="14"/>
      <c r="J27" s="14"/>
      <c r="K27" s="15">
        <v>4</v>
      </c>
      <c r="L27" s="15">
        <v>777</v>
      </c>
      <c r="M27" s="16">
        <v>194.25</v>
      </c>
      <c r="N27" s="17">
        <v>5</v>
      </c>
      <c r="O27" s="18">
        <v>199.25</v>
      </c>
    </row>
    <row r="28" spans="1:15">
      <c r="A28" s="10" t="s">
        <v>21</v>
      </c>
      <c r="B28" s="11" t="s">
        <v>43</v>
      </c>
      <c r="C28" s="12">
        <v>45609</v>
      </c>
      <c r="D28" s="13" t="s">
        <v>31</v>
      </c>
      <c r="E28" s="14">
        <v>191</v>
      </c>
      <c r="F28" s="14">
        <v>198</v>
      </c>
      <c r="G28" s="14">
        <v>197</v>
      </c>
      <c r="H28" s="14">
        <v>194</v>
      </c>
      <c r="I28" s="14"/>
      <c r="J28" s="14"/>
      <c r="K28" s="15">
        <v>4</v>
      </c>
      <c r="L28" s="15">
        <v>780</v>
      </c>
      <c r="M28" s="16">
        <v>195</v>
      </c>
      <c r="N28" s="17">
        <v>4</v>
      </c>
      <c r="O28" s="18">
        <v>199</v>
      </c>
    </row>
    <row r="30" spans="1:15">
      <c r="K30" s="8">
        <f>SUM(K2:K29)</f>
        <v>112</v>
      </c>
      <c r="L30" s="8">
        <f>SUM(L2:L29)</f>
        <v>21597.002100000002</v>
      </c>
      <c r="M30" s="7">
        <f>SUM(L30/K30)</f>
        <v>192.83037589285715</v>
      </c>
      <c r="N30" s="8">
        <f>SUM(N2:N29)</f>
        <v>132</v>
      </c>
      <c r="O30" s="9">
        <f>SUM(M30+N30)</f>
        <v>324.83037589285715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80C2F256-FC00-40F1-9953-DF11C02760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E661D6-C29C-4460-9972-729BDE90F28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A001-5447-48ED-B883-4F4426EFFBF1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147</v>
      </c>
      <c r="C2" s="12">
        <v>45577</v>
      </c>
      <c r="D2" s="13" t="s">
        <v>151</v>
      </c>
      <c r="E2" s="14">
        <v>192</v>
      </c>
      <c r="F2" s="14">
        <v>196</v>
      </c>
      <c r="G2" s="14">
        <v>199</v>
      </c>
      <c r="H2" s="14">
        <v>195</v>
      </c>
      <c r="I2" s="14"/>
      <c r="J2" s="14"/>
      <c r="K2" s="15">
        <v>4</v>
      </c>
      <c r="L2" s="15">
        <v>782</v>
      </c>
      <c r="M2" s="16">
        <v>195.5</v>
      </c>
      <c r="N2" s="17">
        <v>6</v>
      </c>
      <c r="O2" s="18">
        <v>201.5</v>
      </c>
    </row>
    <row r="3" spans="1:17">
      <c r="A3" s="10" t="s">
        <v>25</v>
      </c>
      <c r="B3" s="65" t="s">
        <v>147</v>
      </c>
      <c r="C3" s="12">
        <v>45605</v>
      </c>
      <c r="D3" s="65" t="s">
        <v>151</v>
      </c>
      <c r="E3" s="66">
        <v>192</v>
      </c>
      <c r="F3" s="66">
        <v>199</v>
      </c>
      <c r="G3" s="66">
        <v>196</v>
      </c>
      <c r="H3" s="66">
        <v>194</v>
      </c>
      <c r="I3" s="67"/>
      <c r="J3" s="67"/>
      <c r="K3" s="66">
        <v>4</v>
      </c>
      <c r="L3" s="66">
        <v>781</v>
      </c>
      <c r="M3" s="68">
        <v>195.25</v>
      </c>
      <c r="N3" s="66">
        <v>6</v>
      </c>
      <c r="O3" s="68">
        <v>201.25</v>
      </c>
    </row>
    <row r="5" spans="1:17">
      <c r="K5" s="8">
        <f>SUM(K2:K4)</f>
        <v>8</v>
      </c>
      <c r="L5" s="8">
        <f>SUM(L2:L4)</f>
        <v>1563</v>
      </c>
      <c r="M5" s="7">
        <f>SUM(L5/K5)</f>
        <v>195.375</v>
      </c>
      <c r="N5" s="8">
        <f>SUM(N2:N4)</f>
        <v>12</v>
      </c>
      <c r="O5" s="9">
        <f>SUM(M5+N5)</f>
        <v>207.375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2">
    <dataValidation allowBlank="1" showInputMessage="1" showErrorMessage="1" promptTitle="WARNING WARNING" prompt="Deleting or changing_x000a_light blue cells will_x000a_cause malfunctions in _x000a_the score sheet &amp;_x000a_cause major problems" sqref="O3" xr:uid="{DDFF19B2-61ED-4260-8D4D-9A1476C92BB1}"/>
    <dataValidation allowBlank="1" showInputMessage="1" showErrorMessage="1" promptTitle="WARNING WARNING" prompt="Deleting or changing_x000a_light blue cells will_x000a_cause malfunctions_x000a_in the score sheet &amp;_x000a_cause major problems" sqref="L3:M3" xr:uid="{E7FFA4C2-B80E-4D5B-A771-DACFC8AD440E}"/>
  </dataValidations>
  <hyperlinks>
    <hyperlink ref="Q1" location="'Kentucky 2024'!A1" display="Back to Ranking" xr:uid="{BF775AC2-8AFC-4150-BFA3-4F7C71DC9DE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94945F-11CF-4BD9-BA69-67BF8FF1D7A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E633-E585-4DBE-9B77-BEC4E1E28A43}">
  <dimension ref="A1:Q19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70</v>
      </c>
      <c r="C2" s="12">
        <v>45364</v>
      </c>
      <c r="D2" s="13" t="s">
        <v>31</v>
      </c>
      <c r="E2" s="14">
        <v>182</v>
      </c>
      <c r="F2" s="14">
        <v>191</v>
      </c>
      <c r="G2" s="14">
        <v>184</v>
      </c>
      <c r="H2" s="14">
        <v>190</v>
      </c>
      <c r="I2" s="14"/>
      <c r="J2" s="14"/>
      <c r="K2" s="15">
        <v>4</v>
      </c>
      <c r="L2" s="15">
        <v>747</v>
      </c>
      <c r="M2" s="16">
        <v>186.75</v>
      </c>
      <c r="N2" s="17">
        <v>2</v>
      </c>
      <c r="O2" s="18">
        <v>188.75</v>
      </c>
    </row>
    <row r="3" spans="1:17">
      <c r="A3" s="10" t="s">
        <v>21</v>
      </c>
      <c r="B3" s="11" t="s">
        <v>70</v>
      </c>
      <c r="C3" s="12">
        <v>45441</v>
      </c>
      <c r="D3" s="13" t="s">
        <v>31</v>
      </c>
      <c r="E3" s="14">
        <v>193</v>
      </c>
      <c r="F3" s="14">
        <v>192</v>
      </c>
      <c r="G3" s="14">
        <v>187</v>
      </c>
      <c r="H3" s="14">
        <v>183</v>
      </c>
      <c r="I3" s="14"/>
      <c r="J3" s="14"/>
      <c r="K3" s="15">
        <v>4</v>
      </c>
      <c r="L3" s="15">
        <v>755</v>
      </c>
      <c r="M3" s="16">
        <v>188.75</v>
      </c>
      <c r="N3" s="17">
        <v>2</v>
      </c>
      <c r="O3" s="18">
        <v>190.75</v>
      </c>
    </row>
    <row r="5" spans="1:17">
      <c r="K5" s="8">
        <f>SUM(K2:K4)</f>
        <v>8</v>
      </c>
      <c r="L5" s="8">
        <f>SUM(L2:L4)</f>
        <v>1502</v>
      </c>
      <c r="M5" s="7">
        <f>SUM(L5/K5)</f>
        <v>187.75</v>
      </c>
      <c r="N5" s="8">
        <f>SUM(N2:N4)</f>
        <v>4</v>
      </c>
      <c r="O5" s="9">
        <f>SUM(M5+N5)</f>
        <v>191.75</v>
      </c>
    </row>
    <row r="8" spans="1:17" ht="30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>
      <c r="A9" s="10" t="s">
        <v>25</v>
      </c>
      <c r="B9" s="11" t="s">
        <v>70</v>
      </c>
      <c r="C9" s="12">
        <v>45493</v>
      </c>
      <c r="D9" s="13" t="s">
        <v>31</v>
      </c>
      <c r="E9" s="14">
        <v>185</v>
      </c>
      <c r="F9" s="14">
        <v>188</v>
      </c>
      <c r="G9" s="14">
        <v>177</v>
      </c>
      <c r="H9" s="14">
        <v>180</v>
      </c>
      <c r="I9" s="14"/>
      <c r="J9" s="14"/>
      <c r="K9" s="15">
        <v>4</v>
      </c>
      <c r="L9" s="15">
        <v>730</v>
      </c>
      <c r="M9" s="16">
        <v>182.5</v>
      </c>
      <c r="N9" s="17">
        <v>2</v>
      </c>
      <c r="O9" s="18">
        <v>184.5</v>
      </c>
    </row>
    <row r="10" spans="1:17">
      <c r="A10" s="10" t="s">
        <v>25</v>
      </c>
      <c r="B10" s="11" t="s">
        <v>70</v>
      </c>
      <c r="C10" s="12">
        <v>45504</v>
      </c>
      <c r="D10" s="13" t="s">
        <v>31</v>
      </c>
      <c r="E10" s="14">
        <v>193</v>
      </c>
      <c r="F10" s="14">
        <v>189</v>
      </c>
      <c r="G10" s="14">
        <v>189</v>
      </c>
      <c r="H10" s="14">
        <v>192</v>
      </c>
      <c r="I10" s="14"/>
      <c r="J10" s="14"/>
      <c r="K10" s="15">
        <v>4</v>
      </c>
      <c r="L10" s="15">
        <v>763</v>
      </c>
      <c r="M10" s="16">
        <v>190.75</v>
      </c>
      <c r="N10" s="17">
        <v>2</v>
      </c>
      <c r="O10" s="18">
        <v>192.75</v>
      </c>
    </row>
    <row r="11" spans="1:17">
      <c r="A11" s="10" t="s">
        <v>25</v>
      </c>
      <c r="B11" s="11" t="s">
        <v>70</v>
      </c>
      <c r="C11" s="12">
        <v>45511</v>
      </c>
      <c r="D11" s="13" t="s">
        <v>31</v>
      </c>
      <c r="E11" s="14">
        <v>190</v>
      </c>
      <c r="F11" s="14">
        <v>194</v>
      </c>
      <c r="G11" s="14">
        <v>199</v>
      </c>
      <c r="H11" s="14">
        <v>198</v>
      </c>
      <c r="I11" s="14"/>
      <c r="J11" s="14"/>
      <c r="K11" s="15">
        <v>4</v>
      </c>
      <c r="L11" s="15">
        <v>781</v>
      </c>
      <c r="M11" s="16">
        <v>195.25</v>
      </c>
      <c r="N11" s="17">
        <v>3</v>
      </c>
      <c r="O11" s="18">
        <v>198.25</v>
      </c>
    </row>
    <row r="12" spans="1:17">
      <c r="A12" s="10" t="s">
        <v>25</v>
      </c>
      <c r="B12" s="11" t="s">
        <v>70</v>
      </c>
      <c r="C12" s="12">
        <v>45514</v>
      </c>
      <c r="D12" s="13" t="s">
        <v>31</v>
      </c>
      <c r="E12" s="14">
        <v>189</v>
      </c>
      <c r="F12" s="14">
        <v>195</v>
      </c>
      <c r="G12" s="14">
        <v>193</v>
      </c>
      <c r="H12" s="14">
        <v>189</v>
      </c>
      <c r="I12" s="14">
        <v>189</v>
      </c>
      <c r="J12" s="14">
        <v>194</v>
      </c>
      <c r="K12" s="15">
        <v>6</v>
      </c>
      <c r="L12" s="15">
        <v>1149</v>
      </c>
      <c r="M12" s="16">
        <v>191.5</v>
      </c>
      <c r="N12" s="17">
        <v>4</v>
      </c>
      <c r="O12" s="18">
        <v>195.5</v>
      </c>
    </row>
    <row r="13" spans="1:17">
      <c r="A13" s="10" t="s">
        <v>25</v>
      </c>
      <c r="B13" s="11" t="s">
        <v>70</v>
      </c>
      <c r="C13" s="12">
        <v>45518</v>
      </c>
      <c r="D13" s="13" t="s">
        <v>31</v>
      </c>
      <c r="E13" s="14">
        <v>193</v>
      </c>
      <c r="F13" s="14">
        <v>193</v>
      </c>
      <c r="G13" s="14">
        <v>195</v>
      </c>
      <c r="H13" s="14">
        <v>196</v>
      </c>
      <c r="I13" s="14"/>
      <c r="J13" s="14"/>
      <c r="K13" s="15">
        <v>4</v>
      </c>
      <c r="L13" s="15">
        <v>777</v>
      </c>
      <c r="M13" s="16">
        <v>194.25</v>
      </c>
      <c r="N13" s="17">
        <v>3</v>
      </c>
      <c r="O13" s="18">
        <v>197.25</v>
      </c>
    </row>
    <row r="14" spans="1:17">
      <c r="A14" s="10" t="s">
        <v>25</v>
      </c>
      <c r="B14" s="11" t="s">
        <v>70</v>
      </c>
      <c r="C14" s="12">
        <v>45539</v>
      </c>
      <c r="D14" s="13" t="s">
        <v>31</v>
      </c>
      <c r="E14" s="14">
        <v>195</v>
      </c>
      <c r="F14" s="14">
        <v>192</v>
      </c>
      <c r="G14" s="14">
        <v>199.001</v>
      </c>
      <c r="H14" s="14">
        <v>197</v>
      </c>
      <c r="I14" s="14"/>
      <c r="J14" s="14"/>
      <c r="K14" s="15">
        <v>4</v>
      </c>
      <c r="L14" s="15">
        <v>783.00099999999998</v>
      </c>
      <c r="M14" s="16">
        <v>195.75024999999999</v>
      </c>
      <c r="N14" s="17">
        <v>4</v>
      </c>
      <c r="O14" s="18">
        <v>199.75024999999999</v>
      </c>
    </row>
    <row r="15" spans="1:17">
      <c r="A15" s="10" t="s">
        <v>25</v>
      </c>
      <c r="B15" s="11" t="s">
        <v>70</v>
      </c>
      <c r="C15" s="12">
        <v>45609</v>
      </c>
      <c r="D15" s="13" t="s">
        <v>31</v>
      </c>
      <c r="E15" s="14">
        <v>187</v>
      </c>
      <c r="F15" s="14">
        <v>197</v>
      </c>
      <c r="G15" s="14">
        <v>191</v>
      </c>
      <c r="H15" s="14">
        <v>189</v>
      </c>
      <c r="I15" s="14"/>
      <c r="J15" s="14"/>
      <c r="K15" s="15">
        <v>4</v>
      </c>
      <c r="L15" s="15">
        <v>764</v>
      </c>
      <c r="M15" s="16">
        <v>191</v>
      </c>
      <c r="N15" s="17">
        <v>3</v>
      </c>
      <c r="O15" s="18">
        <v>194</v>
      </c>
    </row>
    <row r="16" spans="1:17">
      <c r="A16" s="10" t="s">
        <v>25</v>
      </c>
      <c r="B16" s="11" t="s">
        <v>70</v>
      </c>
      <c r="C16" s="12">
        <v>45616</v>
      </c>
      <c r="D16" s="13" t="s">
        <v>31</v>
      </c>
      <c r="E16" s="36">
        <v>200</v>
      </c>
      <c r="F16" s="14">
        <v>193</v>
      </c>
      <c r="G16" s="14">
        <v>196</v>
      </c>
      <c r="H16" s="14">
        <v>195</v>
      </c>
      <c r="I16" s="14"/>
      <c r="J16" s="14"/>
      <c r="K16" s="15">
        <v>4</v>
      </c>
      <c r="L16" s="15">
        <v>784</v>
      </c>
      <c r="M16" s="16">
        <v>196</v>
      </c>
      <c r="N16" s="17">
        <v>6</v>
      </c>
      <c r="O16" s="18">
        <v>202</v>
      </c>
    </row>
    <row r="17" spans="1:15">
      <c r="A17" s="10" t="s">
        <v>25</v>
      </c>
      <c r="B17" s="11" t="s">
        <v>70</v>
      </c>
      <c r="C17" s="12">
        <v>45626</v>
      </c>
      <c r="D17" s="13" t="s">
        <v>31</v>
      </c>
      <c r="E17" s="14">
        <v>197</v>
      </c>
      <c r="F17" s="14">
        <v>196</v>
      </c>
      <c r="G17" s="14">
        <v>193</v>
      </c>
      <c r="H17" s="14">
        <v>194</v>
      </c>
      <c r="I17" s="14"/>
      <c r="J17" s="14"/>
      <c r="K17" s="15">
        <v>4</v>
      </c>
      <c r="L17" s="15">
        <v>780</v>
      </c>
      <c r="M17" s="16">
        <v>195</v>
      </c>
      <c r="N17" s="17">
        <v>2</v>
      </c>
      <c r="O17" s="18">
        <v>197</v>
      </c>
    </row>
    <row r="19" spans="1:15">
      <c r="K19" s="8">
        <f>SUM(K9:K18)</f>
        <v>38</v>
      </c>
      <c r="L19" s="8">
        <f>SUM(L9:L18)</f>
        <v>7311.0010000000002</v>
      </c>
      <c r="M19" s="7">
        <f>SUM(L19/K19)</f>
        <v>192.39476315789474</v>
      </c>
      <c r="N19" s="8">
        <f>SUM(N9:N18)</f>
        <v>29</v>
      </c>
      <c r="O19" s="9">
        <f>SUM(M19+N19)</f>
        <v>221.39476315789474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</protectedRanges>
  <hyperlinks>
    <hyperlink ref="Q1" location="'Kentucky 2024'!A1" display="Back to Ranking" xr:uid="{4C206F2C-691E-4810-9167-1946ED63348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520058-9461-49C5-A776-AD07E9425C53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CB3-D398-408F-8CD1-0C9CA9A6AAAD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51</v>
      </c>
      <c r="C2" s="12">
        <v>45336</v>
      </c>
      <c r="D2" s="13" t="s">
        <v>31</v>
      </c>
      <c r="E2" s="14">
        <v>195</v>
      </c>
      <c r="F2" s="14">
        <v>194</v>
      </c>
      <c r="G2" s="14">
        <v>199</v>
      </c>
      <c r="H2" s="14">
        <v>199</v>
      </c>
      <c r="I2" s="14"/>
      <c r="J2" s="14"/>
      <c r="K2" s="15">
        <v>4</v>
      </c>
      <c r="L2" s="15">
        <v>787</v>
      </c>
      <c r="M2" s="16">
        <v>196.75</v>
      </c>
      <c r="N2" s="17">
        <v>9</v>
      </c>
      <c r="O2" s="18">
        <v>205.75</v>
      </c>
    </row>
    <row r="4" spans="1:17">
      <c r="K4" s="8">
        <f>SUM(K2:K3)</f>
        <v>4</v>
      </c>
      <c r="L4" s="8">
        <f>SUM(L2:L3)</f>
        <v>787</v>
      </c>
      <c r="M4" s="7">
        <f>SUM(L4/K4)</f>
        <v>196.75</v>
      </c>
      <c r="N4" s="8">
        <f>SUM(N2:N3)</f>
        <v>9</v>
      </c>
      <c r="O4" s="9">
        <f>SUM(M4+N4)</f>
        <v>205.75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34F1C03C-7DA3-4DD1-85DD-CEC4AD758A3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27E51D-C221-4B28-A020-C03082CD63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4950-19D0-4E73-BBB1-794915FD15D9}">
  <dimension ref="A1:Q4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132</v>
      </c>
      <c r="C2" s="12">
        <v>45514</v>
      </c>
      <c r="D2" s="13" t="s">
        <v>31</v>
      </c>
      <c r="E2" s="14">
        <v>195</v>
      </c>
      <c r="F2" s="14">
        <v>182</v>
      </c>
      <c r="G2" s="14">
        <v>186</v>
      </c>
      <c r="H2" s="14">
        <v>183</v>
      </c>
      <c r="I2" s="14">
        <v>0</v>
      </c>
      <c r="J2" s="14">
        <v>0</v>
      </c>
      <c r="K2" s="15">
        <v>6</v>
      </c>
      <c r="L2" s="15">
        <v>746</v>
      </c>
      <c r="M2" s="16">
        <v>124.33333333333333</v>
      </c>
      <c r="N2" s="17">
        <v>4</v>
      </c>
      <c r="O2" s="18">
        <v>128.33333333333331</v>
      </c>
    </row>
    <row r="4" spans="1:17">
      <c r="K4" s="8">
        <f>SUM(K2:K3)</f>
        <v>6</v>
      </c>
      <c r="L4" s="8">
        <f>SUM(L2:L3)</f>
        <v>746</v>
      </c>
      <c r="M4" s="7">
        <f>SUM(L4/K4)</f>
        <v>124.33333333333333</v>
      </c>
      <c r="N4" s="8">
        <f>SUM(N2:N3)</f>
        <v>4</v>
      </c>
      <c r="O4" s="9">
        <f>SUM(M4+N4)</f>
        <v>128.33333333333331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9B4A1662-5066-438A-8C0F-717B13ED96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2199E2-1E4C-4146-BFAE-4BC4E7873C9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D1D4-DD19-4523-BAD6-70E16603EA3B}">
  <sheetPr codeName="Sheet38"/>
  <dimension ref="A1:Q23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27</v>
      </c>
      <c r="C2" s="12">
        <v>45329</v>
      </c>
      <c r="D2" s="13" t="s">
        <v>31</v>
      </c>
      <c r="E2" s="14">
        <v>197</v>
      </c>
      <c r="F2" s="14">
        <v>197</v>
      </c>
      <c r="G2" s="14">
        <v>197</v>
      </c>
      <c r="H2" s="14">
        <v>197</v>
      </c>
      <c r="I2" s="14"/>
      <c r="J2" s="14"/>
      <c r="K2" s="15">
        <v>4</v>
      </c>
      <c r="L2" s="15">
        <v>788</v>
      </c>
      <c r="M2" s="16">
        <v>197</v>
      </c>
      <c r="N2" s="17">
        <v>2</v>
      </c>
      <c r="O2" s="18">
        <v>199</v>
      </c>
    </row>
    <row r="3" spans="1:17">
      <c r="A3" s="10" t="s">
        <v>25</v>
      </c>
      <c r="B3" s="11" t="s">
        <v>27</v>
      </c>
      <c r="C3" s="12">
        <v>45336</v>
      </c>
      <c r="D3" s="13" t="s">
        <v>31</v>
      </c>
      <c r="E3" s="14">
        <v>196</v>
      </c>
      <c r="F3" s="14">
        <v>196</v>
      </c>
      <c r="G3" s="36">
        <v>200.001</v>
      </c>
      <c r="H3" s="14">
        <v>199</v>
      </c>
      <c r="I3" s="14"/>
      <c r="J3" s="14"/>
      <c r="K3" s="15">
        <v>4</v>
      </c>
      <c r="L3" s="15">
        <v>791.00099999999998</v>
      </c>
      <c r="M3" s="16">
        <v>197.75024999999999</v>
      </c>
      <c r="N3" s="17">
        <v>4</v>
      </c>
      <c r="O3" s="18">
        <v>201.75024999999999</v>
      </c>
    </row>
    <row r="4" spans="1:17">
      <c r="A4" s="10" t="s">
        <v>25</v>
      </c>
      <c r="B4" s="11" t="s">
        <v>27</v>
      </c>
      <c r="C4" s="12">
        <v>45339</v>
      </c>
      <c r="D4" s="13" t="s">
        <v>31</v>
      </c>
      <c r="E4" s="14">
        <v>196.001</v>
      </c>
      <c r="F4" s="14">
        <v>198</v>
      </c>
      <c r="G4" s="14">
        <v>198</v>
      </c>
      <c r="H4" s="14">
        <v>198</v>
      </c>
      <c r="I4" s="14"/>
      <c r="J4" s="14"/>
      <c r="K4" s="15">
        <v>4</v>
      </c>
      <c r="L4" s="15">
        <v>790.00099999999998</v>
      </c>
      <c r="M4" s="16">
        <v>197.50024999999999</v>
      </c>
      <c r="N4" s="17">
        <v>11</v>
      </c>
      <c r="O4" s="18">
        <v>208.50024999999999</v>
      </c>
    </row>
    <row r="5" spans="1:17">
      <c r="A5" s="10" t="s">
        <v>25</v>
      </c>
      <c r="B5" s="11" t="s">
        <v>27</v>
      </c>
      <c r="C5" s="12">
        <v>45343</v>
      </c>
      <c r="D5" s="13" t="s">
        <v>31</v>
      </c>
      <c r="E5" s="14">
        <v>196</v>
      </c>
      <c r="F5" s="14">
        <v>198</v>
      </c>
      <c r="G5" s="14">
        <v>197</v>
      </c>
      <c r="H5" s="14">
        <v>197</v>
      </c>
      <c r="I5" s="14"/>
      <c r="J5" s="14"/>
      <c r="K5" s="15">
        <v>4</v>
      </c>
      <c r="L5" s="15">
        <v>788</v>
      </c>
      <c r="M5" s="16">
        <v>197</v>
      </c>
      <c r="N5" s="17">
        <v>4</v>
      </c>
      <c r="O5" s="18">
        <v>201</v>
      </c>
    </row>
    <row r="6" spans="1:17">
      <c r="A6" s="10" t="s">
        <v>25</v>
      </c>
      <c r="B6" s="11" t="s">
        <v>27</v>
      </c>
      <c r="C6" s="12">
        <v>45357</v>
      </c>
      <c r="D6" s="13" t="s">
        <v>31</v>
      </c>
      <c r="E6" s="36">
        <v>200</v>
      </c>
      <c r="F6" s="14">
        <v>195</v>
      </c>
      <c r="G6" s="14">
        <v>197</v>
      </c>
      <c r="H6" s="14">
        <v>199</v>
      </c>
      <c r="I6" s="14"/>
      <c r="J6" s="14"/>
      <c r="K6" s="15">
        <v>4</v>
      </c>
      <c r="L6" s="15">
        <v>791</v>
      </c>
      <c r="M6" s="16">
        <v>197.75</v>
      </c>
      <c r="N6" s="17">
        <v>2</v>
      </c>
      <c r="O6" s="18">
        <v>199.75</v>
      </c>
    </row>
    <row r="7" spans="1:17">
      <c r="A7" s="10" t="s">
        <v>25</v>
      </c>
      <c r="B7" s="11" t="s">
        <v>27</v>
      </c>
      <c r="C7" s="12">
        <v>45364</v>
      </c>
      <c r="D7" s="13" t="s">
        <v>31</v>
      </c>
      <c r="E7" s="14">
        <v>198.001</v>
      </c>
      <c r="F7" s="14">
        <v>197</v>
      </c>
      <c r="G7" s="14">
        <v>198</v>
      </c>
      <c r="H7" s="14">
        <v>199</v>
      </c>
      <c r="I7" s="14"/>
      <c r="J7" s="14"/>
      <c r="K7" s="15">
        <v>4</v>
      </c>
      <c r="L7" s="15">
        <v>792.00099999999998</v>
      </c>
      <c r="M7" s="16">
        <v>198.00024999999999</v>
      </c>
      <c r="N7" s="17">
        <v>7</v>
      </c>
      <c r="O7" s="18">
        <v>205.00024999999999</v>
      </c>
    </row>
    <row r="8" spans="1:17">
      <c r="A8" s="10" t="s">
        <v>25</v>
      </c>
      <c r="B8" s="11" t="s">
        <v>27</v>
      </c>
      <c r="C8" s="12">
        <v>45367</v>
      </c>
      <c r="D8" s="13" t="s">
        <v>31</v>
      </c>
      <c r="E8" s="14">
        <v>196</v>
      </c>
      <c r="F8" s="14">
        <v>198.001</v>
      </c>
      <c r="G8" s="14">
        <v>196</v>
      </c>
      <c r="H8" s="14">
        <v>199</v>
      </c>
      <c r="I8" s="14"/>
      <c r="J8" s="14"/>
      <c r="K8" s="15">
        <v>4</v>
      </c>
      <c r="L8" s="15">
        <v>789.00099999999998</v>
      </c>
      <c r="M8" s="16">
        <v>197.25024999999999</v>
      </c>
      <c r="N8" s="17">
        <v>8</v>
      </c>
      <c r="O8" s="18">
        <v>205.25024999999999</v>
      </c>
    </row>
    <row r="9" spans="1:17">
      <c r="A9" s="10" t="s">
        <v>25</v>
      </c>
      <c r="B9" s="11" t="s">
        <v>27</v>
      </c>
      <c r="C9" s="12">
        <v>45388</v>
      </c>
      <c r="D9" s="13" t="s">
        <v>76</v>
      </c>
      <c r="E9" s="14">
        <v>191</v>
      </c>
      <c r="F9" s="14">
        <v>190</v>
      </c>
      <c r="G9" s="14">
        <v>197</v>
      </c>
      <c r="H9" s="14">
        <v>194</v>
      </c>
      <c r="I9" s="14"/>
      <c r="J9" s="14"/>
      <c r="K9" s="15">
        <v>4</v>
      </c>
      <c r="L9" s="15">
        <v>772</v>
      </c>
      <c r="M9" s="16">
        <v>193</v>
      </c>
      <c r="N9" s="17">
        <v>2</v>
      </c>
      <c r="O9" s="18">
        <v>195</v>
      </c>
    </row>
    <row r="10" spans="1:17">
      <c r="A10" s="10" t="s">
        <v>25</v>
      </c>
      <c r="B10" s="11" t="s">
        <v>27</v>
      </c>
      <c r="C10" s="12">
        <v>45392</v>
      </c>
      <c r="D10" s="13" t="s">
        <v>31</v>
      </c>
      <c r="E10" s="14">
        <v>197</v>
      </c>
      <c r="F10" s="14">
        <v>199</v>
      </c>
      <c r="G10" s="14">
        <v>196</v>
      </c>
      <c r="H10" s="14">
        <v>197</v>
      </c>
      <c r="I10" s="14"/>
      <c r="J10" s="14"/>
      <c r="K10" s="15">
        <v>4</v>
      </c>
      <c r="L10" s="15">
        <v>789</v>
      </c>
      <c r="M10" s="16">
        <v>197.25</v>
      </c>
      <c r="N10" s="17">
        <v>3</v>
      </c>
      <c r="O10" s="18">
        <v>200.25</v>
      </c>
    </row>
    <row r="11" spans="1:17">
      <c r="A11" s="10" t="s">
        <v>25</v>
      </c>
      <c r="B11" s="11" t="s">
        <v>27</v>
      </c>
      <c r="C11" s="12">
        <v>45395</v>
      </c>
      <c r="D11" s="13" t="s">
        <v>31</v>
      </c>
      <c r="E11" s="14">
        <v>197</v>
      </c>
      <c r="F11" s="14">
        <v>195</v>
      </c>
      <c r="G11" s="14">
        <v>197</v>
      </c>
      <c r="H11" s="14">
        <v>198.001</v>
      </c>
      <c r="I11" s="14"/>
      <c r="J11" s="14"/>
      <c r="K11" s="15">
        <v>4</v>
      </c>
      <c r="L11" s="15">
        <v>787.00099999999998</v>
      </c>
      <c r="M11" s="16">
        <v>196.75024999999999</v>
      </c>
      <c r="N11" s="17">
        <v>5</v>
      </c>
      <c r="O11" s="18">
        <v>201.75024999999999</v>
      </c>
    </row>
    <row r="12" spans="1:17">
      <c r="A12" s="10" t="s">
        <v>25</v>
      </c>
      <c r="B12" s="11" t="s">
        <v>27</v>
      </c>
      <c r="C12" s="12">
        <v>45420</v>
      </c>
      <c r="D12" s="13" t="s">
        <v>31</v>
      </c>
      <c r="E12" s="14">
        <v>197</v>
      </c>
      <c r="F12" s="14">
        <v>197</v>
      </c>
      <c r="G12" s="14">
        <v>195</v>
      </c>
      <c r="H12" s="14">
        <v>200</v>
      </c>
      <c r="I12" s="14"/>
      <c r="J12" s="14"/>
      <c r="K12" s="15">
        <v>4</v>
      </c>
      <c r="L12" s="15">
        <v>789</v>
      </c>
      <c r="M12" s="16">
        <v>197.25</v>
      </c>
      <c r="N12" s="17">
        <v>2</v>
      </c>
      <c r="O12" s="18">
        <v>199.25</v>
      </c>
    </row>
    <row r="13" spans="1:17">
      <c r="A13" s="10" t="s">
        <v>25</v>
      </c>
      <c r="B13" s="11" t="s">
        <v>27</v>
      </c>
      <c r="C13" s="12">
        <v>45423</v>
      </c>
      <c r="D13" s="13" t="s">
        <v>31</v>
      </c>
      <c r="E13" s="14">
        <v>196</v>
      </c>
      <c r="F13" s="14">
        <v>197</v>
      </c>
      <c r="G13" s="14">
        <v>198</v>
      </c>
      <c r="H13" s="14">
        <v>197</v>
      </c>
      <c r="I13" s="14"/>
      <c r="J13" s="14"/>
      <c r="K13" s="15">
        <v>4</v>
      </c>
      <c r="L13" s="15">
        <v>788</v>
      </c>
      <c r="M13" s="16">
        <v>197</v>
      </c>
      <c r="N13" s="17">
        <v>3</v>
      </c>
      <c r="O13" s="18">
        <v>200</v>
      </c>
    </row>
    <row r="14" spans="1:17">
      <c r="A14" s="10" t="s">
        <v>25</v>
      </c>
      <c r="B14" s="11" t="s">
        <v>27</v>
      </c>
      <c r="C14" s="12">
        <v>45493</v>
      </c>
      <c r="D14" s="13" t="s">
        <v>31</v>
      </c>
      <c r="E14" s="14">
        <v>199.001</v>
      </c>
      <c r="F14" s="14">
        <v>197</v>
      </c>
      <c r="G14" s="14">
        <v>198</v>
      </c>
      <c r="H14" s="14">
        <v>195</v>
      </c>
      <c r="I14" s="14"/>
      <c r="J14" s="14"/>
      <c r="K14" s="15">
        <v>4</v>
      </c>
      <c r="L14" s="15">
        <v>789.00099999999998</v>
      </c>
      <c r="M14" s="16">
        <v>197.25024999999999</v>
      </c>
      <c r="N14" s="17">
        <v>6</v>
      </c>
      <c r="O14" s="18">
        <v>203.25024999999999</v>
      </c>
    </row>
    <row r="15" spans="1:17">
      <c r="A15" s="10" t="s">
        <v>25</v>
      </c>
      <c r="B15" s="11" t="s">
        <v>27</v>
      </c>
      <c r="C15" s="12">
        <v>45514</v>
      </c>
      <c r="D15" s="13" t="s">
        <v>31</v>
      </c>
      <c r="E15" s="14">
        <v>196</v>
      </c>
      <c r="F15" s="14">
        <v>195</v>
      </c>
      <c r="G15" s="14">
        <v>197</v>
      </c>
      <c r="H15" s="14">
        <v>199</v>
      </c>
      <c r="I15" s="14">
        <v>199</v>
      </c>
      <c r="J15" s="14">
        <v>198</v>
      </c>
      <c r="K15" s="15">
        <v>6</v>
      </c>
      <c r="L15" s="15">
        <v>1184</v>
      </c>
      <c r="M15" s="16">
        <v>197.33333333333334</v>
      </c>
      <c r="N15" s="17">
        <v>4</v>
      </c>
      <c r="O15" s="18">
        <v>201.33333333333334</v>
      </c>
    </row>
    <row r="17" spans="1:15">
      <c r="K17" s="8">
        <f>SUM(K2:K16)</f>
        <v>58</v>
      </c>
      <c r="L17" s="8">
        <f>SUM(L2:L16)</f>
        <v>11427.006000000001</v>
      </c>
      <c r="M17" s="7">
        <f>SUM(L17/K17)</f>
        <v>197.01734482758621</v>
      </c>
      <c r="N17" s="8">
        <f>SUM(N2:N16)</f>
        <v>63</v>
      </c>
      <c r="O17" s="9">
        <f>SUM(M17+N17)</f>
        <v>260.01734482758621</v>
      </c>
    </row>
    <row r="20" spans="1:15" ht="30">
      <c r="A20" s="1" t="s">
        <v>1</v>
      </c>
      <c r="B20" s="2" t="s">
        <v>2</v>
      </c>
      <c r="C20" s="2" t="s">
        <v>3</v>
      </c>
      <c r="D20" s="3" t="s">
        <v>4</v>
      </c>
      <c r="E20" s="4" t="s">
        <v>5</v>
      </c>
      <c r="F20" s="4" t="s">
        <v>6</v>
      </c>
      <c r="G20" s="4" t="s">
        <v>7</v>
      </c>
      <c r="H20" s="4" t="s">
        <v>8</v>
      </c>
      <c r="I20" s="4" t="s">
        <v>9</v>
      </c>
      <c r="J20" s="4" t="s">
        <v>10</v>
      </c>
      <c r="K20" s="4" t="s">
        <v>11</v>
      </c>
      <c r="L20" s="3" t="s">
        <v>12</v>
      </c>
      <c r="M20" s="5" t="s">
        <v>13</v>
      </c>
      <c r="N20" s="2" t="s">
        <v>14</v>
      </c>
      <c r="O20" s="6" t="s">
        <v>15</v>
      </c>
    </row>
    <row r="21" spans="1:15">
      <c r="A21" s="10" t="s">
        <v>35</v>
      </c>
      <c r="B21" s="11" t="s">
        <v>27</v>
      </c>
      <c r="C21" s="12">
        <v>45371</v>
      </c>
      <c r="D21" s="13" t="s">
        <v>31</v>
      </c>
      <c r="E21" s="14">
        <v>181</v>
      </c>
      <c r="F21" s="14">
        <v>185</v>
      </c>
      <c r="G21" s="14">
        <v>183</v>
      </c>
      <c r="H21" s="14">
        <v>170</v>
      </c>
      <c r="I21" s="14"/>
      <c r="J21" s="14"/>
      <c r="K21" s="15">
        <v>4</v>
      </c>
      <c r="L21" s="15">
        <v>719</v>
      </c>
      <c r="M21" s="16">
        <v>179.75</v>
      </c>
      <c r="N21" s="17">
        <v>3</v>
      </c>
      <c r="O21" s="18">
        <v>182.75</v>
      </c>
    </row>
    <row r="23" spans="1:15">
      <c r="K23" s="8">
        <f>SUM(K21:K22)</f>
        <v>4</v>
      </c>
      <c r="L23" s="8">
        <f>SUM(L21:L22)</f>
        <v>719</v>
      </c>
      <c r="M23" s="7">
        <f>SUM(L23/K23)</f>
        <v>179.75</v>
      </c>
      <c r="N23" s="8">
        <f>SUM(N21:N22)</f>
        <v>3</v>
      </c>
      <c r="O23" s="9">
        <f>SUM(M23+N23)</f>
        <v>182.75</v>
      </c>
    </row>
  </sheetData>
  <protectedRanges>
    <protectedRange algorithmName="SHA-512" hashValue="ON39YdpmFHfN9f47KpiRvqrKx0V9+erV1CNkpWzYhW/Qyc6aT8rEyCrvauWSYGZK2ia3o7vd3akF07acHAFpOA==" saltValue="yVW9XmDwTqEnmpSGai0KYg==" spinCount="100000" sqref="B1 B20" name="Range1_2"/>
  </protectedRanges>
  <sortState xmlns:xlrd2="http://schemas.microsoft.com/office/spreadsheetml/2017/richdata2" ref="B2:O2">
    <sortCondition ref="C2"/>
  </sortState>
  <hyperlinks>
    <hyperlink ref="Q1" location="'Kentucky 2024'!A1" display="Back to Ranking" xr:uid="{6C75965B-429C-4857-9B85-D4BC1E1C6DA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4B0341-58CD-47CB-9666-2807D08AC172}">
          <x14:formula1>
            <xm:f>'C:\Users\abra2\Desktop\ABRA Files and More\AUTO BENCH REST ASSOCIATION FILE\ABRA 2019\Georgia\[Georgia Results 01 19 20.xlsm]DATA SHEET'!#REF!</xm:f>
          </x14:formula1>
          <xm:sqref>B1 B20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034B-2C2B-4F93-AB64-D56D0E258FAE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142</v>
      </c>
      <c r="C2" s="12">
        <v>45570</v>
      </c>
      <c r="D2" s="13" t="s">
        <v>76</v>
      </c>
      <c r="E2" s="14">
        <v>194</v>
      </c>
      <c r="F2" s="14">
        <v>191</v>
      </c>
      <c r="G2" s="14">
        <v>195</v>
      </c>
      <c r="H2" s="14">
        <v>192</v>
      </c>
      <c r="I2" s="14">
        <v>197</v>
      </c>
      <c r="J2" s="14">
        <v>190</v>
      </c>
      <c r="K2" s="15">
        <v>6</v>
      </c>
      <c r="L2" s="15">
        <v>1159</v>
      </c>
      <c r="M2" s="16">
        <v>193.16666666666666</v>
      </c>
      <c r="N2" s="17">
        <v>4</v>
      </c>
      <c r="O2" s="18">
        <v>197.16666666666666</v>
      </c>
    </row>
    <row r="4" spans="1:17">
      <c r="K4" s="8">
        <f>SUM(K2:K3)</f>
        <v>6</v>
      </c>
      <c r="L4" s="8">
        <f>SUM(L2:L3)</f>
        <v>1159</v>
      </c>
      <c r="M4" s="7">
        <f>SUM(L4/K4)</f>
        <v>193.16666666666666</v>
      </c>
      <c r="N4" s="8">
        <f>SUM(N2:N3)</f>
        <v>4</v>
      </c>
      <c r="O4" s="9">
        <f>SUM(M4+N4)</f>
        <v>197.16666666666666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8"/>
    <protectedRange algorithmName="SHA-512" hashValue="ON39YdpmFHfN9f47KpiRvqrKx0V9+erV1CNkpWzYhW/Qyc6aT8rEyCrvauWSYGZK2ia3o7vd3akF07acHAFpOA==" saltValue="yVW9XmDwTqEnmpSGai0KYg==" spinCount="100000" sqref="D2" name="Range1_1_23"/>
    <protectedRange algorithmName="SHA-512" hashValue="ON39YdpmFHfN9f47KpiRvqrKx0V9+erV1CNkpWzYhW/Qyc6aT8rEyCrvauWSYGZK2ia3o7vd3akF07acHAFpOA==" saltValue="yVW9XmDwTqEnmpSGai0KYg==" spinCount="100000" sqref="E2:H2" name="Range1_3_6"/>
  </protectedRanges>
  <hyperlinks>
    <hyperlink ref="Q1" location="'Kentucky 2024'!A1" display="Back to Ranking" xr:uid="{BE63A9A0-6562-426D-A5ED-5EFD41BFEFC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C428DA-BE88-4E89-9593-AFAA0C73A61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F4D0-9159-448D-9C83-37B3D82BB5BD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143</v>
      </c>
      <c r="C2" s="12">
        <v>45570</v>
      </c>
      <c r="D2" s="13" t="s">
        <v>76</v>
      </c>
      <c r="E2" s="14">
        <v>169</v>
      </c>
      <c r="F2" s="14">
        <v>169</v>
      </c>
      <c r="G2" s="14">
        <v>159</v>
      </c>
      <c r="H2" s="14">
        <v>171</v>
      </c>
      <c r="I2" s="14">
        <v>172</v>
      </c>
      <c r="J2" s="14">
        <v>162</v>
      </c>
      <c r="K2" s="15">
        <v>6</v>
      </c>
      <c r="L2" s="15">
        <v>1002</v>
      </c>
      <c r="M2" s="16">
        <v>167</v>
      </c>
      <c r="N2" s="17">
        <v>8</v>
      </c>
      <c r="O2" s="18">
        <v>175</v>
      </c>
    </row>
    <row r="4" spans="1:17">
      <c r="K4" s="8">
        <f>SUM(K2:K3)</f>
        <v>6</v>
      </c>
      <c r="L4" s="8">
        <f>SUM(L2:L3)</f>
        <v>1002</v>
      </c>
      <c r="M4" s="7">
        <f>SUM(L4/K4)</f>
        <v>167</v>
      </c>
      <c r="N4" s="8">
        <f>SUM(N2:N3)</f>
        <v>8</v>
      </c>
      <c r="O4" s="9">
        <f>SUM(M4+N4)</f>
        <v>175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9"/>
    <protectedRange algorithmName="SHA-512" hashValue="ON39YdpmFHfN9f47KpiRvqrKx0V9+erV1CNkpWzYhW/Qyc6aT8rEyCrvauWSYGZK2ia3o7vd3akF07acHAFpOA==" saltValue="yVW9XmDwTqEnmpSGai0KYg==" spinCount="100000" sqref="D2" name="Range1_1_24"/>
  </protectedRanges>
  <hyperlinks>
    <hyperlink ref="Q1" location="'Kentucky 2024'!A1" display="Back to Ranking" xr:uid="{34F4882E-655D-4230-A71E-CD75E0AB87F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32FFEE-C1C6-4726-B491-CB3EF104E6C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1472-5462-49BF-82E3-3DFD25D58358}">
  <dimension ref="A1:Q20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60</v>
      </c>
      <c r="C2" s="12">
        <v>45357</v>
      </c>
      <c r="D2" s="13" t="s">
        <v>31</v>
      </c>
      <c r="E2" s="14">
        <v>199</v>
      </c>
      <c r="F2" s="14">
        <v>198</v>
      </c>
      <c r="G2" s="14">
        <v>198</v>
      </c>
      <c r="H2" s="14">
        <v>199</v>
      </c>
      <c r="I2" s="14"/>
      <c r="J2" s="14"/>
      <c r="K2" s="15">
        <v>4</v>
      </c>
      <c r="L2" s="15">
        <v>794</v>
      </c>
      <c r="M2" s="16">
        <v>198.5</v>
      </c>
      <c r="N2" s="17">
        <v>3</v>
      </c>
      <c r="O2" s="18">
        <v>201.5</v>
      </c>
    </row>
    <row r="3" spans="1:17">
      <c r="A3" s="10" t="s">
        <v>25</v>
      </c>
      <c r="B3" s="11" t="s">
        <v>60</v>
      </c>
      <c r="C3" s="12">
        <v>45364</v>
      </c>
      <c r="D3" s="13" t="s">
        <v>31</v>
      </c>
      <c r="E3" s="14">
        <v>196</v>
      </c>
      <c r="F3" s="14">
        <v>198.001</v>
      </c>
      <c r="G3" s="14">
        <v>197</v>
      </c>
      <c r="H3" s="14">
        <v>198</v>
      </c>
      <c r="I3" s="14"/>
      <c r="J3" s="14"/>
      <c r="K3" s="15">
        <v>4</v>
      </c>
      <c r="L3" s="15">
        <v>789.00099999999998</v>
      </c>
      <c r="M3" s="16">
        <v>197.25024999999999</v>
      </c>
      <c r="N3" s="17">
        <v>6</v>
      </c>
      <c r="O3" s="18">
        <v>203.25024999999999</v>
      </c>
    </row>
    <row r="4" spans="1:17">
      <c r="A4" s="10" t="s">
        <v>25</v>
      </c>
      <c r="B4" s="11" t="s">
        <v>60</v>
      </c>
      <c r="C4" s="12">
        <v>45367</v>
      </c>
      <c r="D4" s="13" t="s">
        <v>31</v>
      </c>
      <c r="E4" s="14">
        <v>196</v>
      </c>
      <c r="F4" s="14">
        <v>198</v>
      </c>
      <c r="G4" s="14">
        <v>196</v>
      </c>
      <c r="H4" s="14">
        <v>197</v>
      </c>
      <c r="I4" s="14"/>
      <c r="J4" s="14"/>
      <c r="K4" s="15">
        <v>4</v>
      </c>
      <c r="L4" s="15">
        <v>787</v>
      </c>
      <c r="M4" s="16">
        <v>196.75</v>
      </c>
      <c r="N4" s="17">
        <v>3</v>
      </c>
      <c r="O4" s="18">
        <v>199.75</v>
      </c>
    </row>
    <row r="5" spans="1:17">
      <c r="A5" s="10" t="s">
        <v>25</v>
      </c>
      <c r="B5" s="11" t="s">
        <v>60</v>
      </c>
      <c r="C5" s="12">
        <v>45399</v>
      </c>
      <c r="D5" s="13" t="s">
        <v>31</v>
      </c>
      <c r="E5" s="14">
        <v>196</v>
      </c>
      <c r="F5" s="14">
        <v>195</v>
      </c>
      <c r="G5" s="36">
        <v>200</v>
      </c>
      <c r="H5" s="14">
        <v>195</v>
      </c>
      <c r="I5" s="14"/>
      <c r="J5" s="14"/>
      <c r="K5" s="15">
        <v>4</v>
      </c>
      <c r="L5" s="15">
        <v>786</v>
      </c>
      <c r="M5" s="16">
        <v>196.5</v>
      </c>
      <c r="N5" s="17">
        <v>7</v>
      </c>
      <c r="O5" s="18">
        <v>203.5</v>
      </c>
    </row>
    <row r="6" spans="1:17">
      <c r="A6" s="10" t="s">
        <v>25</v>
      </c>
      <c r="B6" s="11" t="s">
        <v>60</v>
      </c>
      <c r="C6" s="12">
        <v>45401</v>
      </c>
      <c r="D6" s="13" t="s">
        <v>82</v>
      </c>
      <c r="E6" s="14">
        <v>196</v>
      </c>
      <c r="F6" s="14">
        <v>197.01</v>
      </c>
      <c r="G6" s="14">
        <v>198</v>
      </c>
      <c r="H6" s="14">
        <v>197</v>
      </c>
      <c r="I6" s="14"/>
      <c r="J6" s="14"/>
      <c r="K6" s="15">
        <v>4</v>
      </c>
      <c r="L6" s="15">
        <v>788.01</v>
      </c>
      <c r="M6" s="16">
        <v>197.0025</v>
      </c>
      <c r="N6" s="17">
        <v>6</v>
      </c>
      <c r="O6" s="18">
        <v>203.0025</v>
      </c>
    </row>
    <row r="7" spans="1:17">
      <c r="A7" s="10" t="s">
        <v>25</v>
      </c>
      <c r="B7" s="11" t="s">
        <v>60</v>
      </c>
      <c r="C7" s="12">
        <v>45406</v>
      </c>
      <c r="D7" s="13" t="s">
        <v>74</v>
      </c>
      <c r="E7" s="48">
        <v>199</v>
      </c>
      <c r="F7" s="48">
        <v>198</v>
      </c>
      <c r="G7" s="48">
        <v>197</v>
      </c>
      <c r="H7" s="48">
        <v>198</v>
      </c>
      <c r="I7" s="14"/>
      <c r="J7" s="14"/>
      <c r="K7" s="15">
        <v>4</v>
      </c>
      <c r="L7" s="15">
        <v>792</v>
      </c>
      <c r="M7" s="16">
        <v>198</v>
      </c>
      <c r="N7" s="17">
        <v>9</v>
      </c>
      <c r="O7" s="18">
        <v>207</v>
      </c>
    </row>
    <row r="8" spans="1:17">
      <c r="A8" s="10" t="s">
        <v>25</v>
      </c>
      <c r="B8" s="11" t="s">
        <v>60</v>
      </c>
      <c r="C8" s="12">
        <v>45413</v>
      </c>
      <c r="D8" s="13" t="s">
        <v>31</v>
      </c>
      <c r="E8" s="14">
        <v>196</v>
      </c>
      <c r="F8" s="14">
        <v>199</v>
      </c>
      <c r="G8" s="14">
        <v>196</v>
      </c>
      <c r="H8" s="14">
        <v>199</v>
      </c>
      <c r="I8" s="14"/>
      <c r="J8" s="14"/>
      <c r="K8" s="15">
        <v>4</v>
      </c>
      <c r="L8" s="15">
        <v>790</v>
      </c>
      <c r="M8" s="16">
        <v>197.5</v>
      </c>
      <c r="N8" s="17">
        <v>2</v>
      </c>
      <c r="O8" s="18">
        <v>199.5</v>
      </c>
    </row>
    <row r="9" spans="1:17">
      <c r="A9" s="10" t="s">
        <v>25</v>
      </c>
      <c r="B9" s="11" t="s">
        <v>60</v>
      </c>
      <c r="C9" s="12">
        <v>45420</v>
      </c>
      <c r="D9" s="13" t="s">
        <v>31</v>
      </c>
      <c r="E9" s="14">
        <v>199</v>
      </c>
      <c r="F9" s="36">
        <v>200</v>
      </c>
      <c r="G9" s="14">
        <v>198</v>
      </c>
      <c r="H9" s="36">
        <v>200.001</v>
      </c>
      <c r="I9" s="14"/>
      <c r="J9" s="14"/>
      <c r="K9" s="15">
        <v>4</v>
      </c>
      <c r="L9" s="15">
        <v>797.00099999999998</v>
      </c>
      <c r="M9" s="16">
        <v>199.25024999999999</v>
      </c>
      <c r="N9" s="17">
        <v>9</v>
      </c>
      <c r="O9" s="18">
        <v>208.25024999999999</v>
      </c>
    </row>
    <row r="10" spans="1:17">
      <c r="A10" s="10" t="s">
        <v>25</v>
      </c>
      <c r="B10" s="11" t="s">
        <v>60</v>
      </c>
      <c r="C10" s="12">
        <v>45444</v>
      </c>
      <c r="D10" s="13" t="s">
        <v>76</v>
      </c>
      <c r="E10" s="14">
        <v>199</v>
      </c>
      <c r="F10" s="14">
        <v>198</v>
      </c>
      <c r="G10" s="14">
        <v>199</v>
      </c>
      <c r="H10" s="14">
        <v>197</v>
      </c>
      <c r="I10" s="14"/>
      <c r="J10" s="14"/>
      <c r="K10" s="15">
        <v>4</v>
      </c>
      <c r="L10" s="15">
        <v>793</v>
      </c>
      <c r="M10" s="16">
        <v>198.25</v>
      </c>
      <c r="N10" s="17">
        <v>9</v>
      </c>
      <c r="O10" s="18">
        <v>207.25</v>
      </c>
    </row>
    <row r="11" spans="1:17">
      <c r="A11" s="10" t="s">
        <v>25</v>
      </c>
      <c r="B11" s="11" t="s">
        <v>60</v>
      </c>
      <c r="C11" s="12">
        <v>45458</v>
      </c>
      <c r="D11" s="13" t="s">
        <v>31</v>
      </c>
      <c r="E11" s="14">
        <v>197</v>
      </c>
      <c r="F11" s="14">
        <v>199</v>
      </c>
      <c r="G11" s="14">
        <v>196</v>
      </c>
      <c r="H11" s="14">
        <v>191</v>
      </c>
      <c r="I11" s="14"/>
      <c r="J11" s="14"/>
      <c r="K11" s="15">
        <v>4</v>
      </c>
      <c r="L11" s="15">
        <v>783</v>
      </c>
      <c r="M11" s="16">
        <v>195.75</v>
      </c>
      <c r="N11" s="17">
        <v>3</v>
      </c>
      <c r="O11" s="18">
        <v>198.75</v>
      </c>
    </row>
    <row r="12" spans="1:17">
      <c r="A12" s="10" t="s">
        <v>25</v>
      </c>
      <c r="B12" s="11" t="s">
        <v>60</v>
      </c>
      <c r="C12" s="12">
        <v>45476</v>
      </c>
      <c r="D12" s="13" t="s">
        <v>31</v>
      </c>
      <c r="E12" s="14">
        <v>197</v>
      </c>
      <c r="F12" s="14">
        <v>199</v>
      </c>
      <c r="G12" s="14">
        <v>199</v>
      </c>
      <c r="H12" s="36">
        <v>200</v>
      </c>
      <c r="I12" s="14"/>
      <c r="J12" s="14"/>
      <c r="K12" s="15">
        <v>4</v>
      </c>
      <c r="L12" s="15">
        <v>795</v>
      </c>
      <c r="M12" s="16">
        <v>198.75</v>
      </c>
      <c r="N12" s="17">
        <v>6</v>
      </c>
      <c r="O12" s="18">
        <v>204.75</v>
      </c>
    </row>
    <row r="13" spans="1:17">
      <c r="A13" s="10" t="s">
        <v>25</v>
      </c>
      <c r="B13" s="11" t="s">
        <v>60</v>
      </c>
      <c r="C13" s="12">
        <v>45507</v>
      </c>
      <c r="D13" s="13" t="s">
        <v>76</v>
      </c>
      <c r="E13" s="14">
        <v>193</v>
      </c>
      <c r="F13" s="14">
        <v>197</v>
      </c>
      <c r="G13" s="14">
        <v>199</v>
      </c>
      <c r="H13" s="14">
        <v>199.001</v>
      </c>
      <c r="I13" s="14"/>
      <c r="J13" s="14"/>
      <c r="K13" s="15">
        <v>4</v>
      </c>
      <c r="L13" s="15">
        <v>788.00099999999998</v>
      </c>
      <c r="M13" s="16">
        <v>197.00024999999999</v>
      </c>
      <c r="N13" s="17">
        <v>4</v>
      </c>
      <c r="O13" s="18">
        <v>201.00024999999999</v>
      </c>
    </row>
    <row r="14" spans="1:17">
      <c r="A14" s="10" t="s">
        <v>25</v>
      </c>
      <c r="B14" s="11" t="s">
        <v>60</v>
      </c>
      <c r="C14" s="12">
        <v>45514</v>
      </c>
      <c r="D14" s="13" t="s">
        <v>31</v>
      </c>
      <c r="E14" s="14">
        <v>199</v>
      </c>
      <c r="F14" s="14">
        <v>199</v>
      </c>
      <c r="G14" s="14">
        <v>195</v>
      </c>
      <c r="H14" s="14">
        <v>198</v>
      </c>
      <c r="I14" s="14">
        <v>199</v>
      </c>
      <c r="J14" s="14">
        <v>199</v>
      </c>
      <c r="K14" s="15">
        <v>6</v>
      </c>
      <c r="L14" s="15">
        <v>1189</v>
      </c>
      <c r="M14" s="16">
        <v>198.16666666666666</v>
      </c>
      <c r="N14" s="17">
        <v>4</v>
      </c>
      <c r="O14" s="18">
        <v>202.16666666666666</v>
      </c>
    </row>
    <row r="15" spans="1:17">
      <c r="A15" s="10" t="s">
        <v>25</v>
      </c>
      <c r="B15" s="11" t="s">
        <v>60</v>
      </c>
      <c r="C15" s="12">
        <v>45557</v>
      </c>
      <c r="D15" s="13" t="s">
        <v>31</v>
      </c>
      <c r="E15" s="14">
        <v>199</v>
      </c>
      <c r="F15" s="14">
        <v>197</v>
      </c>
      <c r="G15" s="14">
        <v>197</v>
      </c>
      <c r="H15" s="14">
        <v>199</v>
      </c>
      <c r="I15" s="14">
        <v>199</v>
      </c>
      <c r="J15" s="14">
        <v>198</v>
      </c>
      <c r="K15" s="15">
        <v>6</v>
      </c>
      <c r="L15" s="15">
        <v>1189</v>
      </c>
      <c r="M15" s="16">
        <v>198.16666666666666</v>
      </c>
      <c r="N15" s="17">
        <v>4</v>
      </c>
      <c r="O15" s="18">
        <v>202.166666666667</v>
      </c>
    </row>
    <row r="16" spans="1:17">
      <c r="A16" s="10" t="s">
        <v>25</v>
      </c>
      <c r="B16" s="11" t="s">
        <v>60</v>
      </c>
      <c r="C16" s="12">
        <v>45570</v>
      </c>
      <c r="D16" s="13" t="s">
        <v>76</v>
      </c>
      <c r="E16" s="14">
        <v>199</v>
      </c>
      <c r="F16" s="14">
        <v>194</v>
      </c>
      <c r="G16" s="36">
        <v>200.001</v>
      </c>
      <c r="H16" s="14">
        <v>197</v>
      </c>
      <c r="I16" s="14">
        <v>197</v>
      </c>
      <c r="J16" s="36">
        <v>200.001</v>
      </c>
      <c r="K16" s="15">
        <v>6</v>
      </c>
      <c r="L16" s="15">
        <v>1187.002</v>
      </c>
      <c r="M16" s="16">
        <v>197.83366666666666</v>
      </c>
      <c r="N16" s="17">
        <v>12</v>
      </c>
      <c r="O16" s="18">
        <v>209.83366666666666</v>
      </c>
    </row>
    <row r="17" spans="1:15">
      <c r="A17" s="10" t="s">
        <v>25</v>
      </c>
      <c r="B17" s="11" t="s">
        <v>60</v>
      </c>
      <c r="C17" s="12">
        <v>45577</v>
      </c>
      <c r="D17" s="13" t="s">
        <v>31</v>
      </c>
      <c r="E17" s="14">
        <v>197</v>
      </c>
      <c r="F17" s="36">
        <v>200.001</v>
      </c>
      <c r="G17" s="14">
        <v>198</v>
      </c>
      <c r="H17" s="14">
        <v>198</v>
      </c>
      <c r="I17" s="36">
        <v>200</v>
      </c>
      <c r="J17" s="14">
        <v>196</v>
      </c>
      <c r="K17" s="15">
        <v>6</v>
      </c>
      <c r="L17" s="15">
        <v>1189.001</v>
      </c>
      <c r="M17" s="16">
        <v>198.16683333333333</v>
      </c>
      <c r="N17" s="17">
        <v>16</v>
      </c>
      <c r="O17" s="18">
        <v>214.16683333333333</v>
      </c>
    </row>
    <row r="18" spans="1:15">
      <c r="A18" s="10" t="s">
        <v>25</v>
      </c>
      <c r="B18" s="65" t="s">
        <v>60</v>
      </c>
      <c r="C18" s="12">
        <v>45605</v>
      </c>
      <c r="D18" s="65" t="s">
        <v>151</v>
      </c>
      <c r="E18" s="66">
        <v>196</v>
      </c>
      <c r="F18" s="66">
        <v>194</v>
      </c>
      <c r="G18" s="66">
        <v>197</v>
      </c>
      <c r="H18" s="66">
        <v>196</v>
      </c>
      <c r="I18" s="67"/>
      <c r="J18" s="67"/>
      <c r="K18" s="66">
        <v>4</v>
      </c>
      <c r="L18" s="66">
        <v>783</v>
      </c>
      <c r="M18" s="68">
        <v>195.75</v>
      </c>
      <c r="N18" s="66">
        <v>9</v>
      </c>
      <c r="O18" s="68">
        <v>204.75</v>
      </c>
    </row>
    <row r="20" spans="1:15">
      <c r="K20" s="8">
        <f>SUM(K2:K19)</f>
        <v>76</v>
      </c>
      <c r="L20" s="8">
        <f>SUM(L2:L19)</f>
        <v>15019.016000000001</v>
      </c>
      <c r="M20" s="7">
        <f>SUM(L20/K20)</f>
        <v>197.6186315789474</v>
      </c>
      <c r="N20" s="8">
        <f>SUM(N2:N19)</f>
        <v>112</v>
      </c>
      <c r="O20" s="9">
        <f>SUM(M20+N20)</f>
        <v>309.61863157894743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" name="Range1"/>
    <protectedRange algorithmName="SHA-512" hashValue="ON39YdpmFHfN9f47KpiRvqrKx0V9+erV1CNkpWzYhW/Qyc6aT8rEyCrvauWSYGZK2ia3o7vd3akF07acHAFpOA==" saltValue="yVW9XmDwTqEnmpSGai0KYg==" spinCount="100000" sqref="D7" name="Range1_1"/>
    <protectedRange algorithmName="SHA-512" hashValue="ON39YdpmFHfN9f47KpiRvqrKx0V9+erV1CNkpWzYhW/Qyc6aT8rEyCrvauWSYGZK2ia3o7vd3akF07acHAFpOA==" saltValue="yVW9XmDwTqEnmpSGai0KYg==" spinCount="100000" sqref="E7:J7" name="Range1_3"/>
    <protectedRange algorithmName="SHA-512" hashValue="ON39YdpmFHfN9f47KpiRvqrKx0V9+erV1CNkpWzYhW/Qyc6aT8rEyCrvauWSYGZK2ia3o7vd3akF07acHAFpOA==" saltValue="yVW9XmDwTqEnmpSGai0KYg==" spinCount="100000" sqref="B10:C10" name="Range1_15"/>
    <protectedRange algorithmName="SHA-512" hashValue="ON39YdpmFHfN9f47KpiRvqrKx0V9+erV1CNkpWzYhW/Qyc6aT8rEyCrvauWSYGZK2ia3o7vd3akF07acHAFpOA==" saltValue="yVW9XmDwTqEnmpSGai0KYg==" spinCount="100000" sqref="D10" name="Range1_1_13"/>
    <protectedRange algorithmName="SHA-512" hashValue="ON39YdpmFHfN9f47KpiRvqrKx0V9+erV1CNkpWzYhW/Qyc6aT8rEyCrvauWSYGZK2ia3o7vd3akF07acHAFpOA==" saltValue="yVW9XmDwTqEnmpSGai0KYg==" spinCount="100000" sqref="E10:J10" name="Range1_3_4"/>
    <protectedRange algorithmName="SHA-512" hashValue="ON39YdpmFHfN9f47KpiRvqrKx0V9+erV1CNkpWzYhW/Qyc6aT8rEyCrvauWSYGZK2ia3o7vd3akF07acHAFpOA==" saltValue="yVW9XmDwTqEnmpSGai0KYg==" spinCount="100000" sqref="I13:J13 B13:C13" name="Range1_4"/>
    <protectedRange algorithmName="SHA-512" hashValue="ON39YdpmFHfN9f47KpiRvqrKx0V9+erV1CNkpWzYhW/Qyc6aT8rEyCrvauWSYGZK2ia3o7vd3akF07acHAFpOA==" saltValue="yVW9XmDwTqEnmpSGai0KYg==" spinCount="100000" sqref="D13" name="Range1_1_1"/>
    <protectedRange algorithmName="SHA-512" hashValue="ON39YdpmFHfN9f47KpiRvqrKx0V9+erV1CNkpWzYhW/Qyc6aT8rEyCrvauWSYGZK2ia3o7vd3akF07acHAFpOA==" saltValue="yVW9XmDwTqEnmpSGai0KYg==" spinCount="100000" sqref="E13:H13" name="Range1_3_1"/>
    <protectedRange algorithmName="SHA-512" hashValue="ON39YdpmFHfN9f47KpiRvqrKx0V9+erV1CNkpWzYhW/Qyc6aT8rEyCrvauWSYGZK2ia3o7vd3akF07acHAFpOA==" saltValue="yVW9XmDwTqEnmpSGai0KYg==" spinCount="100000" sqref="I16:J16 B16:C16" name="Range1_28"/>
    <protectedRange algorithmName="SHA-512" hashValue="ON39YdpmFHfN9f47KpiRvqrKx0V9+erV1CNkpWzYhW/Qyc6aT8rEyCrvauWSYGZK2ia3o7vd3akF07acHAFpOA==" saltValue="yVW9XmDwTqEnmpSGai0KYg==" spinCount="100000" sqref="D16" name="Range1_1_23"/>
    <protectedRange algorithmName="SHA-512" hashValue="ON39YdpmFHfN9f47KpiRvqrKx0V9+erV1CNkpWzYhW/Qyc6aT8rEyCrvauWSYGZK2ia3o7vd3akF07acHAFpOA==" saltValue="yVW9XmDwTqEnmpSGai0KYg==" spinCount="100000" sqref="E16:H16" name="Range1_3_6"/>
  </protectedRanges>
  <dataValidations count="2">
    <dataValidation allowBlank="1" showInputMessage="1" showErrorMessage="1" promptTitle="WARNING WARNING" prompt="Deleting or changing_x000a_light blue cells will_x000a_cause malfunctions in _x000a_the score sheet &amp;_x000a_cause major problems" sqref="O18" xr:uid="{FF804C0B-01CB-4D5A-8408-8B856D988474}"/>
    <dataValidation allowBlank="1" showInputMessage="1" showErrorMessage="1" promptTitle="WARNING WARNING" prompt="Deleting or changing_x000a_light blue cells will_x000a_cause malfunctions_x000a_in the score sheet &amp;_x000a_cause major problems" sqref="L18:M18" xr:uid="{2105B63A-ABDF-4A02-87CC-803AFD35221A}"/>
  </dataValidations>
  <hyperlinks>
    <hyperlink ref="Q1" location="'Kentucky 2024'!A1" display="Back to Ranking" xr:uid="{9E06DA73-F3B7-4CE4-9DD5-4CBF1D279414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B5B4C2-C086-48F2-81B4-C90645F2CBE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6165-F097-4DCE-8E4E-488FF1ADEECE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129</v>
      </c>
      <c r="C2" s="12">
        <v>45514</v>
      </c>
      <c r="D2" s="13" t="s">
        <v>31</v>
      </c>
      <c r="E2" s="14">
        <v>188</v>
      </c>
      <c r="F2" s="14">
        <v>189</v>
      </c>
      <c r="G2" s="14">
        <v>175</v>
      </c>
      <c r="H2" s="14">
        <v>187</v>
      </c>
      <c r="I2" s="14">
        <v>194</v>
      </c>
      <c r="J2" s="14">
        <v>183</v>
      </c>
      <c r="K2" s="15">
        <v>6</v>
      </c>
      <c r="L2" s="15">
        <v>1116</v>
      </c>
      <c r="M2" s="16">
        <v>186</v>
      </c>
      <c r="N2" s="17">
        <v>4</v>
      </c>
      <c r="O2" s="18">
        <v>190</v>
      </c>
    </row>
    <row r="4" spans="1:17">
      <c r="K4" s="8">
        <f>SUM(K2:K3)</f>
        <v>6</v>
      </c>
      <c r="L4" s="8">
        <f>SUM(L2:L3)</f>
        <v>1116</v>
      </c>
      <c r="M4" s="7">
        <f>SUM(L4/K4)</f>
        <v>186</v>
      </c>
      <c r="N4" s="8">
        <f>SUM(N2:N3)</f>
        <v>4</v>
      </c>
      <c r="O4" s="9">
        <f>SUM(M4+N4)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BA23228E-CA67-4931-A1D7-ADAB361BFA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B064DB-0EBD-4478-B8AD-90203741E62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70C7-EFCF-4CC4-9B56-49AB4CD355E1}">
  <dimension ref="A1:Q18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73</v>
      </c>
      <c r="C2" s="12">
        <v>45371</v>
      </c>
      <c r="D2" s="13" t="s">
        <v>31</v>
      </c>
      <c r="E2" s="14">
        <v>194</v>
      </c>
      <c r="F2" s="14">
        <v>197</v>
      </c>
      <c r="G2" s="14">
        <v>196</v>
      </c>
      <c r="H2" s="14">
        <v>191</v>
      </c>
      <c r="I2" s="14"/>
      <c r="J2" s="14"/>
      <c r="K2" s="15">
        <v>4</v>
      </c>
      <c r="L2" s="15">
        <v>778</v>
      </c>
      <c r="M2" s="16">
        <v>194.5</v>
      </c>
      <c r="N2" s="17">
        <v>3</v>
      </c>
      <c r="O2" s="18">
        <v>197.5</v>
      </c>
    </row>
    <row r="3" spans="1:17">
      <c r="A3" s="10" t="s">
        <v>25</v>
      </c>
      <c r="B3" s="11" t="s">
        <v>73</v>
      </c>
      <c r="C3" s="12">
        <v>45388</v>
      </c>
      <c r="D3" s="13" t="s">
        <v>76</v>
      </c>
      <c r="E3" s="14">
        <v>197</v>
      </c>
      <c r="F3" s="14">
        <v>196</v>
      </c>
      <c r="G3" s="14">
        <v>194</v>
      </c>
      <c r="H3" s="14">
        <v>195</v>
      </c>
      <c r="I3" s="14"/>
      <c r="J3" s="14"/>
      <c r="K3" s="15">
        <v>4</v>
      </c>
      <c r="L3" s="15">
        <v>782</v>
      </c>
      <c r="M3" s="16">
        <v>195.5</v>
      </c>
      <c r="N3" s="17">
        <v>6</v>
      </c>
      <c r="O3" s="18">
        <v>201.5</v>
      </c>
    </row>
    <row r="4" spans="1:17">
      <c r="A4" s="10" t="s">
        <v>25</v>
      </c>
      <c r="B4" s="11" t="s">
        <v>73</v>
      </c>
      <c r="C4" s="12">
        <v>45401</v>
      </c>
      <c r="D4" s="13" t="s">
        <v>82</v>
      </c>
      <c r="E4" s="14">
        <v>196</v>
      </c>
      <c r="F4" s="14">
        <v>196</v>
      </c>
      <c r="G4" s="14">
        <v>196</v>
      </c>
      <c r="H4" s="14">
        <v>195</v>
      </c>
      <c r="I4" s="14"/>
      <c r="J4" s="14"/>
      <c r="K4" s="15">
        <v>4</v>
      </c>
      <c r="L4" s="15">
        <v>783</v>
      </c>
      <c r="M4" s="16">
        <v>195.75</v>
      </c>
      <c r="N4" s="17">
        <v>3</v>
      </c>
      <c r="O4" s="18">
        <v>198.75</v>
      </c>
    </row>
    <row r="5" spans="1:17">
      <c r="A5" s="10" t="s">
        <v>25</v>
      </c>
      <c r="B5" s="11" t="s">
        <v>73</v>
      </c>
      <c r="C5" s="12">
        <v>45429</v>
      </c>
      <c r="D5" s="13" t="s">
        <v>82</v>
      </c>
      <c r="E5" s="14">
        <v>194</v>
      </c>
      <c r="F5" s="14">
        <v>199</v>
      </c>
      <c r="G5" s="14">
        <v>196</v>
      </c>
      <c r="H5" s="14">
        <v>198</v>
      </c>
      <c r="I5" s="14"/>
      <c r="J5" s="14"/>
      <c r="K5" s="15">
        <v>4</v>
      </c>
      <c r="L5" s="15">
        <v>787</v>
      </c>
      <c r="M5" s="16">
        <v>196.75</v>
      </c>
      <c r="N5" s="17">
        <v>11</v>
      </c>
      <c r="O5" s="18">
        <v>207.75</v>
      </c>
    </row>
    <row r="6" spans="1:17">
      <c r="A6" s="10" t="s">
        <v>25</v>
      </c>
      <c r="B6" s="11" t="s">
        <v>73</v>
      </c>
      <c r="C6" s="12">
        <v>45450</v>
      </c>
      <c r="D6" s="13" t="s">
        <v>82</v>
      </c>
      <c r="E6" s="14">
        <v>199</v>
      </c>
      <c r="F6" s="36">
        <v>200</v>
      </c>
      <c r="G6" s="14">
        <v>198</v>
      </c>
      <c r="H6" s="14">
        <v>196</v>
      </c>
      <c r="I6" s="14"/>
      <c r="J6" s="14"/>
      <c r="K6" s="15">
        <v>4</v>
      </c>
      <c r="L6" s="15">
        <v>793</v>
      </c>
      <c r="M6" s="16">
        <v>198.25</v>
      </c>
      <c r="N6" s="17">
        <v>5</v>
      </c>
      <c r="O6" s="18">
        <v>203.25</v>
      </c>
    </row>
    <row r="7" spans="1:17">
      <c r="A7" s="10" t="s">
        <v>25</v>
      </c>
      <c r="B7" s="11" t="s">
        <v>73</v>
      </c>
      <c r="C7" s="12">
        <v>45485</v>
      </c>
      <c r="D7" s="13" t="s">
        <v>82</v>
      </c>
      <c r="E7" s="14">
        <v>198</v>
      </c>
      <c r="F7" s="14">
        <v>198</v>
      </c>
      <c r="G7" s="14">
        <v>199</v>
      </c>
      <c r="H7" s="14">
        <v>199.001</v>
      </c>
      <c r="I7" s="14"/>
      <c r="J7" s="14"/>
      <c r="K7" s="15">
        <v>4</v>
      </c>
      <c r="L7" s="15">
        <v>794.00099999999998</v>
      </c>
      <c r="M7" s="16">
        <v>198.50024999999999</v>
      </c>
      <c r="N7" s="17">
        <v>13</v>
      </c>
      <c r="O7" s="18">
        <v>211.50024999999999</v>
      </c>
    </row>
    <row r="8" spans="1:17">
      <c r="A8" s="10" t="s">
        <v>25</v>
      </c>
      <c r="B8" s="11" t="s">
        <v>73</v>
      </c>
      <c r="C8" s="12">
        <v>45514</v>
      </c>
      <c r="D8" s="13" t="s">
        <v>31</v>
      </c>
      <c r="E8" s="14">
        <v>198</v>
      </c>
      <c r="F8" s="36">
        <v>200</v>
      </c>
      <c r="G8" s="14">
        <v>198</v>
      </c>
      <c r="H8" s="36">
        <v>200</v>
      </c>
      <c r="I8" s="36">
        <v>200</v>
      </c>
      <c r="J8" s="36">
        <v>200.001</v>
      </c>
      <c r="K8" s="15">
        <v>6</v>
      </c>
      <c r="L8" s="15">
        <v>1196.001</v>
      </c>
      <c r="M8" s="16">
        <v>199.33349999999999</v>
      </c>
      <c r="N8" s="17">
        <v>16</v>
      </c>
      <c r="O8" s="18">
        <v>215.33349999999999</v>
      </c>
    </row>
    <row r="9" spans="1:17">
      <c r="A9" s="10" t="s">
        <v>25</v>
      </c>
      <c r="B9" s="11" t="s">
        <v>73</v>
      </c>
      <c r="C9" s="12">
        <v>45528</v>
      </c>
      <c r="D9" s="13" t="s">
        <v>85</v>
      </c>
      <c r="E9" s="36">
        <v>200</v>
      </c>
      <c r="F9" s="36">
        <v>200</v>
      </c>
      <c r="G9" s="14">
        <v>197</v>
      </c>
      <c r="H9" s="14">
        <v>199.001</v>
      </c>
      <c r="I9" s="14"/>
      <c r="J9" s="14"/>
      <c r="K9" s="15">
        <v>4</v>
      </c>
      <c r="L9" s="15">
        <v>796.00099999999998</v>
      </c>
      <c r="M9" s="16">
        <v>199.00024999999999</v>
      </c>
      <c r="N9" s="17">
        <v>11</v>
      </c>
      <c r="O9" s="18">
        <v>210.00024999999999</v>
      </c>
    </row>
    <row r="10" spans="1:17">
      <c r="A10" s="10" t="s">
        <v>25</v>
      </c>
      <c r="B10" s="11" t="s">
        <v>73</v>
      </c>
      <c r="C10" s="12">
        <v>45557</v>
      </c>
      <c r="D10" s="13" t="s">
        <v>31</v>
      </c>
      <c r="E10" s="14">
        <v>197</v>
      </c>
      <c r="F10" s="36">
        <v>200</v>
      </c>
      <c r="G10" s="36">
        <v>200</v>
      </c>
      <c r="H10" s="14">
        <v>197</v>
      </c>
      <c r="I10" s="14">
        <v>199.001</v>
      </c>
      <c r="J10" s="36">
        <v>200</v>
      </c>
      <c r="K10" s="15">
        <v>6</v>
      </c>
      <c r="L10" s="15">
        <v>1193.001</v>
      </c>
      <c r="M10" s="16">
        <v>198.83349999999999</v>
      </c>
      <c r="N10" s="17">
        <v>22</v>
      </c>
      <c r="O10" s="18">
        <v>220.83349999999999</v>
      </c>
    </row>
    <row r="12" spans="1:17">
      <c r="K12" s="8">
        <f>SUM(K2:K11)</f>
        <v>40</v>
      </c>
      <c r="L12" s="8">
        <f>SUM(L2:L11)</f>
        <v>7902.0040000000008</v>
      </c>
      <c r="M12" s="7">
        <f>SUM(L12/K12)</f>
        <v>197.55010000000001</v>
      </c>
      <c r="N12" s="8">
        <f>SUM(N2:N11)</f>
        <v>90</v>
      </c>
      <c r="O12" s="9">
        <f>SUM(M12+N12)</f>
        <v>287.55010000000004</v>
      </c>
    </row>
    <row r="15" spans="1:17" ht="30">
      <c r="A15" s="1" t="s">
        <v>1</v>
      </c>
      <c r="B15" s="2" t="s">
        <v>2</v>
      </c>
      <c r="C15" s="2" t="s">
        <v>3</v>
      </c>
      <c r="D15" s="3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3" t="s">
        <v>12</v>
      </c>
      <c r="M15" s="5" t="s">
        <v>13</v>
      </c>
      <c r="N15" s="2" t="s">
        <v>14</v>
      </c>
      <c r="O15" s="6" t="s">
        <v>15</v>
      </c>
    </row>
    <row r="16" spans="1:17">
      <c r="A16" s="10" t="s">
        <v>21</v>
      </c>
      <c r="B16" s="11" t="s">
        <v>73</v>
      </c>
      <c r="C16" s="12">
        <v>45557</v>
      </c>
      <c r="D16" s="13" t="s">
        <v>31</v>
      </c>
      <c r="E16" s="14">
        <v>193</v>
      </c>
      <c r="F16" s="14">
        <v>193</v>
      </c>
      <c r="G16" s="14">
        <v>194</v>
      </c>
      <c r="H16" s="14">
        <v>188</v>
      </c>
      <c r="I16" s="14">
        <v>193</v>
      </c>
      <c r="J16" s="14">
        <v>195</v>
      </c>
      <c r="K16" s="15">
        <v>6</v>
      </c>
      <c r="L16" s="15">
        <v>1156</v>
      </c>
      <c r="M16" s="16">
        <v>192.66666666666666</v>
      </c>
      <c r="N16" s="17">
        <v>6</v>
      </c>
      <c r="O16" s="18">
        <v>198.66666666666666</v>
      </c>
    </row>
    <row r="18" spans="11:15">
      <c r="K18" s="8">
        <f>SUM(K16:K17)</f>
        <v>6</v>
      </c>
      <c r="L18" s="8">
        <f>SUM(L16:L17)</f>
        <v>1156</v>
      </c>
      <c r="M18" s="7">
        <f>SUM(L18/K18)</f>
        <v>192.66666666666666</v>
      </c>
      <c r="N18" s="8">
        <f>SUM(N16:N17)</f>
        <v>6</v>
      </c>
      <c r="O18" s="9">
        <f>SUM(M18+N18)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15" name="Range1_2"/>
    <protectedRange algorithmName="SHA-512" hashValue="ON39YdpmFHfN9f47KpiRvqrKx0V9+erV1CNkpWzYhW/Qyc6aT8rEyCrvauWSYGZK2ia3o7vd3akF07acHAFpOA==" saltValue="yVW9XmDwTqEnmpSGai0KYg==" spinCount="100000" sqref="B5:C5" name="Range1_7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5:J5" name="Range1_3_2"/>
    <protectedRange algorithmName="SHA-512" hashValue="ON39YdpmFHfN9f47KpiRvqrKx0V9+erV1CNkpWzYhW/Qyc6aT8rEyCrvauWSYGZK2ia3o7vd3akF07acHAFpOA==" saltValue="yVW9XmDwTqEnmpSGai0KYg==" spinCount="100000" sqref="B9:C9" name="Range1_24"/>
    <protectedRange algorithmName="SHA-512" hashValue="ON39YdpmFHfN9f47KpiRvqrKx0V9+erV1CNkpWzYhW/Qyc6aT8rEyCrvauWSYGZK2ia3o7vd3akF07acHAFpOA==" saltValue="yVW9XmDwTqEnmpSGai0KYg==" spinCount="100000" sqref="D9" name="Range1_1_19"/>
    <protectedRange algorithmName="SHA-512" hashValue="ON39YdpmFHfN9f47KpiRvqrKx0V9+erV1CNkpWzYhW/Qyc6aT8rEyCrvauWSYGZK2ia3o7vd3akF07acHAFpOA==" saltValue="yVW9XmDwTqEnmpSGai0KYg==" spinCount="100000" sqref="E9:J9" name="Range1_3_1"/>
  </protectedRanges>
  <hyperlinks>
    <hyperlink ref="Q1" location="'Kentucky 2024'!A1" display="Back to Ranking" xr:uid="{C9F8F196-E150-42F9-BA84-323A4F9D940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9B459-FB61-47A4-807D-2FA18057681E}">
          <x14:formula1>
            <xm:f>'C:\Users\abra2\Desktop\ABRA Files and More\AUTO BENCH REST ASSOCIATION FILE\ABRA 2019\Georgia\[Georgia Results 01 19 20.xlsm]DATA SHEET'!#REF!</xm:f>
          </x14:formula1>
          <xm:sqref>B1 B15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F2DB-4A4D-4EE3-83AA-9AD659E63DD0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146</v>
      </c>
      <c r="C2" s="12">
        <v>45577</v>
      </c>
      <c r="D2" s="13" t="s">
        <v>151</v>
      </c>
      <c r="E2" s="14">
        <v>198</v>
      </c>
      <c r="F2" s="14">
        <v>197</v>
      </c>
      <c r="G2" s="14">
        <v>197</v>
      </c>
      <c r="H2" s="14">
        <v>195</v>
      </c>
      <c r="I2" s="14"/>
      <c r="J2" s="14"/>
      <c r="K2" s="15">
        <v>4</v>
      </c>
      <c r="L2" s="15">
        <v>787</v>
      </c>
      <c r="M2" s="16">
        <v>196.75</v>
      </c>
      <c r="N2" s="17">
        <v>9</v>
      </c>
      <c r="O2" s="18">
        <v>205.75</v>
      </c>
    </row>
    <row r="4" spans="1:17">
      <c r="K4" s="8">
        <f>SUM(K2:K3)</f>
        <v>4</v>
      </c>
      <c r="L4" s="8">
        <f>SUM(L2:L3)</f>
        <v>787</v>
      </c>
      <c r="M4" s="7">
        <f>SUM(L4/K4)</f>
        <v>196.75</v>
      </c>
      <c r="N4" s="8">
        <f>SUM(N2:N3)</f>
        <v>9</v>
      </c>
      <c r="O4" s="9">
        <f>SUM(M4+N4)</f>
        <v>205.75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7B854D16-D6E5-4A5E-A582-DB1DA1DEA0F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F850BC-2B19-46B5-A1FB-391DEB7A853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FD86-4CEF-4482-8BE2-1E19EE5F4AC5}">
  <dimension ref="A1:Q4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150</v>
      </c>
      <c r="C2" s="12">
        <v>45577</v>
      </c>
      <c r="D2" s="13" t="s">
        <v>151</v>
      </c>
      <c r="E2" s="14">
        <v>181</v>
      </c>
      <c r="F2" s="14">
        <v>186</v>
      </c>
      <c r="G2" s="14">
        <v>185</v>
      </c>
      <c r="H2" s="14">
        <v>185</v>
      </c>
      <c r="I2" s="14"/>
      <c r="J2" s="14"/>
      <c r="K2" s="15">
        <v>4</v>
      </c>
      <c r="L2" s="15">
        <v>737</v>
      </c>
      <c r="M2" s="16">
        <v>184.25</v>
      </c>
      <c r="N2" s="17">
        <v>2</v>
      </c>
      <c r="O2" s="18">
        <v>186.25</v>
      </c>
    </row>
    <row r="4" spans="1:17">
      <c r="K4" s="8">
        <f>SUM(K2:K3)</f>
        <v>4</v>
      </c>
      <c r="L4" s="8">
        <f>SUM(L2:L3)</f>
        <v>737</v>
      </c>
      <c r="M4" s="7">
        <f>SUM(L4/K4)</f>
        <v>184.25</v>
      </c>
      <c r="N4" s="8">
        <f>SUM(N2:N3)</f>
        <v>2</v>
      </c>
      <c r="O4" s="9">
        <f>SUM(M4+N4)</f>
        <v>186.25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4A1B80B7-40AE-4278-9097-42A0DF08F4D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DEC399-DA75-402B-8841-216A83C1783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F859-C846-44BF-843D-CE46E83A2C01}">
  <dimension ref="A1:Q29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61</v>
      </c>
      <c r="C2" s="12">
        <v>45357</v>
      </c>
      <c r="D2" s="13" t="s">
        <v>31</v>
      </c>
      <c r="E2" s="14">
        <v>193</v>
      </c>
      <c r="F2" s="14">
        <v>196</v>
      </c>
      <c r="G2" s="14">
        <v>199</v>
      </c>
      <c r="H2" s="14">
        <v>196</v>
      </c>
      <c r="I2" s="14"/>
      <c r="J2" s="14"/>
      <c r="K2" s="15">
        <v>4</v>
      </c>
      <c r="L2" s="15">
        <v>784</v>
      </c>
      <c r="M2" s="16">
        <v>196</v>
      </c>
      <c r="N2" s="17">
        <v>4</v>
      </c>
      <c r="O2" s="18">
        <v>200</v>
      </c>
    </row>
    <row r="3" spans="1:17">
      <c r="A3" s="10" t="s">
        <v>25</v>
      </c>
      <c r="B3" s="11" t="s">
        <v>61</v>
      </c>
      <c r="C3" s="12">
        <v>45364</v>
      </c>
      <c r="D3" s="13" t="s">
        <v>31</v>
      </c>
      <c r="E3" s="14">
        <v>197</v>
      </c>
      <c r="F3" s="14">
        <v>194</v>
      </c>
      <c r="G3" s="14">
        <v>196</v>
      </c>
      <c r="H3" s="14">
        <v>199</v>
      </c>
      <c r="I3" s="14"/>
      <c r="J3" s="14"/>
      <c r="K3" s="15">
        <v>4</v>
      </c>
      <c r="L3" s="15">
        <v>786</v>
      </c>
      <c r="M3" s="16">
        <v>196.5</v>
      </c>
      <c r="N3" s="17">
        <v>2</v>
      </c>
      <c r="O3" s="18">
        <v>198.5</v>
      </c>
    </row>
    <row r="4" spans="1:17">
      <c r="A4" s="10" t="s">
        <v>25</v>
      </c>
      <c r="B4" s="11" t="s">
        <v>61</v>
      </c>
      <c r="C4" s="12">
        <v>45367</v>
      </c>
      <c r="D4" s="13" t="s">
        <v>31</v>
      </c>
      <c r="E4" s="14">
        <v>198</v>
      </c>
      <c r="F4" s="14">
        <v>198</v>
      </c>
      <c r="G4" s="14">
        <v>196.001</v>
      </c>
      <c r="H4" s="14">
        <v>198</v>
      </c>
      <c r="I4" s="14"/>
      <c r="J4" s="14"/>
      <c r="K4" s="15">
        <v>4</v>
      </c>
      <c r="L4" s="15">
        <v>790.00099999999998</v>
      </c>
      <c r="M4" s="16">
        <v>197.50024999999999</v>
      </c>
      <c r="N4" s="17">
        <v>9</v>
      </c>
      <c r="O4" s="18">
        <v>206.50024999999999</v>
      </c>
    </row>
    <row r="5" spans="1:17">
      <c r="A5" s="10" t="s">
        <v>25</v>
      </c>
      <c r="B5" s="11" t="s">
        <v>61</v>
      </c>
      <c r="C5" s="12">
        <v>45395</v>
      </c>
      <c r="D5" s="13" t="s">
        <v>31</v>
      </c>
      <c r="E5" s="14">
        <v>197.001</v>
      </c>
      <c r="F5" s="14">
        <v>198.001</v>
      </c>
      <c r="G5" s="14">
        <v>196</v>
      </c>
      <c r="H5" s="14">
        <v>197</v>
      </c>
      <c r="I5" s="14"/>
      <c r="J5" s="14"/>
      <c r="K5" s="15">
        <v>4</v>
      </c>
      <c r="L5" s="15">
        <v>788.00199999999995</v>
      </c>
      <c r="M5" s="16">
        <v>197.00049999999999</v>
      </c>
      <c r="N5" s="17">
        <v>8</v>
      </c>
      <c r="O5" s="18">
        <v>205.00049999999999</v>
      </c>
    </row>
    <row r="6" spans="1:17">
      <c r="A6" s="10" t="s">
        <v>25</v>
      </c>
      <c r="B6" s="11" t="s">
        <v>61</v>
      </c>
      <c r="C6" s="12">
        <v>45399</v>
      </c>
      <c r="D6" s="13" t="s">
        <v>31</v>
      </c>
      <c r="E6" s="14">
        <v>197</v>
      </c>
      <c r="F6" s="14">
        <v>195</v>
      </c>
      <c r="G6" s="14">
        <v>196</v>
      </c>
      <c r="H6" s="14">
        <v>194</v>
      </c>
      <c r="I6" s="14"/>
      <c r="J6" s="14"/>
      <c r="K6" s="15">
        <v>4</v>
      </c>
      <c r="L6" s="15">
        <v>782</v>
      </c>
      <c r="M6" s="16">
        <v>195.5</v>
      </c>
      <c r="N6" s="17">
        <v>5</v>
      </c>
      <c r="O6" s="18">
        <v>200.5</v>
      </c>
    </row>
    <row r="7" spans="1:17">
      <c r="A7" s="10" t="s">
        <v>25</v>
      </c>
      <c r="B7" s="11" t="s">
        <v>61</v>
      </c>
      <c r="C7" s="12">
        <v>45401</v>
      </c>
      <c r="D7" s="13" t="s">
        <v>82</v>
      </c>
      <c r="E7" s="14">
        <v>197</v>
      </c>
      <c r="F7" s="14">
        <v>197</v>
      </c>
      <c r="G7" s="14">
        <v>199</v>
      </c>
      <c r="H7" s="14">
        <v>197.01</v>
      </c>
      <c r="I7" s="14"/>
      <c r="J7" s="14"/>
      <c r="K7" s="15">
        <v>4</v>
      </c>
      <c r="L7" s="15">
        <v>790.01</v>
      </c>
      <c r="M7" s="16">
        <v>197.5025</v>
      </c>
      <c r="N7" s="17">
        <v>11</v>
      </c>
      <c r="O7" s="18">
        <v>208.5025</v>
      </c>
    </row>
    <row r="8" spans="1:17">
      <c r="A8" s="10" t="s">
        <v>25</v>
      </c>
      <c r="B8" s="11" t="s">
        <v>61</v>
      </c>
      <c r="C8" s="12">
        <v>45406</v>
      </c>
      <c r="D8" s="13" t="s">
        <v>74</v>
      </c>
      <c r="E8" s="14">
        <v>193</v>
      </c>
      <c r="F8" s="14">
        <v>195</v>
      </c>
      <c r="G8" s="14">
        <v>197.001</v>
      </c>
      <c r="H8" s="14">
        <v>196</v>
      </c>
      <c r="I8" s="14"/>
      <c r="J8" s="14"/>
      <c r="K8" s="15">
        <v>4</v>
      </c>
      <c r="L8" s="15">
        <v>781.00099999999998</v>
      </c>
      <c r="M8" s="16">
        <v>195.25024999999999</v>
      </c>
      <c r="N8" s="17">
        <v>5</v>
      </c>
      <c r="O8" s="18">
        <v>200.25024999999999</v>
      </c>
    </row>
    <row r="9" spans="1:17">
      <c r="A9" s="10" t="s">
        <v>25</v>
      </c>
      <c r="B9" s="11" t="s">
        <v>61</v>
      </c>
      <c r="C9" s="12">
        <v>45416</v>
      </c>
      <c r="D9" s="13" t="s">
        <v>76</v>
      </c>
      <c r="E9" s="14">
        <v>193</v>
      </c>
      <c r="F9" s="14">
        <v>196</v>
      </c>
      <c r="G9" s="14">
        <v>196.001</v>
      </c>
      <c r="H9" s="14">
        <v>195</v>
      </c>
      <c r="I9" s="14"/>
      <c r="J9" s="14"/>
      <c r="K9" s="15">
        <v>4</v>
      </c>
      <c r="L9" s="15">
        <v>780.00099999999998</v>
      </c>
      <c r="M9" s="16">
        <v>195.00024999999999</v>
      </c>
      <c r="N9" s="17">
        <v>8</v>
      </c>
      <c r="O9" s="18">
        <v>203.00024999999999</v>
      </c>
    </row>
    <row r="10" spans="1:17">
      <c r="A10" s="10" t="s">
        <v>25</v>
      </c>
      <c r="B10" s="11" t="s">
        <v>61</v>
      </c>
      <c r="C10" s="12">
        <v>45420</v>
      </c>
      <c r="D10" s="13" t="s">
        <v>31</v>
      </c>
      <c r="E10" s="14">
        <v>198</v>
      </c>
      <c r="F10" s="14">
        <v>197</v>
      </c>
      <c r="G10" s="14">
        <v>199</v>
      </c>
      <c r="H10" s="14">
        <v>196</v>
      </c>
      <c r="I10" s="14"/>
      <c r="J10" s="14"/>
      <c r="K10" s="15">
        <v>4</v>
      </c>
      <c r="L10" s="15">
        <v>790</v>
      </c>
      <c r="M10" s="16">
        <v>197.5</v>
      </c>
      <c r="N10" s="17">
        <v>2</v>
      </c>
      <c r="O10" s="18">
        <v>199.5</v>
      </c>
    </row>
    <row r="11" spans="1:17">
      <c r="A11" s="10" t="s">
        <v>25</v>
      </c>
      <c r="B11" s="11" t="s">
        <v>61</v>
      </c>
      <c r="C11" s="12">
        <v>45427</v>
      </c>
      <c r="D11" s="13" t="s">
        <v>31</v>
      </c>
      <c r="E11" s="14">
        <v>198</v>
      </c>
      <c r="F11" s="14">
        <v>198</v>
      </c>
      <c r="G11" s="14">
        <v>198</v>
      </c>
      <c r="H11" s="14">
        <v>198</v>
      </c>
      <c r="I11" s="14"/>
      <c r="J11" s="14"/>
      <c r="K11" s="15">
        <v>4</v>
      </c>
      <c r="L11" s="15">
        <v>792</v>
      </c>
      <c r="M11" s="16">
        <v>198</v>
      </c>
      <c r="N11" s="17">
        <v>3</v>
      </c>
      <c r="O11" s="18">
        <v>201</v>
      </c>
    </row>
    <row r="12" spans="1:17">
      <c r="A12" s="10" t="s">
        <v>25</v>
      </c>
      <c r="B12" s="11" t="s">
        <v>61</v>
      </c>
      <c r="C12" s="12">
        <v>45458</v>
      </c>
      <c r="D12" s="13" t="s">
        <v>31</v>
      </c>
      <c r="E12" s="14">
        <v>199.001</v>
      </c>
      <c r="F12" s="14">
        <v>199.001</v>
      </c>
      <c r="G12" s="14">
        <v>199.001</v>
      </c>
      <c r="H12" s="14">
        <v>198</v>
      </c>
      <c r="I12" s="14"/>
      <c r="J12" s="14"/>
      <c r="K12" s="15">
        <v>4</v>
      </c>
      <c r="L12" s="15">
        <v>795.00300000000004</v>
      </c>
      <c r="M12" s="16">
        <v>198.75075000000001</v>
      </c>
      <c r="N12" s="17">
        <v>10</v>
      </c>
      <c r="O12" s="18">
        <v>208.75075000000001</v>
      </c>
    </row>
    <row r="13" spans="1:17">
      <c r="A13" s="10" t="s">
        <v>25</v>
      </c>
      <c r="B13" s="11" t="s">
        <v>61</v>
      </c>
      <c r="C13" s="12">
        <v>45476</v>
      </c>
      <c r="D13" s="13" t="s">
        <v>31</v>
      </c>
      <c r="E13" s="14">
        <v>197</v>
      </c>
      <c r="F13" s="14">
        <v>198</v>
      </c>
      <c r="G13" s="14">
        <v>193</v>
      </c>
      <c r="H13" s="36">
        <v>200</v>
      </c>
      <c r="I13" s="14"/>
      <c r="J13" s="14"/>
      <c r="K13" s="15">
        <v>4</v>
      </c>
      <c r="L13" s="15">
        <v>788</v>
      </c>
      <c r="M13" s="16">
        <v>197</v>
      </c>
      <c r="N13" s="17">
        <v>2</v>
      </c>
      <c r="O13" s="18">
        <v>199</v>
      </c>
    </row>
    <row r="14" spans="1:17">
      <c r="A14" s="10" t="s">
        <v>25</v>
      </c>
      <c r="B14" s="11" t="s">
        <v>61</v>
      </c>
      <c r="C14" s="12">
        <v>45507</v>
      </c>
      <c r="D14" s="13" t="s">
        <v>76</v>
      </c>
      <c r="E14" s="14">
        <v>199</v>
      </c>
      <c r="F14" s="14">
        <v>198</v>
      </c>
      <c r="G14" s="14">
        <v>197</v>
      </c>
      <c r="H14" s="14">
        <v>198</v>
      </c>
      <c r="I14" s="14"/>
      <c r="J14" s="14"/>
      <c r="K14" s="15">
        <v>4</v>
      </c>
      <c r="L14" s="15">
        <v>792</v>
      </c>
      <c r="M14" s="16">
        <v>198</v>
      </c>
      <c r="N14" s="17">
        <v>5</v>
      </c>
      <c r="O14" s="18">
        <v>203</v>
      </c>
    </row>
    <row r="15" spans="1:17">
      <c r="A15" s="10" t="s">
        <v>25</v>
      </c>
      <c r="B15" s="11" t="s">
        <v>61</v>
      </c>
      <c r="C15" s="12">
        <v>45514</v>
      </c>
      <c r="D15" s="13" t="s">
        <v>31</v>
      </c>
      <c r="E15" s="14">
        <v>199</v>
      </c>
      <c r="F15" s="14">
        <v>199</v>
      </c>
      <c r="G15" s="14">
        <v>198</v>
      </c>
      <c r="H15" s="14">
        <v>199</v>
      </c>
      <c r="I15" s="14">
        <v>197</v>
      </c>
      <c r="J15" s="14">
        <v>196</v>
      </c>
      <c r="K15" s="15">
        <v>6</v>
      </c>
      <c r="L15" s="15">
        <v>1188</v>
      </c>
      <c r="M15" s="16">
        <v>198</v>
      </c>
      <c r="N15" s="17">
        <v>4</v>
      </c>
      <c r="O15" s="18">
        <v>202</v>
      </c>
    </row>
    <row r="16" spans="1:17">
      <c r="A16" s="10" t="s">
        <v>25</v>
      </c>
      <c r="B16" s="11" t="s">
        <v>61</v>
      </c>
      <c r="C16" s="12">
        <v>45557</v>
      </c>
      <c r="D16" s="13" t="s">
        <v>31</v>
      </c>
      <c r="E16" s="14">
        <v>198</v>
      </c>
      <c r="F16" s="14">
        <v>196</v>
      </c>
      <c r="G16" s="14">
        <v>199</v>
      </c>
      <c r="H16" s="14">
        <v>197</v>
      </c>
      <c r="I16" s="14">
        <v>199</v>
      </c>
      <c r="J16" s="14">
        <v>197</v>
      </c>
      <c r="K16" s="15">
        <v>6</v>
      </c>
      <c r="L16" s="15">
        <v>1186</v>
      </c>
      <c r="M16" s="16">
        <v>197.66666666666666</v>
      </c>
      <c r="N16" s="17">
        <v>4</v>
      </c>
      <c r="O16" s="18">
        <v>201.66666666666666</v>
      </c>
    </row>
    <row r="17" spans="1:15">
      <c r="A17" s="10" t="s">
        <v>25</v>
      </c>
      <c r="B17" s="11" t="s">
        <v>61</v>
      </c>
      <c r="C17" s="12">
        <v>45570</v>
      </c>
      <c r="D17" s="13" t="s">
        <v>76</v>
      </c>
      <c r="E17" s="14">
        <v>199</v>
      </c>
      <c r="F17" s="14">
        <v>199</v>
      </c>
      <c r="G17" s="36">
        <v>200</v>
      </c>
      <c r="H17" s="14">
        <v>198</v>
      </c>
      <c r="I17" s="14">
        <v>199.001</v>
      </c>
      <c r="J17" s="14">
        <v>198</v>
      </c>
      <c r="K17" s="15">
        <v>6</v>
      </c>
      <c r="L17" s="15">
        <v>1193.001</v>
      </c>
      <c r="M17" s="16">
        <v>198.83349999999999</v>
      </c>
      <c r="N17" s="17">
        <v>14</v>
      </c>
      <c r="O17" s="18">
        <v>212.83349999999999</v>
      </c>
    </row>
    <row r="18" spans="1:15">
      <c r="A18" s="10" t="s">
        <v>25</v>
      </c>
      <c r="B18" s="11" t="s">
        <v>61</v>
      </c>
      <c r="C18" s="12">
        <v>45577</v>
      </c>
      <c r="D18" s="13" t="s">
        <v>31</v>
      </c>
      <c r="E18" s="14">
        <v>197</v>
      </c>
      <c r="F18" s="14">
        <v>198</v>
      </c>
      <c r="G18" s="14">
        <v>199</v>
      </c>
      <c r="H18" s="14">
        <v>199</v>
      </c>
      <c r="I18" s="14">
        <v>196</v>
      </c>
      <c r="J18" s="14">
        <v>198</v>
      </c>
      <c r="K18" s="15">
        <v>6</v>
      </c>
      <c r="L18" s="15">
        <v>1187</v>
      </c>
      <c r="M18" s="16">
        <v>197.83333333333334</v>
      </c>
      <c r="N18" s="17">
        <v>14</v>
      </c>
      <c r="O18" s="18">
        <v>211.83333333333334</v>
      </c>
    </row>
    <row r="19" spans="1:15">
      <c r="A19" s="10" t="s">
        <v>25</v>
      </c>
      <c r="B19" s="65" t="s">
        <v>61</v>
      </c>
      <c r="C19" s="12">
        <v>45605</v>
      </c>
      <c r="D19" s="65" t="s">
        <v>151</v>
      </c>
      <c r="E19" s="66">
        <v>194</v>
      </c>
      <c r="F19" s="66">
        <v>196</v>
      </c>
      <c r="G19" s="66">
        <v>193</v>
      </c>
      <c r="H19" s="66">
        <v>197</v>
      </c>
      <c r="I19" s="67"/>
      <c r="J19" s="67"/>
      <c r="K19" s="66">
        <v>4</v>
      </c>
      <c r="L19" s="66">
        <v>780</v>
      </c>
      <c r="M19" s="68">
        <v>195</v>
      </c>
      <c r="N19" s="66">
        <v>5</v>
      </c>
      <c r="O19" s="68">
        <v>200</v>
      </c>
    </row>
    <row r="21" spans="1:15">
      <c r="K21" s="8">
        <f>SUM(K2:K20)</f>
        <v>80</v>
      </c>
      <c r="L21" s="8">
        <f>SUM(L2:L20)</f>
        <v>15772.019</v>
      </c>
      <c r="M21" s="7">
        <f>SUM(L21/K21)</f>
        <v>197.1502375</v>
      </c>
      <c r="N21" s="8">
        <f>SUM(N2:N20)</f>
        <v>115</v>
      </c>
      <c r="O21" s="9">
        <f>SUM(M21+N21)</f>
        <v>312.1502375</v>
      </c>
    </row>
    <row r="24" spans="1:15" ht="30">
      <c r="A24" s="1" t="s">
        <v>1</v>
      </c>
      <c r="B24" s="2" t="s">
        <v>2</v>
      </c>
      <c r="C24" s="2" t="s">
        <v>3</v>
      </c>
      <c r="D24" s="3" t="s">
        <v>4</v>
      </c>
      <c r="E24" s="4" t="s">
        <v>5</v>
      </c>
      <c r="F24" s="4" t="s">
        <v>6</v>
      </c>
      <c r="G24" s="4" t="s">
        <v>7</v>
      </c>
      <c r="H24" s="4" t="s">
        <v>8</v>
      </c>
      <c r="I24" s="4" t="s">
        <v>9</v>
      </c>
      <c r="J24" s="4" t="s">
        <v>10</v>
      </c>
      <c r="K24" s="4" t="s">
        <v>11</v>
      </c>
      <c r="L24" s="3" t="s">
        <v>12</v>
      </c>
      <c r="M24" s="5" t="s">
        <v>13</v>
      </c>
      <c r="N24" s="2" t="s">
        <v>14</v>
      </c>
      <c r="O24" s="6" t="s">
        <v>15</v>
      </c>
    </row>
    <row r="25" spans="1:15">
      <c r="A25" s="10" t="s">
        <v>21</v>
      </c>
      <c r="B25" s="11" t="s">
        <v>61</v>
      </c>
      <c r="C25" s="12">
        <v>45364</v>
      </c>
      <c r="D25" s="13" t="s">
        <v>31</v>
      </c>
      <c r="E25" s="14">
        <v>196</v>
      </c>
      <c r="F25" s="14">
        <v>199</v>
      </c>
      <c r="G25" s="14">
        <v>198</v>
      </c>
      <c r="H25" s="14">
        <v>197.001</v>
      </c>
      <c r="I25" s="14"/>
      <c r="J25" s="14"/>
      <c r="K25" s="15">
        <v>4</v>
      </c>
      <c r="L25" s="15">
        <v>790.00099999999998</v>
      </c>
      <c r="M25" s="16">
        <v>197.50024999999999</v>
      </c>
      <c r="N25" s="17">
        <v>13</v>
      </c>
      <c r="O25" s="18">
        <v>210.50024999999999</v>
      </c>
    </row>
    <row r="26" spans="1:15">
      <c r="A26" s="10" t="s">
        <v>21</v>
      </c>
      <c r="B26" s="11" t="s">
        <v>61</v>
      </c>
      <c r="C26" s="12">
        <v>45514</v>
      </c>
      <c r="D26" s="13" t="s">
        <v>31</v>
      </c>
      <c r="E26" s="14">
        <v>197</v>
      </c>
      <c r="F26" s="14">
        <v>197</v>
      </c>
      <c r="G26" s="14">
        <v>191</v>
      </c>
      <c r="H26" s="14">
        <v>192</v>
      </c>
      <c r="I26" s="14">
        <v>192</v>
      </c>
      <c r="J26" s="14">
        <v>196</v>
      </c>
      <c r="K26" s="15">
        <v>6</v>
      </c>
      <c r="L26" s="15">
        <v>1165</v>
      </c>
      <c r="M26" s="16">
        <v>194.16666666666666</v>
      </c>
      <c r="N26" s="17">
        <v>4</v>
      </c>
      <c r="O26" s="18">
        <v>198.16666666666666</v>
      </c>
    </row>
    <row r="27" spans="1:15">
      <c r="A27" s="10" t="s">
        <v>21</v>
      </c>
      <c r="B27" s="11" t="s">
        <v>61</v>
      </c>
      <c r="C27" s="12">
        <v>45557</v>
      </c>
      <c r="D27" s="13" t="s">
        <v>31</v>
      </c>
      <c r="E27" s="36">
        <v>200.001</v>
      </c>
      <c r="F27" s="14">
        <v>199.001</v>
      </c>
      <c r="G27" s="14">
        <v>195</v>
      </c>
      <c r="H27" s="14">
        <v>196</v>
      </c>
      <c r="I27" s="14">
        <v>196</v>
      </c>
      <c r="J27" s="14">
        <v>195.001</v>
      </c>
      <c r="K27" s="15">
        <v>6</v>
      </c>
      <c r="L27" s="15">
        <v>1181.0029999999999</v>
      </c>
      <c r="M27" s="16">
        <v>196.83383333333333</v>
      </c>
      <c r="N27" s="17">
        <v>20</v>
      </c>
      <c r="O27" s="18">
        <v>216.83383333333333</v>
      </c>
    </row>
    <row r="29" spans="1:15">
      <c r="K29" s="8">
        <f>SUM(K25:K28)</f>
        <v>16</v>
      </c>
      <c r="L29" s="8">
        <f>SUM(L25:L28)</f>
        <v>3136.0039999999999</v>
      </c>
      <c r="M29" s="7">
        <f>SUM(L29/K29)</f>
        <v>196.00024999999999</v>
      </c>
      <c r="N29" s="8">
        <f>SUM(N25:N28)</f>
        <v>37</v>
      </c>
      <c r="O29" s="9">
        <f>SUM(M29+N29)</f>
        <v>233.00024999999999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24" name="Range1_2"/>
    <protectedRange algorithmName="SHA-512" hashValue="ON39YdpmFHfN9f47KpiRvqrKx0V9+erV1CNkpWzYhW/Qyc6aT8rEyCrvauWSYGZK2ia3o7vd3akF07acHAFpOA==" saltValue="yVW9XmDwTqEnmpSGai0KYg==" spinCount="100000" sqref="B8:C8" name="Range1"/>
    <protectedRange algorithmName="SHA-512" hashValue="ON39YdpmFHfN9f47KpiRvqrKx0V9+erV1CNkpWzYhW/Qyc6aT8rEyCrvauWSYGZK2ia3o7vd3akF07acHAFpOA==" saltValue="yVW9XmDwTqEnmpSGai0KYg==" spinCount="100000" sqref="D8" name="Range1_1"/>
    <protectedRange algorithmName="SHA-512" hashValue="ON39YdpmFHfN9f47KpiRvqrKx0V9+erV1CNkpWzYhW/Qyc6aT8rEyCrvauWSYGZK2ia3o7vd3akF07acHAFpOA==" saltValue="yVW9XmDwTqEnmpSGai0KYg==" spinCount="100000" sqref="E8:J8" name="Range1_3"/>
    <protectedRange algorithmName="SHA-512" hashValue="ON39YdpmFHfN9f47KpiRvqrKx0V9+erV1CNkpWzYhW/Qyc6aT8rEyCrvauWSYGZK2ia3o7vd3akF07acHAFpOA==" saltValue="yVW9XmDwTqEnmpSGai0KYg==" spinCount="100000" sqref="I14:J14 B14:C14" name="Range1_4"/>
    <protectedRange algorithmName="SHA-512" hashValue="ON39YdpmFHfN9f47KpiRvqrKx0V9+erV1CNkpWzYhW/Qyc6aT8rEyCrvauWSYGZK2ia3o7vd3akF07acHAFpOA==" saltValue="yVW9XmDwTqEnmpSGai0KYg==" spinCount="100000" sqref="D14" name="Range1_1_1"/>
    <protectedRange algorithmName="SHA-512" hashValue="ON39YdpmFHfN9f47KpiRvqrKx0V9+erV1CNkpWzYhW/Qyc6aT8rEyCrvauWSYGZK2ia3o7vd3akF07acHAFpOA==" saltValue="yVW9XmDwTqEnmpSGai0KYg==" spinCount="100000" sqref="E14:H14" name="Range1_3_1"/>
    <protectedRange algorithmName="SHA-512" hashValue="ON39YdpmFHfN9f47KpiRvqrKx0V9+erV1CNkpWzYhW/Qyc6aT8rEyCrvauWSYGZK2ia3o7vd3akF07acHAFpOA==" saltValue="yVW9XmDwTqEnmpSGai0KYg==" spinCount="100000" sqref="I17:J17 B17:C17" name="Range1_28"/>
    <protectedRange algorithmName="SHA-512" hashValue="ON39YdpmFHfN9f47KpiRvqrKx0V9+erV1CNkpWzYhW/Qyc6aT8rEyCrvauWSYGZK2ia3o7vd3akF07acHAFpOA==" saltValue="yVW9XmDwTqEnmpSGai0KYg==" spinCount="100000" sqref="D17" name="Range1_1_23"/>
    <protectedRange algorithmName="SHA-512" hashValue="ON39YdpmFHfN9f47KpiRvqrKx0V9+erV1CNkpWzYhW/Qyc6aT8rEyCrvauWSYGZK2ia3o7vd3akF07acHAFpOA==" saltValue="yVW9XmDwTqEnmpSGai0KYg==" spinCount="100000" sqref="E17:H17" name="Range1_3_6"/>
  </protectedRanges>
  <dataValidations count="2">
    <dataValidation allowBlank="1" showInputMessage="1" showErrorMessage="1" promptTitle="WARNING WARNING" prompt="Deleting or changing_x000a_light blue cells will_x000a_cause malfunctions in _x000a_the score sheet &amp;_x000a_cause major problems" sqref="O19" xr:uid="{7DC528BE-4475-46C3-96CE-942D899D34A6}"/>
    <dataValidation allowBlank="1" showInputMessage="1" showErrorMessage="1" promptTitle="WARNING WARNING" prompt="Deleting or changing_x000a_light blue cells will_x000a_cause malfunctions_x000a_in the score sheet &amp;_x000a_cause major problems" sqref="L19:M19" xr:uid="{F972BFA8-D0AF-45A6-89FC-309B5E146B77}"/>
  </dataValidations>
  <hyperlinks>
    <hyperlink ref="Q1" location="'Kentucky 2024'!A1" display="Back to Ranking" xr:uid="{46111223-FDD5-4944-B67A-1A3F6A3337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58FCCD-BA96-478C-A16F-53B7E444B339}">
          <x14:formula1>
            <xm:f>'C:\Users\abra2\Desktop\ABRA Files and More\AUTO BENCH REST ASSOCIATION FILE\ABRA 2019\Georgia\[Georgia Results 01 19 20.xlsm]DATA SHEET'!#REF!</xm:f>
          </x14:formula1>
          <xm:sqref>B1 B24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B9CE-E3C6-4F20-B3FE-3BB89B9E4053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153</v>
      </c>
      <c r="C2" s="12">
        <v>45577</v>
      </c>
      <c r="D2" s="13" t="s">
        <v>151</v>
      </c>
      <c r="E2" s="14">
        <v>186</v>
      </c>
      <c r="F2" s="14">
        <v>188</v>
      </c>
      <c r="G2" s="14">
        <v>185</v>
      </c>
      <c r="H2" s="14">
        <v>193</v>
      </c>
      <c r="I2" s="14"/>
      <c r="J2" s="14"/>
      <c r="K2" s="15">
        <v>4</v>
      </c>
      <c r="L2" s="15">
        <v>752</v>
      </c>
      <c r="M2" s="16">
        <v>188</v>
      </c>
      <c r="N2" s="17">
        <v>6</v>
      </c>
      <c r="O2" s="18">
        <v>194</v>
      </c>
    </row>
    <row r="4" spans="1:17">
      <c r="K4" s="8">
        <f>SUM(K2:K3)</f>
        <v>4</v>
      </c>
      <c r="L4" s="8">
        <f>SUM(L2:L3)</f>
        <v>752</v>
      </c>
      <c r="M4" s="7">
        <f>SUM(L4/K4)</f>
        <v>188</v>
      </c>
      <c r="N4" s="8">
        <f>SUM(N2:N3)</f>
        <v>6</v>
      </c>
      <c r="O4" s="9">
        <f>SUM(M4+N4)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61B46DE9-12D1-4D03-8B11-5F4511F9514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F9FCAF-9EF3-46F7-889B-E99ACF3CA6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37E7-FD6E-4288-ABE5-59C7ECFD267B}">
  <dimension ref="A1:Q4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34</v>
      </c>
      <c r="B2" s="11" t="s">
        <v>96</v>
      </c>
      <c r="C2" s="12">
        <v>45417</v>
      </c>
      <c r="D2" s="39" t="s">
        <v>74</v>
      </c>
      <c r="E2" s="14">
        <v>184</v>
      </c>
      <c r="F2" s="14">
        <v>183</v>
      </c>
      <c r="G2" s="14">
        <v>189</v>
      </c>
      <c r="H2" s="14">
        <v>178</v>
      </c>
      <c r="I2" s="14"/>
      <c r="J2" s="14"/>
      <c r="K2" s="15">
        <v>4</v>
      </c>
      <c r="L2" s="15">
        <v>734</v>
      </c>
      <c r="M2" s="16">
        <v>183.5</v>
      </c>
      <c r="N2" s="17">
        <v>4</v>
      </c>
      <c r="O2" s="18">
        <v>187.5</v>
      </c>
    </row>
    <row r="4" spans="1:17">
      <c r="K4" s="8">
        <f>SUM(K2:K3)</f>
        <v>4</v>
      </c>
      <c r="L4" s="8">
        <f>SUM(L2:L3)</f>
        <v>734</v>
      </c>
      <c r="M4" s="7">
        <f>SUM(L4/K4)</f>
        <v>183.5</v>
      </c>
      <c r="N4" s="8">
        <f>SUM(N2:N3)</f>
        <v>4</v>
      </c>
      <c r="O4" s="9">
        <f>SUM(M4+N4)</f>
        <v>187.5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8A85A031-6371-42E5-80F2-9B02D58599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5884AB-1EB1-4091-BD9A-EB5E73850F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8F0C-E5A7-4BE4-A790-EAAFAA2DE98C}">
  <dimension ref="A1:Q10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34</v>
      </c>
      <c r="B2" s="11" t="s">
        <v>92</v>
      </c>
      <c r="C2" s="12">
        <v>45409</v>
      </c>
      <c r="D2" s="39" t="s">
        <v>85</v>
      </c>
      <c r="E2" s="14">
        <v>169</v>
      </c>
      <c r="F2" s="14">
        <v>142</v>
      </c>
      <c r="G2" s="14">
        <v>169</v>
      </c>
      <c r="H2" s="14">
        <v>174</v>
      </c>
      <c r="I2" s="14"/>
      <c r="J2" s="14"/>
      <c r="K2" s="15">
        <v>4</v>
      </c>
      <c r="L2" s="15">
        <v>654</v>
      </c>
      <c r="M2" s="16">
        <v>163.5</v>
      </c>
      <c r="N2" s="17">
        <v>4</v>
      </c>
      <c r="O2" s="18">
        <v>167.5</v>
      </c>
    </row>
    <row r="3" spans="1:17">
      <c r="A3" s="10" t="s">
        <v>34</v>
      </c>
      <c r="B3" s="11" t="s">
        <v>92</v>
      </c>
      <c r="C3" s="12">
        <v>45437</v>
      </c>
      <c r="D3" s="39" t="s">
        <v>85</v>
      </c>
      <c r="E3" s="14">
        <v>187</v>
      </c>
      <c r="F3" s="14">
        <v>190</v>
      </c>
      <c r="G3" s="14">
        <v>176</v>
      </c>
      <c r="H3" s="14">
        <v>180</v>
      </c>
      <c r="I3" s="14"/>
      <c r="J3" s="14"/>
      <c r="K3" s="15">
        <v>4</v>
      </c>
      <c r="L3" s="15">
        <v>733</v>
      </c>
      <c r="M3" s="16">
        <v>183.25</v>
      </c>
      <c r="N3" s="17">
        <v>4</v>
      </c>
      <c r="O3" s="18">
        <v>187.25</v>
      </c>
    </row>
    <row r="4" spans="1:17">
      <c r="A4" s="10" t="s">
        <v>34</v>
      </c>
      <c r="B4" s="11" t="s">
        <v>92</v>
      </c>
      <c r="C4" s="12">
        <v>45465</v>
      </c>
      <c r="D4" s="39" t="s">
        <v>85</v>
      </c>
      <c r="E4" s="14">
        <v>181</v>
      </c>
      <c r="F4" s="14">
        <v>181</v>
      </c>
      <c r="G4" s="14">
        <v>178</v>
      </c>
      <c r="H4" s="14">
        <v>178</v>
      </c>
      <c r="I4" s="14"/>
      <c r="J4" s="14"/>
      <c r="K4" s="15">
        <v>4</v>
      </c>
      <c r="L4" s="15">
        <v>718</v>
      </c>
      <c r="M4" s="16">
        <v>179.5</v>
      </c>
      <c r="N4" s="17">
        <v>5</v>
      </c>
      <c r="O4" s="18">
        <v>184.5</v>
      </c>
    </row>
    <row r="5" spans="1:17">
      <c r="A5" s="10" t="s">
        <v>34</v>
      </c>
      <c r="B5" s="11" t="s">
        <v>92</v>
      </c>
      <c r="C5" s="12">
        <v>45528</v>
      </c>
      <c r="D5" s="39" t="s">
        <v>85</v>
      </c>
      <c r="E5" s="14">
        <v>169</v>
      </c>
      <c r="F5" s="14">
        <v>157</v>
      </c>
      <c r="G5" s="14">
        <v>173</v>
      </c>
      <c r="H5" s="14">
        <v>164</v>
      </c>
      <c r="I5" s="14"/>
      <c r="J5" s="14"/>
      <c r="K5" s="15">
        <v>4</v>
      </c>
      <c r="L5" s="15">
        <v>663</v>
      </c>
      <c r="M5" s="16">
        <v>165.75</v>
      </c>
      <c r="N5" s="17">
        <v>4</v>
      </c>
      <c r="O5" s="18">
        <v>169.75</v>
      </c>
    </row>
    <row r="6" spans="1:17">
      <c r="A6" s="10" t="s">
        <v>34</v>
      </c>
      <c r="B6" s="11" t="s">
        <v>92</v>
      </c>
      <c r="C6" s="12">
        <v>45571</v>
      </c>
      <c r="D6" s="39" t="s">
        <v>74</v>
      </c>
      <c r="E6" s="14">
        <v>187</v>
      </c>
      <c r="F6" s="14">
        <v>183</v>
      </c>
      <c r="G6" s="14">
        <v>192</v>
      </c>
      <c r="H6" s="14">
        <v>188</v>
      </c>
      <c r="I6" s="14"/>
      <c r="J6" s="14"/>
      <c r="K6" s="15">
        <v>4</v>
      </c>
      <c r="L6" s="15">
        <v>750</v>
      </c>
      <c r="M6" s="16">
        <v>187.5</v>
      </c>
      <c r="N6" s="17">
        <v>3</v>
      </c>
      <c r="O6" s="18">
        <v>190.5</v>
      </c>
    </row>
    <row r="7" spans="1:17">
      <c r="A7" s="10" t="s">
        <v>34</v>
      </c>
      <c r="B7" s="11" t="s">
        <v>92</v>
      </c>
      <c r="C7" s="12">
        <v>45578</v>
      </c>
      <c r="D7" s="39" t="s">
        <v>85</v>
      </c>
      <c r="E7" s="14">
        <v>187</v>
      </c>
      <c r="F7" s="14">
        <v>186</v>
      </c>
      <c r="G7" s="14">
        <v>176</v>
      </c>
      <c r="H7" s="14">
        <v>182</v>
      </c>
      <c r="I7" s="14"/>
      <c r="J7" s="14"/>
      <c r="K7" s="15">
        <v>4</v>
      </c>
      <c r="L7" s="15">
        <v>731</v>
      </c>
      <c r="M7" s="16">
        <v>182.75</v>
      </c>
      <c r="N7" s="17">
        <v>4</v>
      </c>
      <c r="O7" s="18">
        <v>186.75</v>
      </c>
    </row>
    <row r="8" spans="1:17">
      <c r="A8" s="10" t="s">
        <v>34</v>
      </c>
      <c r="B8" s="11" t="s">
        <v>92</v>
      </c>
      <c r="C8" s="12">
        <v>45591</v>
      </c>
      <c r="D8" s="39" t="s">
        <v>85</v>
      </c>
      <c r="E8" s="14">
        <v>179</v>
      </c>
      <c r="F8" s="14">
        <v>180</v>
      </c>
      <c r="G8" s="14">
        <v>178</v>
      </c>
      <c r="H8" s="14">
        <v>192</v>
      </c>
      <c r="I8" s="14">
        <v>196</v>
      </c>
      <c r="J8" s="14">
        <v>190</v>
      </c>
      <c r="K8" s="15">
        <v>6</v>
      </c>
      <c r="L8" s="15">
        <v>1115</v>
      </c>
      <c r="M8" s="16">
        <v>185.83333333333334</v>
      </c>
      <c r="N8" s="17">
        <v>20</v>
      </c>
      <c r="O8" s="18">
        <v>205.83333333333334</v>
      </c>
    </row>
    <row r="10" spans="1:17">
      <c r="K10" s="8">
        <f>SUM(K2:K9)</f>
        <v>30</v>
      </c>
      <c r="L10" s="8">
        <f>SUM(L2:L9)</f>
        <v>5364</v>
      </c>
      <c r="M10" s="7">
        <f>SUM(L10/K10)</f>
        <v>178.8</v>
      </c>
      <c r="N10" s="8">
        <f>SUM(N2:N9)</f>
        <v>44</v>
      </c>
      <c r="O10" s="9">
        <f>SUM(M10+N10)</f>
        <v>222.8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5:J5 B5:C5" name="Range1_26"/>
    <protectedRange algorithmName="SHA-512" hashValue="ON39YdpmFHfN9f47KpiRvqrKx0V9+erV1CNkpWzYhW/Qyc6aT8rEyCrvauWSYGZK2ia3o7vd3akF07acHAFpOA==" saltValue="yVW9XmDwTqEnmpSGai0KYg==" spinCount="100000" sqref="D5" name="Range1_1_21"/>
  </protectedRanges>
  <hyperlinks>
    <hyperlink ref="Q1" location="'Kentucky 2024'!A1" display="Back to Ranking" xr:uid="{A90DB736-3182-41CA-9A9F-96799F3BCD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D4FA9F-7B8B-422C-A65D-F6364A9D61B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1F7A-94E2-489C-9AF6-4AD1A7A929D1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111</v>
      </c>
      <c r="C2" s="12">
        <v>45445</v>
      </c>
      <c r="D2" s="13" t="s">
        <v>74</v>
      </c>
      <c r="E2" s="14">
        <v>186</v>
      </c>
      <c r="F2" s="14">
        <v>196</v>
      </c>
      <c r="G2" s="14">
        <v>192</v>
      </c>
      <c r="H2" s="14">
        <v>191</v>
      </c>
      <c r="I2" s="14"/>
      <c r="J2" s="14"/>
      <c r="K2" s="15">
        <v>4</v>
      </c>
      <c r="L2" s="15">
        <v>765</v>
      </c>
      <c r="M2" s="16">
        <v>191.25</v>
      </c>
      <c r="N2" s="17">
        <v>7</v>
      </c>
      <c r="O2" s="18">
        <v>198.25</v>
      </c>
    </row>
    <row r="3" spans="1:17">
      <c r="A3" s="10" t="s">
        <v>25</v>
      </c>
      <c r="B3" s="11" t="s">
        <v>111</v>
      </c>
      <c r="C3" s="12">
        <v>45577</v>
      </c>
      <c r="D3" s="13" t="s">
        <v>151</v>
      </c>
      <c r="E3" s="14">
        <v>195</v>
      </c>
      <c r="F3" s="14">
        <v>194</v>
      </c>
      <c r="G3" s="14">
        <v>191</v>
      </c>
      <c r="H3" s="14">
        <v>194</v>
      </c>
      <c r="I3" s="14"/>
      <c r="J3" s="14"/>
      <c r="K3" s="15">
        <v>4</v>
      </c>
      <c r="L3" s="15">
        <v>774</v>
      </c>
      <c r="M3" s="16">
        <v>193.5</v>
      </c>
      <c r="N3" s="17">
        <v>3</v>
      </c>
      <c r="O3" s="18">
        <v>196.5</v>
      </c>
    </row>
    <row r="5" spans="1:17">
      <c r="K5" s="8">
        <f>SUM(K2:K4)</f>
        <v>8</v>
      </c>
      <c r="L5" s="8">
        <f>SUM(L2:L4)</f>
        <v>1539</v>
      </c>
      <c r="M5" s="7">
        <f>SUM(L5/K5)</f>
        <v>192.375</v>
      </c>
      <c r="N5" s="8">
        <f>SUM(N2:N4)</f>
        <v>10</v>
      </c>
      <c r="O5" s="9">
        <f>SUM(M5+N5)</f>
        <v>202.375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1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J2" name="Range1_3_3"/>
  </protectedRanges>
  <hyperlinks>
    <hyperlink ref="Q1" location="'Kentucky 2024'!A1" display="Back to Ranking" xr:uid="{95569305-7A54-403D-8F3E-6D44899730E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01C1F5-BC8C-4E6E-91B4-DA1C116887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425D-C6F7-4FDC-95C6-B6092A8AC4D1}">
  <sheetPr codeName="Sheet45"/>
  <dimension ref="A1:Q46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29</v>
      </c>
      <c r="C2" s="12">
        <v>45329</v>
      </c>
      <c r="D2" s="13" t="s">
        <v>31</v>
      </c>
      <c r="E2" s="14">
        <v>194.001</v>
      </c>
      <c r="F2" s="14">
        <v>198</v>
      </c>
      <c r="G2" s="14">
        <v>197</v>
      </c>
      <c r="H2" s="36">
        <v>200</v>
      </c>
      <c r="I2" s="14"/>
      <c r="J2" s="14"/>
      <c r="K2" s="15">
        <v>4</v>
      </c>
      <c r="L2" s="15">
        <v>789.00099999999998</v>
      </c>
      <c r="M2" s="16">
        <v>197.25024999999999</v>
      </c>
      <c r="N2" s="17">
        <v>2</v>
      </c>
      <c r="O2" s="18">
        <v>199.25024999999999</v>
      </c>
    </row>
    <row r="3" spans="1:17">
      <c r="A3" s="10" t="s">
        <v>25</v>
      </c>
      <c r="B3" s="11" t="s">
        <v>29</v>
      </c>
      <c r="C3" s="12">
        <v>45336</v>
      </c>
      <c r="D3" s="13" t="s">
        <v>31</v>
      </c>
      <c r="E3" s="14">
        <v>198</v>
      </c>
      <c r="F3" s="14">
        <v>199</v>
      </c>
      <c r="G3" s="14">
        <v>199</v>
      </c>
      <c r="H3" s="14">
        <v>198</v>
      </c>
      <c r="I3" s="14"/>
      <c r="J3" s="14"/>
      <c r="K3" s="15">
        <v>4</v>
      </c>
      <c r="L3" s="15">
        <v>794</v>
      </c>
      <c r="M3" s="16">
        <v>198.5</v>
      </c>
      <c r="N3" s="17">
        <v>7</v>
      </c>
      <c r="O3" s="18">
        <v>205.5</v>
      </c>
    </row>
    <row r="4" spans="1:17">
      <c r="A4" s="10" t="s">
        <v>25</v>
      </c>
      <c r="B4" s="11" t="s">
        <v>29</v>
      </c>
      <c r="C4" s="12">
        <v>45339</v>
      </c>
      <c r="D4" s="13" t="s">
        <v>31</v>
      </c>
      <c r="E4" s="14">
        <v>190</v>
      </c>
      <c r="F4" s="14">
        <v>196</v>
      </c>
      <c r="G4" s="14">
        <v>197</v>
      </c>
      <c r="H4" s="14">
        <v>195</v>
      </c>
      <c r="I4" s="14"/>
      <c r="J4" s="14"/>
      <c r="K4" s="15">
        <v>4</v>
      </c>
      <c r="L4" s="15">
        <v>778</v>
      </c>
      <c r="M4" s="16">
        <v>194.5</v>
      </c>
      <c r="N4" s="17">
        <v>2</v>
      </c>
      <c r="O4" s="18">
        <v>196.5</v>
      </c>
    </row>
    <row r="5" spans="1:17">
      <c r="A5" s="10" t="s">
        <v>25</v>
      </c>
      <c r="B5" s="11" t="s">
        <v>29</v>
      </c>
      <c r="C5" s="12">
        <v>45343</v>
      </c>
      <c r="D5" s="13" t="s">
        <v>31</v>
      </c>
      <c r="E5" s="14">
        <v>198</v>
      </c>
      <c r="F5" s="14">
        <v>197</v>
      </c>
      <c r="G5" s="14">
        <v>197</v>
      </c>
      <c r="H5" s="14">
        <v>195</v>
      </c>
      <c r="I5" s="14"/>
      <c r="J5" s="14"/>
      <c r="K5" s="15">
        <v>4</v>
      </c>
      <c r="L5" s="15">
        <v>787</v>
      </c>
      <c r="M5" s="16">
        <v>196.75</v>
      </c>
      <c r="N5" s="17">
        <v>2</v>
      </c>
      <c r="O5" s="18">
        <v>198.75</v>
      </c>
    </row>
    <row r="6" spans="1:17">
      <c r="A6" s="10" t="s">
        <v>25</v>
      </c>
      <c r="B6" s="11" t="s">
        <v>29</v>
      </c>
      <c r="C6" s="12">
        <v>45357</v>
      </c>
      <c r="D6" s="13" t="s">
        <v>31</v>
      </c>
      <c r="E6" s="36">
        <v>200.001</v>
      </c>
      <c r="F6" s="14">
        <v>198</v>
      </c>
      <c r="G6" s="14">
        <v>198</v>
      </c>
      <c r="H6" s="14">
        <v>199</v>
      </c>
      <c r="I6" s="14"/>
      <c r="J6" s="14"/>
      <c r="K6" s="15">
        <v>4</v>
      </c>
      <c r="L6" s="15">
        <v>795.00099999999998</v>
      </c>
      <c r="M6" s="16">
        <v>198.75024999999999</v>
      </c>
      <c r="N6" s="17">
        <v>6</v>
      </c>
      <c r="O6" s="18">
        <v>204.75024999999999</v>
      </c>
    </row>
    <row r="7" spans="1:17">
      <c r="A7" s="10" t="s">
        <v>25</v>
      </c>
      <c r="B7" s="11" t="s">
        <v>29</v>
      </c>
      <c r="C7" s="12">
        <v>45371</v>
      </c>
      <c r="D7" s="13" t="s">
        <v>31</v>
      </c>
      <c r="E7" s="14">
        <v>196</v>
      </c>
      <c r="F7" s="14">
        <v>198.001</v>
      </c>
      <c r="G7" s="14">
        <v>195</v>
      </c>
      <c r="H7" s="14">
        <v>196</v>
      </c>
      <c r="I7" s="14"/>
      <c r="J7" s="14"/>
      <c r="K7" s="15">
        <v>4</v>
      </c>
      <c r="L7" s="15">
        <v>785.00099999999998</v>
      </c>
      <c r="M7" s="16">
        <v>196.25024999999999</v>
      </c>
      <c r="N7" s="17">
        <v>8</v>
      </c>
      <c r="O7" s="18">
        <v>204.25024999999999</v>
      </c>
    </row>
    <row r="8" spans="1:17">
      <c r="A8" s="10" t="s">
        <v>25</v>
      </c>
      <c r="B8" s="11" t="s">
        <v>29</v>
      </c>
      <c r="C8" s="12">
        <v>45385</v>
      </c>
      <c r="D8" s="13" t="s">
        <v>31</v>
      </c>
      <c r="E8" s="36">
        <v>200</v>
      </c>
      <c r="F8" s="14">
        <v>198</v>
      </c>
      <c r="G8" s="14">
        <v>195</v>
      </c>
      <c r="H8" s="14">
        <v>196</v>
      </c>
      <c r="I8" s="14"/>
      <c r="J8" s="14"/>
      <c r="K8" s="15">
        <v>4</v>
      </c>
      <c r="L8" s="15">
        <v>789</v>
      </c>
      <c r="M8" s="16">
        <v>197.25</v>
      </c>
      <c r="N8" s="17">
        <v>8</v>
      </c>
      <c r="O8" s="18">
        <v>205.25</v>
      </c>
    </row>
    <row r="9" spans="1:17">
      <c r="A9" s="10" t="s">
        <v>25</v>
      </c>
      <c r="B9" s="11" t="s">
        <v>29</v>
      </c>
      <c r="C9" s="12">
        <v>45388</v>
      </c>
      <c r="D9" s="13" t="s">
        <v>76</v>
      </c>
      <c r="E9" s="14">
        <v>194</v>
      </c>
      <c r="F9" s="14">
        <v>194</v>
      </c>
      <c r="G9" s="36">
        <v>200</v>
      </c>
      <c r="H9" s="14">
        <v>191</v>
      </c>
      <c r="I9" s="14"/>
      <c r="J9" s="14"/>
      <c r="K9" s="15">
        <v>4</v>
      </c>
      <c r="L9" s="15">
        <v>779</v>
      </c>
      <c r="M9" s="16">
        <v>194.75</v>
      </c>
      <c r="N9" s="17">
        <v>5</v>
      </c>
      <c r="O9" s="18">
        <v>199.75</v>
      </c>
    </row>
    <row r="10" spans="1:17">
      <c r="A10" s="10" t="s">
        <v>25</v>
      </c>
      <c r="B10" s="11" t="s">
        <v>29</v>
      </c>
      <c r="C10" s="12">
        <v>45392</v>
      </c>
      <c r="D10" s="13" t="s">
        <v>31</v>
      </c>
      <c r="E10" s="36">
        <v>200</v>
      </c>
      <c r="F10" s="14">
        <v>199.001</v>
      </c>
      <c r="G10" s="14">
        <v>199.001</v>
      </c>
      <c r="H10" s="14">
        <v>198</v>
      </c>
      <c r="I10" s="14"/>
      <c r="J10" s="14"/>
      <c r="K10" s="15">
        <v>4</v>
      </c>
      <c r="L10" s="15">
        <v>796.00199999999995</v>
      </c>
      <c r="M10" s="16">
        <v>199.00049999999999</v>
      </c>
      <c r="N10" s="17">
        <v>11</v>
      </c>
      <c r="O10" s="18">
        <v>210.00049999999999</v>
      </c>
    </row>
    <row r="11" spans="1:17">
      <c r="A11" s="10" t="s">
        <v>25</v>
      </c>
      <c r="B11" s="11" t="s">
        <v>29</v>
      </c>
      <c r="C11" s="12">
        <v>45395</v>
      </c>
      <c r="D11" s="13" t="s">
        <v>31</v>
      </c>
      <c r="E11" s="14">
        <v>195</v>
      </c>
      <c r="F11" s="14">
        <v>197</v>
      </c>
      <c r="G11" s="14">
        <v>199</v>
      </c>
      <c r="H11" s="14">
        <v>198</v>
      </c>
      <c r="I11" s="14"/>
      <c r="J11" s="14"/>
      <c r="K11" s="15">
        <v>4</v>
      </c>
      <c r="L11" s="15">
        <v>789</v>
      </c>
      <c r="M11" s="16">
        <v>197.25</v>
      </c>
      <c r="N11" s="17">
        <v>7</v>
      </c>
      <c r="O11" s="18">
        <v>204.25</v>
      </c>
    </row>
    <row r="12" spans="1:17">
      <c r="A12" s="10" t="s">
        <v>25</v>
      </c>
      <c r="B12" s="11" t="s">
        <v>29</v>
      </c>
      <c r="C12" s="12">
        <v>45413</v>
      </c>
      <c r="D12" s="13" t="s">
        <v>31</v>
      </c>
      <c r="E12" s="14">
        <v>197</v>
      </c>
      <c r="F12" s="14">
        <v>196</v>
      </c>
      <c r="G12" s="14">
        <v>198</v>
      </c>
      <c r="H12" s="36">
        <v>200.00120000000001</v>
      </c>
      <c r="I12" s="14"/>
      <c r="J12" s="14"/>
      <c r="K12" s="15">
        <v>4</v>
      </c>
      <c r="L12" s="15">
        <v>791.00120000000004</v>
      </c>
      <c r="M12" s="16">
        <v>197.75030000000001</v>
      </c>
      <c r="N12" s="17">
        <v>4</v>
      </c>
      <c r="O12" s="18">
        <v>201.75030000000001</v>
      </c>
    </row>
    <row r="13" spans="1:17">
      <c r="A13" s="10" t="s">
        <v>25</v>
      </c>
      <c r="B13" s="11" t="s">
        <v>29</v>
      </c>
      <c r="C13" s="12">
        <v>45420</v>
      </c>
      <c r="D13" s="13" t="s">
        <v>31</v>
      </c>
      <c r="E13" s="14">
        <v>196</v>
      </c>
      <c r="F13" s="14">
        <v>198</v>
      </c>
      <c r="G13" s="14">
        <v>199</v>
      </c>
      <c r="H13" s="14">
        <v>199</v>
      </c>
      <c r="I13" s="14"/>
      <c r="J13" s="14"/>
      <c r="K13" s="15">
        <v>4</v>
      </c>
      <c r="L13" s="15">
        <v>792</v>
      </c>
      <c r="M13" s="16">
        <v>198</v>
      </c>
      <c r="N13" s="17">
        <v>3</v>
      </c>
      <c r="O13" s="18">
        <v>201</v>
      </c>
    </row>
    <row r="14" spans="1:17">
      <c r="A14" s="10" t="s">
        <v>25</v>
      </c>
      <c r="B14" s="11" t="s">
        <v>29</v>
      </c>
      <c r="C14" s="12">
        <v>45423</v>
      </c>
      <c r="D14" s="13" t="s">
        <v>31</v>
      </c>
      <c r="E14" s="36">
        <v>200</v>
      </c>
      <c r="F14" s="14">
        <v>198</v>
      </c>
      <c r="G14" s="36">
        <v>200</v>
      </c>
      <c r="H14" s="14">
        <v>197</v>
      </c>
      <c r="I14" s="14"/>
      <c r="J14" s="14"/>
      <c r="K14" s="15">
        <v>4</v>
      </c>
      <c r="L14" s="15">
        <v>795</v>
      </c>
      <c r="M14" s="16">
        <v>198.75</v>
      </c>
      <c r="N14" s="17">
        <v>9</v>
      </c>
      <c r="O14" s="18">
        <v>207.75</v>
      </c>
    </row>
    <row r="15" spans="1:17">
      <c r="A15" s="10" t="s">
        <v>25</v>
      </c>
      <c r="B15" s="11" t="s">
        <v>29</v>
      </c>
      <c r="C15" s="12">
        <v>45427</v>
      </c>
      <c r="D15" s="13" t="s">
        <v>31</v>
      </c>
      <c r="E15" s="14">
        <v>199</v>
      </c>
      <c r="F15" s="36">
        <v>200.001</v>
      </c>
      <c r="G15" s="14">
        <v>194.001</v>
      </c>
      <c r="H15" s="14">
        <v>199</v>
      </c>
      <c r="I15" s="14"/>
      <c r="J15" s="14"/>
      <c r="K15" s="15">
        <v>4</v>
      </c>
      <c r="L15" s="15">
        <v>792.00199999999995</v>
      </c>
      <c r="M15" s="16">
        <v>198.00049999999999</v>
      </c>
      <c r="N15" s="17">
        <v>6</v>
      </c>
      <c r="O15" s="18">
        <v>204.00049999999999</v>
      </c>
    </row>
    <row r="16" spans="1:17">
      <c r="A16" s="10" t="s">
        <v>25</v>
      </c>
      <c r="B16" s="11" t="s">
        <v>29</v>
      </c>
      <c r="C16" s="12">
        <v>45441</v>
      </c>
      <c r="D16" s="13" t="s">
        <v>31</v>
      </c>
      <c r="E16" s="14">
        <v>198</v>
      </c>
      <c r="F16" s="14">
        <v>198</v>
      </c>
      <c r="G16" s="14">
        <v>198</v>
      </c>
      <c r="H16" s="14">
        <v>199</v>
      </c>
      <c r="I16" s="14"/>
      <c r="J16" s="14"/>
      <c r="K16" s="15">
        <v>4</v>
      </c>
      <c r="L16" s="15">
        <v>793</v>
      </c>
      <c r="M16" s="16">
        <v>198.25</v>
      </c>
      <c r="N16" s="17">
        <v>6</v>
      </c>
      <c r="O16" s="18">
        <v>204.25</v>
      </c>
    </row>
    <row r="17" spans="1:15">
      <c r="A17" s="10" t="s">
        <v>25</v>
      </c>
      <c r="B17" s="11" t="s">
        <v>29</v>
      </c>
      <c r="C17" s="12">
        <v>45448</v>
      </c>
      <c r="D17" s="13" t="s">
        <v>31</v>
      </c>
      <c r="E17" s="14">
        <v>196</v>
      </c>
      <c r="F17" s="14">
        <v>196.001</v>
      </c>
      <c r="G17" s="14">
        <v>199</v>
      </c>
      <c r="H17" s="14">
        <v>199.001</v>
      </c>
      <c r="I17" s="14"/>
      <c r="J17" s="14"/>
      <c r="K17" s="15">
        <v>4</v>
      </c>
      <c r="L17" s="15">
        <v>790.00199999999995</v>
      </c>
      <c r="M17" s="16">
        <v>197.50049999999999</v>
      </c>
      <c r="N17" s="17">
        <v>8</v>
      </c>
      <c r="O17" s="18">
        <v>205.50049999999999</v>
      </c>
    </row>
    <row r="18" spans="1:15">
      <c r="A18" s="10" t="s">
        <v>25</v>
      </c>
      <c r="B18" s="11" t="s">
        <v>29</v>
      </c>
      <c r="C18" s="12">
        <v>45455</v>
      </c>
      <c r="D18" s="13" t="s">
        <v>31</v>
      </c>
      <c r="E18" s="14">
        <v>197</v>
      </c>
      <c r="F18" s="14">
        <v>193</v>
      </c>
      <c r="G18" s="14">
        <v>197</v>
      </c>
      <c r="H18" s="36">
        <v>200</v>
      </c>
      <c r="I18" s="14"/>
      <c r="J18" s="14"/>
      <c r="K18" s="15">
        <v>4</v>
      </c>
      <c r="L18" s="15">
        <v>787</v>
      </c>
      <c r="M18" s="16">
        <v>196.75</v>
      </c>
      <c r="N18" s="17">
        <v>6</v>
      </c>
      <c r="O18" s="18">
        <v>202.75</v>
      </c>
    </row>
    <row r="19" spans="1:15">
      <c r="A19" s="10" t="s">
        <v>25</v>
      </c>
      <c r="B19" s="11" t="s">
        <v>29</v>
      </c>
      <c r="C19" s="12">
        <v>45476</v>
      </c>
      <c r="D19" s="13" t="s">
        <v>31</v>
      </c>
      <c r="E19" s="14">
        <v>192</v>
      </c>
      <c r="F19" s="14">
        <v>195</v>
      </c>
      <c r="G19" s="14">
        <v>194</v>
      </c>
      <c r="H19" s="14">
        <v>198</v>
      </c>
      <c r="I19" s="14"/>
      <c r="J19" s="14"/>
      <c r="K19" s="15">
        <v>4</v>
      </c>
      <c r="L19" s="15">
        <v>779</v>
      </c>
      <c r="M19" s="16">
        <v>194.75</v>
      </c>
      <c r="N19" s="17">
        <v>2</v>
      </c>
      <c r="O19" s="18">
        <v>196.75</v>
      </c>
    </row>
    <row r="20" spans="1:15">
      <c r="A20" s="10" t="s">
        <v>25</v>
      </c>
      <c r="B20" s="11" t="s">
        <v>29</v>
      </c>
      <c r="C20" s="12">
        <v>45483</v>
      </c>
      <c r="D20" s="13" t="s">
        <v>31</v>
      </c>
      <c r="E20" s="14">
        <v>197</v>
      </c>
      <c r="F20" s="14">
        <v>198.001</v>
      </c>
      <c r="G20" s="14">
        <v>199</v>
      </c>
      <c r="H20" s="14">
        <v>196</v>
      </c>
      <c r="I20" s="14"/>
      <c r="J20" s="14"/>
      <c r="K20" s="15">
        <v>4</v>
      </c>
      <c r="L20" s="15">
        <v>790.00099999999998</v>
      </c>
      <c r="M20" s="16">
        <v>197.50024999999999</v>
      </c>
      <c r="N20" s="17">
        <v>5</v>
      </c>
      <c r="O20" s="18">
        <v>202.50024999999999</v>
      </c>
    </row>
    <row r="21" spans="1:15">
      <c r="A21" s="10" t="s">
        <v>25</v>
      </c>
      <c r="B21" s="11" t="s">
        <v>29</v>
      </c>
      <c r="C21" s="12">
        <v>45490</v>
      </c>
      <c r="D21" s="13" t="s">
        <v>31</v>
      </c>
      <c r="E21" s="14">
        <v>196</v>
      </c>
      <c r="F21" s="14">
        <v>197</v>
      </c>
      <c r="G21" s="14">
        <v>197</v>
      </c>
      <c r="H21" s="14">
        <v>198</v>
      </c>
      <c r="I21" s="14"/>
      <c r="J21" s="14"/>
      <c r="K21" s="15">
        <v>4</v>
      </c>
      <c r="L21" s="15">
        <v>788</v>
      </c>
      <c r="M21" s="16">
        <v>197</v>
      </c>
      <c r="N21" s="17">
        <v>4</v>
      </c>
      <c r="O21" s="18">
        <v>201</v>
      </c>
    </row>
    <row r="22" spans="1:15">
      <c r="A22" s="10" t="s">
        <v>25</v>
      </c>
      <c r="B22" s="11" t="s">
        <v>29</v>
      </c>
      <c r="C22" s="12">
        <v>45493</v>
      </c>
      <c r="D22" s="13" t="s">
        <v>31</v>
      </c>
      <c r="E22" s="14">
        <v>193</v>
      </c>
      <c r="F22" s="14">
        <v>198</v>
      </c>
      <c r="G22" s="14">
        <v>199</v>
      </c>
      <c r="H22" s="14">
        <v>197</v>
      </c>
      <c r="I22" s="14"/>
      <c r="J22" s="14"/>
      <c r="K22" s="15">
        <v>4</v>
      </c>
      <c r="L22" s="15">
        <v>787</v>
      </c>
      <c r="M22" s="16">
        <v>196.75</v>
      </c>
      <c r="N22" s="17">
        <v>3</v>
      </c>
      <c r="O22" s="18">
        <v>199.75</v>
      </c>
    </row>
    <row r="23" spans="1:15">
      <c r="A23" s="10" t="s">
        <v>25</v>
      </c>
      <c r="B23" s="11" t="s">
        <v>29</v>
      </c>
      <c r="C23" s="12">
        <v>45504</v>
      </c>
      <c r="D23" s="13" t="s">
        <v>31</v>
      </c>
      <c r="E23" s="14">
        <v>193</v>
      </c>
      <c r="F23" s="14">
        <v>199</v>
      </c>
      <c r="G23" s="14">
        <v>193</v>
      </c>
      <c r="H23" s="14">
        <v>198</v>
      </c>
      <c r="I23" s="14"/>
      <c r="J23" s="14"/>
      <c r="K23" s="15">
        <v>4</v>
      </c>
      <c r="L23" s="15">
        <v>783</v>
      </c>
      <c r="M23" s="16">
        <v>195.75</v>
      </c>
      <c r="N23" s="17">
        <v>7</v>
      </c>
      <c r="O23" s="18">
        <v>202.75</v>
      </c>
    </row>
    <row r="24" spans="1:15">
      <c r="A24" s="10" t="s">
        <v>25</v>
      </c>
      <c r="B24" s="11" t="s">
        <v>29</v>
      </c>
      <c r="C24" s="12">
        <v>45511</v>
      </c>
      <c r="D24" s="13" t="s">
        <v>31</v>
      </c>
      <c r="E24" s="14">
        <v>198</v>
      </c>
      <c r="F24" s="14">
        <v>193</v>
      </c>
      <c r="G24" s="14">
        <v>199.001</v>
      </c>
      <c r="H24" s="36">
        <v>200.001</v>
      </c>
      <c r="I24" s="14"/>
      <c r="J24" s="14"/>
      <c r="K24" s="15">
        <v>4</v>
      </c>
      <c r="L24" s="15">
        <v>790.00199999999995</v>
      </c>
      <c r="M24" s="16">
        <v>197.50049999999999</v>
      </c>
      <c r="N24" s="17">
        <v>8</v>
      </c>
      <c r="O24" s="18">
        <v>205.50049999999999</v>
      </c>
    </row>
    <row r="25" spans="1:15">
      <c r="A25" s="10" t="s">
        <v>25</v>
      </c>
      <c r="B25" s="11" t="s">
        <v>29</v>
      </c>
      <c r="C25" s="12">
        <v>45518</v>
      </c>
      <c r="D25" s="13" t="s">
        <v>31</v>
      </c>
      <c r="E25" s="14">
        <v>194</v>
      </c>
      <c r="F25" s="14">
        <v>199</v>
      </c>
      <c r="G25" s="14">
        <v>199</v>
      </c>
      <c r="H25" s="14">
        <v>199</v>
      </c>
      <c r="I25" s="14"/>
      <c r="J25" s="14"/>
      <c r="K25" s="15">
        <v>4</v>
      </c>
      <c r="L25" s="15">
        <v>791</v>
      </c>
      <c r="M25" s="16">
        <v>197.75</v>
      </c>
      <c r="N25" s="17">
        <v>6</v>
      </c>
      <c r="O25" s="18">
        <v>203.75</v>
      </c>
    </row>
    <row r="26" spans="1:15">
      <c r="A26" s="10" t="s">
        <v>25</v>
      </c>
      <c r="B26" s="11" t="s">
        <v>29</v>
      </c>
      <c r="C26" s="12">
        <v>45521</v>
      </c>
      <c r="D26" s="13" t="s">
        <v>31</v>
      </c>
      <c r="E26" s="14">
        <v>197</v>
      </c>
      <c r="F26" s="36">
        <v>200</v>
      </c>
      <c r="G26" s="14">
        <v>194</v>
      </c>
      <c r="H26" s="14">
        <v>198</v>
      </c>
      <c r="I26" s="14"/>
      <c r="J26" s="14"/>
      <c r="K26" s="15">
        <v>4</v>
      </c>
      <c r="L26" s="15">
        <v>789</v>
      </c>
      <c r="M26" s="16">
        <v>197.25</v>
      </c>
      <c r="N26" s="17">
        <v>5</v>
      </c>
      <c r="O26" s="18">
        <v>202.25</v>
      </c>
    </row>
    <row r="27" spans="1:15">
      <c r="A27" s="10" t="s">
        <v>25</v>
      </c>
      <c r="B27" s="11" t="s">
        <v>29</v>
      </c>
      <c r="C27" s="12">
        <v>45525</v>
      </c>
      <c r="D27" s="13" t="s">
        <v>31</v>
      </c>
      <c r="E27" s="14">
        <v>197</v>
      </c>
      <c r="F27" s="14">
        <v>196</v>
      </c>
      <c r="G27" s="14">
        <v>198</v>
      </c>
      <c r="H27" s="14">
        <v>196</v>
      </c>
      <c r="I27" s="14"/>
      <c r="J27" s="14"/>
      <c r="K27" s="15">
        <v>4</v>
      </c>
      <c r="L27" s="15">
        <v>787</v>
      </c>
      <c r="M27" s="16">
        <v>196.75</v>
      </c>
      <c r="N27" s="17">
        <v>3</v>
      </c>
      <c r="O27" s="18">
        <v>199.75</v>
      </c>
    </row>
    <row r="28" spans="1:15">
      <c r="A28" s="10" t="s">
        <v>25</v>
      </c>
      <c r="B28" s="11" t="s">
        <v>29</v>
      </c>
      <c r="C28" s="12">
        <v>45539</v>
      </c>
      <c r="D28" s="13" t="s">
        <v>31</v>
      </c>
      <c r="E28" s="14">
        <v>197</v>
      </c>
      <c r="F28" s="36">
        <v>200</v>
      </c>
      <c r="G28" s="14">
        <v>198.001</v>
      </c>
      <c r="H28" s="14">
        <v>199.001</v>
      </c>
      <c r="I28" s="14"/>
      <c r="J28" s="14"/>
      <c r="K28" s="15">
        <v>4</v>
      </c>
      <c r="L28" s="15">
        <v>794.00199999999995</v>
      </c>
      <c r="M28" s="16">
        <v>198.50049999999999</v>
      </c>
      <c r="N28" s="17">
        <v>9</v>
      </c>
      <c r="O28" s="18">
        <v>207.50049999999999</v>
      </c>
    </row>
    <row r="29" spans="1:15">
      <c r="A29" s="10" t="s">
        <v>25</v>
      </c>
      <c r="B29" s="11" t="s">
        <v>29</v>
      </c>
      <c r="C29" s="12">
        <v>45546</v>
      </c>
      <c r="D29" s="13" t="s">
        <v>31</v>
      </c>
      <c r="E29" s="14">
        <v>195</v>
      </c>
      <c r="F29" s="36">
        <v>200</v>
      </c>
      <c r="G29" s="14">
        <v>198</v>
      </c>
      <c r="H29" s="36">
        <v>200</v>
      </c>
      <c r="I29" s="14"/>
      <c r="J29" s="14"/>
      <c r="K29" s="15">
        <v>4</v>
      </c>
      <c r="L29" s="15">
        <v>793</v>
      </c>
      <c r="M29" s="16">
        <v>198.25</v>
      </c>
      <c r="N29" s="17">
        <v>7</v>
      </c>
      <c r="O29" s="18">
        <v>205.25</v>
      </c>
    </row>
    <row r="30" spans="1:15">
      <c r="A30" s="10" t="s">
        <v>25</v>
      </c>
      <c r="B30" s="11" t="s">
        <v>29</v>
      </c>
      <c r="C30" s="12">
        <v>45553</v>
      </c>
      <c r="D30" s="13" t="s">
        <v>31</v>
      </c>
      <c r="E30" s="14">
        <v>199.00200000000001</v>
      </c>
      <c r="F30" s="14">
        <v>199.001</v>
      </c>
      <c r="G30" s="36">
        <v>200</v>
      </c>
      <c r="H30" s="14">
        <v>199</v>
      </c>
      <c r="I30" s="14"/>
      <c r="J30" s="14"/>
      <c r="K30" s="15">
        <v>4</v>
      </c>
      <c r="L30" s="15">
        <v>797.00300000000004</v>
      </c>
      <c r="M30" s="16">
        <v>199.25075000000001</v>
      </c>
      <c r="N30" s="17">
        <v>7</v>
      </c>
      <c r="O30" s="18">
        <v>206.25075000000001</v>
      </c>
    </row>
    <row r="31" spans="1:15">
      <c r="A31" s="10" t="s">
        <v>25</v>
      </c>
      <c r="B31" s="11" t="s">
        <v>29</v>
      </c>
      <c r="C31" s="12">
        <v>45557</v>
      </c>
      <c r="D31" s="13" t="s">
        <v>31</v>
      </c>
      <c r="E31" s="36">
        <v>200.001</v>
      </c>
      <c r="F31" s="36">
        <v>200.001</v>
      </c>
      <c r="G31" s="14">
        <v>198.001</v>
      </c>
      <c r="H31" s="14">
        <v>198</v>
      </c>
      <c r="I31" s="14">
        <v>197</v>
      </c>
      <c r="J31" s="14">
        <v>196</v>
      </c>
      <c r="K31" s="15">
        <v>6</v>
      </c>
      <c r="L31" s="15">
        <v>1189.0030000000002</v>
      </c>
      <c r="M31" s="16">
        <v>198.1671666666667</v>
      </c>
      <c r="N31" s="17">
        <v>16</v>
      </c>
      <c r="O31" s="18">
        <v>214.1671666666667</v>
      </c>
    </row>
    <row r="32" spans="1:15">
      <c r="A32" s="10" t="s">
        <v>25</v>
      </c>
      <c r="B32" s="11" t="s">
        <v>29</v>
      </c>
      <c r="C32" s="12">
        <v>45567</v>
      </c>
      <c r="D32" s="13" t="s">
        <v>31</v>
      </c>
      <c r="E32" s="14">
        <v>198</v>
      </c>
      <c r="F32" s="14">
        <v>199</v>
      </c>
      <c r="G32" s="14">
        <v>198</v>
      </c>
      <c r="H32" s="14">
        <v>199.001</v>
      </c>
      <c r="I32" s="14"/>
      <c r="J32" s="14"/>
      <c r="K32" s="15">
        <v>4</v>
      </c>
      <c r="L32" s="15">
        <v>794.00099999999998</v>
      </c>
      <c r="M32" s="16">
        <v>198.50024999999999</v>
      </c>
      <c r="N32" s="17">
        <v>13</v>
      </c>
      <c r="O32" s="18">
        <v>211.50024999999999</v>
      </c>
    </row>
    <row r="33" spans="1:15">
      <c r="A33" s="10" t="s">
        <v>25</v>
      </c>
      <c r="B33" s="11" t="s">
        <v>29</v>
      </c>
      <c r="C33" s="12">
        <v>45602</v>
      </c>
      <c r="D33" s="13" t="s">
        <v>31</v>
      </c>
      <c r="E33" s="14">
        <v>197</v>
      </c>
      <c r="F33" s="14">
        <v>199</v>
      </c>
      <c r="G33" s="14">
        <v>198</v>
      </c>
      <c r="H33" s="36">
        <v>200</v>
      </c>
      <c r="I33" s="14"/>
      <c r="J33" s="14"/>
      <c r="K33" s="15">
        <v>4</v>
      </c>
      <c r="L33" s="15">
        <v>794</v>
      </c>
      <c r="M33" s="16">
        <v>198.5</v>
      </c>
      <c r="N33" s="17">
        <v>8</v>
      </c>
      <c r="O33" s="18">
        <v>206.5</v>
      </c>
    </row>
    <row r="34" spans="1:15">
      <c r="A34" s="10" t="s">
        <v>25</v>
      </c>
      <c r="B34" s="11" t="s">
        <v>29</v>
      </c>
      <c r="C34" s="12">
        <v>45609</v>
      </c>
      <c r="D34" s="13" t="s">
        <v>31</v>
      </c>
      <c r="E34" s="14">
        <v>198</v>
      </c>
      <c r="F34" s="14">
        <v>198</v>
      </c>
      <c r="G34" s="14">
        <v>199</v>
      </c>
      <c r="H34" s="14">
        <v>199</v>
      </c>
      <c r="I34" s="14"/>
      <c r="J34" s="14"/>
      <c r="K34" s="15">
        <v>4</v>
      </c>
      <c r="L34" s="15">
        <v>794</v>
      </c>
      <c r="M34" s="16">
        <v>198.5</v>
      </c>
      <c r="N34" s="17">
        <v>13</v>
      </c>
      <c r="O34" s="18">
        <v>211.5</v>
      </c>
    </row>
    <row r="35" spans="1:15">
      <c r="A35" s="10" t="s">
        <v>25</v>
      </c>
      <c r="B35" s="11" t="s">
        <v>29</v>
      </c>
      <c r="C35" s="12">
        <v>45616</v>
      </c>
      <c r="D35" s="13" t="s">
        <v>31</v>
      </c>
      <c r="E35" s="14">
        <v>197</v>
      </c>
      <c r="F35" s="14">
        <v>197</v>
      </c>
      <c r="G35" s="36">
        <v>200</v>
      </c>
      <c r="H35" s="14">
        <v>198</v>
      </c>
      <c r="I35" s="14"/>
      <c r="J35" s="14"/>
      <c r="K35" s="15">
        <v>4</v>
      </c>
      <c r="L35" s="15">
        <v>792</v>
      </c>
      <c r="M35" s="16">
        <v>198</v>
      </c>
      <c r="N35" s="17">
        <v>9</v>
      </c>
      <c r="O35" s="18">
        <v>207</v>
      </c>
    </row>
    <row r="36" spans="1:15">
      <c r="A36" s="10" t="s">
        <v>25</v>
      </c>
      <c r="B36" s="11" t="s">
        <v>29</v>
      </c>
      <c r="C36" s="12">
        <v>45626</v>
      </c>
      <c r="D36" s="13" t="s">
        <v>31</v>
      </c>
      <c r="E36" s="14">
        <v>189.001</v>
      </c>
      <c r="F36" s="14">
        <v>195.001</v>
      </c>
      <c r="G36" s="14">
        <v>195</v>
      </c>
      <c r="H36" s="14">
        <v>196</v>
      </c>
      <c r="I36" s="14"/>
      <c r="J36" s="14"/>
      <c r="K36" s="15">
        <v>4</v>
      </c>
      <c r="L36" s="15">
        <v>775.00199999999995</v>
      </c>
      <c r="M36" s="16">
        <v>193.75049999999999</v>
      </c>
      <c r="N36" s="17">
        <v>2</v>
      </c>
      <c r="O36" s="18">
        <v>195.75049999999999</v>
      </c>
    </row>
    <row r="38" spans="1:15">
      <c r="K38" s="8">
        <f>SUM(K2:K37)</f>
        <v>142</v>
      </c>
      <c r="L38" s="8">
        <f>SUM(L2:L37)</f>
        <v>28027.024200000003</v>
      </c>
      <c r="M38" s="7">
        <f>SUM(L38/K38)</f>
        <v>197.37340985915495</v>
      </c>
      <c r="N38" s="8">
        <f>SUM(N2:N37)</f>
        <v>227</v>
      </c>
      <c r="O38" s="9">
        <f>SUM(M38+N38)</f>
        <v>424.37340985915495</v>
      </c>
    </row>
    <row r="41" spans="1:15" ht="30">
      <c r="A41" s="1" t="s">
        <v>1</v>
      </c>
      <c r="B41" s="2" t="s">
        <v>2</v>
      </c>
      <c r="C41" s="2" t="s">
        <v>3</v>
      </c>
      <c r="D41" s="3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  <c r="J41" s="4" t="s">
        <v>10</v>
      </c>
      <c r="K41" s="4" t="s">
        <v>11</v>
      </c>
      <c r="L41" s="3" t="s">
        <v>12</v>
      </c>
      <c r="M41" s="5" t="s">
        <v>13</v>
      </c>
      <c r="N41" s="2" t="s">
        <v>14</v>
      </c>
      <c r="O41" s="6" t="s">
        <v>15</v>
      </c>
    </row>
    <row r="42" spans="1:15">
      <c r="A42" s="10" t="s">
        <v>21</v>
      </c>
      <c r="B42" s="11" t="s">
        <v>29</v>
      </c>
      <c r="C42" s="12">
        <v>45574</v>
      </c>
      <c r="D42" s="13" t="s">
        <v>31</v>
      </c>
      <c r="E42" s="14">
        <v>195</v>
      </c>
      <c r="F42" s="14">
        <v>196</v>
      </c>
      <c r="G42" s="14">
        <v>197</v>
      </c>
      <c r="H42" s="14">
        <v>194</v>
      </c>
      <c r="I42" s="14"/>
      <c r="J42" s="14"/>
      <c r="K42" s="15">
        <v>4</v>
      </c>
      <c r="L42" s="15">
        <v>782</v>
      </c>
      <c r="M42" s="16">
        <v>195.5</v>
      </c>
      <c r="N42" s="17">
        <v>3</v>
      </c>
      <c r="O42" s="18">
        <v>198.5</v>
      </c>
    </row>
    <row r="43" spans="1:15">
      <c r="A43" s="10" t="s">
        <v>21</v>
      </c>
      <c r="B43" s="11" t="s">
        <v>29</v>
      </c>
      <c r="C43" s="12">
        <v>45577</v>
      </c>
      <c r="D43" s="13" t="s">
        <v>31</v>
      </c>
      <c r="E43" s="14">
        <v>194</v>
      </c>
      <c r="F43" s="14">
        <v>193</v>
      </c>
      <c r="G43" s="14">
        <v>195</v>
      </c>
      <c r="H43" s="14">
        <v>199</v>
      </c>
      <c r="I43" s="14">
        <v>195.001</v>
      </c>
      <c r="J43" s="14">
        <v>197</v>
      </c>
      <c r="K43" s="15">
        <v>6</v>
      </c>
      <c r="L43" s="15">
        <v>1173.001</v>
      </c>
      <c r="M43" s="16">
        <v>195.50016666666667</v>
      </c>
      <c r="N43" s="17">
        <v>26</v>
      </c>
      <c r="O43" s="18">
        <v>221.50016666666667</v>
      </c>
    </row>
    <row r="44" spans="1:15">
      <c r="A44" s="10" t="s">
        <v>21</v>
      </c>
      <c r="B44" s="11" t="s">
        <v>29</v>
      </c>
      <c r="C44" s="12">
        <v>45581</v>
      </c>
      <c r="D44" s="13" t="s">
        <v>31</v>
      </c>
      <c r="E44" s="14">
        <v>193</v>
      </c>
      <c r="F44" s="14">
        <v>195</v>
      </c>
      <c r="G44" s="14">
        <v>196</v>
      </c>
      <c r="H44" s="14">
        <v>193</v>
      </c>
      <c r="I44" s="14"/>
      <c r="J44" s="14"/>
      <c r="K44" s="15">
        <v>4</v>
      </c>
      <c r="L44" s="15">
        <v>777</v>
      </c>
      <c r="M44" s="16">
        <v>194.25</v>
      </c>
      <c r="N44" s="17">
        <v>6</v>
      </c>
      <c r="O44" s="18">
        <v>200.25</v>
      </c>
    </row>
    <row r="46" spans="1:15">
      <c r="K46" s="8">
        <f>SUM(K42:K45)</f>
        <v>14</v>
      </c>
      <c r="L46" s="8">
        <f>SUM(L42:L45)</f>
        <v>2732.0010000000002</v>
      </c>
      <c r="M46" s="7">
        <f>SUM(L46/K46)</f>
        <v>195.1429285714286</v>
      </c>
      <c r="N46" s="8">
        <f>SUM(N42:N45)</f>
        <v>35</v>
      </c>
      <c r="O46" s="9">
        <f>SUM(M46+N46)</f>
        <v>230.1429285714286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 B41" name="Range1_2"/>
  </protectedRanges>
  <sortState xmlns:xlrd2="http://schemas.microsoft.com/office/spreadsheetml/2017/richdata2" ref="B2:O2">
    <sortCondition ref="C2"/>
  </sortState>
  <hyperlinks>
    <hyperlink ref="Q1" location="'Kentucky 2024'!A1" display="Back to Ranking" xr:uid="{F66E322F-1466-4933-8E4A-32328E5061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252CA-BFD1-4A22-BEA4-97F07B96ED74}">
          <x14:formula1>
            <xm:f>'C:\Users\abra2\Desktop\ABRA Files and More\AUTO BENCH REST ASSOCIATION FILE\ABRA 2019\Georgia\[Georgia Results 01 19 20.xlsm]DATA SHEET'!#REF!</xm:f>
          </x14:formula1>
          <xm:sqref>B1 B41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D5C8-FA61-4B74-9106-D4A61D1FBB79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65" t="s">
        <v>166</v>
      </c>
      <c r="C2" s="12">
        <v>45605</v>
      </c>
      <c r="D2" s="65" t="s">
        <v>151</v>
      </c>
      <c r="E2" s="66">
        <v>126</v>
      </c>
      <c r="F2" s="66">
        <v>149</v>
      </c>
      <c r="G2" s="66">
        <v>147</v>
      </c>
      <c r="H2" s="66">
        <v>151</v>
      </c>
      <c r="I2" s="70"/>
      <c r="J2" s="70"/>
      <c r="K2" s="66">
        <v>4</v>
      </c>
      <c r="L2" s="66">
        <v>573</v>
      </c>
      <c r="M2" s="68">
        <v>143.25</v>
      </c>
      <c r="N2" s="66">
        <v>2</v>
      </c>
      <c r="O2" s="68">
        <v>145.25</v>
      </c>
    </row>
    <row r="4" spans="1:17">
      <c r="K4" s="8">
        <f>SUM(K2:K3)</f>
        <v>4</v>
      </c>
      <c r="L4" s="8">
        <f>SUM(L2:L3)</f>
        <v>573</v>
      </c>
      <c r="M4" s="7">
        <f>SUM(L4/K4)</f>
        <v>143.25</v>
      </c>
      <c r="N4" s="8">
        <f>SUM(N2:N3)</f>
        <v>2</v>
      </c>
      <c r="O4" s="9">
        <f>SUM(M4+N4)</f>
        <v>145.25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:H2">
    <cfRule type="cellIs" dxfId="5" priority="1" operator="equal">
      <formula>200</formula>
    </cfRule>
  </conditionalFormatting>
  <hyperlinks>
    <hyperlink ref="Q1" location="'Kentucky 2024'!A1" display="Back to Ranking" xr:uid="{CA70EA54-6BD2-4FC8-BD48-07B99540850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FD2F85-CE42-4ABD-9F66-DAF25E2CA8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3328B-4E37-428D-802C-14F9491E916A}">
  <dimension ref="A1:Q7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120</v>
      </c>
      <c r="C2" s="12">
        <v>45500</v>
      </c>
      <c r="D2" s="13" t="s">
        <v>85</v>
      </c>
      <c r="E2" s="14">
        <v>193</v>
      </c>
      <c r="F2" s="14">
        <v>180</v>
      </c>
      <c r="G2" s="14">
        <v>183</v>
      </c>
      <c r="H2" s="14">
        <v>193</v>
      </c>
      <c r="I2" s="14"/>
      <c r="J2" s="14"/>
      <c r="K2" s="15">
        <v>4</v>
      </c>
      <c r="L2" s="15">
        <v>749</v>
      </c>
      <c r="M2" s="16">
        <v>187.25</v>
      </c>
      <c r="N2" s="17">
        <v>8</v>
      </c>
      <c r="O2" s="18">
        <v>195.25</v>
      </c>
    </row>
    <row r="3" spans="1:17">
      <c r="A3" s="10" t="s">
        <v>21</v>
      </c>
      <c r="B3" s="11" t="s">
        <v>120</v>
      </c>
      <c r="C3" s="12">
        <v>45528</v>
      </c>
      <c r="D3" s="13" t="s">
        <v>85</v>
      </c>
      <c r="E3" s="14">
        <v>189</v>
      </c>
      <c r="F3" s="14">
        <v>189</v>
      </c>
      <c r="G3" s="14">
        <v>191</v>
      </c>
      <c r="H3" s="14">
        <v>195</v>
      </c>
      <c r="I3" s="14"/>
      <c r="J3" s="14"/>
      <c r="K3" s="15">
        <v>4</v>
      </c>
      <c r="L3" s="15">
        <v>764</v>
      </c>
      <c r="M3" s="16">
        <v>191</v>
      </c>
      <c r="N3" s="17">
        <v>3</v>
      </c>
      <c r="O3" s="18">
        <v>194</v>
      </c>
    </row>
    <row r="4" spans="1:17">
      <c r="A4" s="10" t="s">
        <v>21</v>
      </c>
      <c r="B4" s="11" t="s">
        <v>120</v>
      </c>
      <c r="C4" s="12">
        <v>45578</v>
      </c>
      <c r="D4" s="13" t="s">
        <v>85</v>
      </c>
      <c r="E4" s="14">
        <v>190</v>
      </c>
      <c r="F4" s="14">
        <v>181</v>
      </c>
      <c r="G4" s="14">
        <v>178</v>
      </c>
      <c r="H4" s="14">
        <v>178</v>
      </c>
      <c r="I4" s="14"/>
      <c r="J4" s="14"/>
      <c r="K4" s="15">
        <v>4</v>
      </c>
      <c r="L4" s="15">
        <v>727</v>
      </c>
      <c r="M4" s="16">
        <v>181.75</v>
      </c>
      <c r="N4" s="17">
        <v>4</v>
      </c>
      <c r="O4" s="18">
        <v>185.75</v>
      </c>
    </row>
    <row r="5" spans="1:17">
      <c r="A5" s="10" t="s">
        <v>21</v>
      </c>
      <c r="B5" s="11" t="s">
        <v>158</v>
      </c>
      <c r="C5" s="12">
        <v>45591</v>
      </c>
      <c r="D5" s="13" t="s">
        <v>85</v>
      </c>
      <c r="E5" s="14">
        <v>180</v>
      </c>
      <c r="F5" s="14">
        <v>189</v>
      </c>
      <c r="G5" s="14">
        <v>180</v>
      </c>
      <c r="H5" s="14">
        <v>187</v>
      </c>
      <c r="I5" s="14">
        <v>191</v>
      </c>
      <c r="J5" s="14">
        <v>188</v>
      </c>
      <c r="K5" s="15">
        <v>6</v>
      </c>
      <c r="L5" s="15">
        <v>1115</v>
      </c>
      <c r="M5" s="16">
        <v>185.83333333333334</v>
      </c>
      <c r="N5" s="17">
        <v>6</v>
      </c>
      <c r="O5" s="18">
        <v>191.83333333333334</v>
      </c>
    </row>
    <row r="7" spans="1:17">
      <c r="K7" s="8">
        <f>SUM(K2:K6)</f>
        <v>18</v>
      </c>
      <c r="L7" s="8">
        <f>SUM(L2:L6)</f>
        <v>3355</v>
      </c>
      <c r="M7" s="7">
        <f>SUM(L7/K7)</f>
        <v>186.38888888888889</v>
      </c>
      <c r="N7" s="8">
        <f>SUM(N2:N6)</f>
        <v>21</v>
      </c>
      <c r="O7" s="9">
        <f>SUM(M7+N7)</f>
        <v>207.38888888888889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5"/>
    <protectedRange algorithmName="SHA-512" hashValue="ON39YdpmFHfN9f47KpiRvqrKx0V9+erV1CNkpWzYhW/Qyc6aT8rEyCrvauWSYGZK2ia3o7vd3akF07acHAFpOA==" saltValue="yVW9XmDwTqEnmpSGai0KYg==" spinCount="100000" sqref="D3" name="Range1_1_20"/>
  </protectedRanges>
  <hyperlinks>
    <hyperlink ref="Q1" location="'Kentucky 2024'!A1" display="Back to Ranking" xr:uid="{6A90168E-5538-4FDF-BE22-CE3658A51A7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4A7027-5B2D-4A96-B927-2A44BC37ED9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EF29-FF69-4B68-9EEC-5FA36EA39C4A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65" t="s">
        <v>164</v>
      </c>
      <c r="C2" s="12">
        <v>45605</v>
      </c>
      <c r="D2" s="65" t="s">
        <v>151</v>
      </c>
      <c r="E2" s="66">
        <v>177</v>
      </c>
      <c r="F2" s="66">
        <v>180</v>
      </c>
      <c r="G2" s="66">
        <v>175</v>
      </c>
      <c r="H2" s="66">
        <v>175</v>
      </c>
      <c r="I2" s="70"/>
      <c r="J2" s="70"/>
      <c r="K2" s="66">
        <v>4</v>
      </c>
      <c r="L2" s="66">
        <v>707</v>
      </c>
      <c r="M2" s="68">
        <v>176.75</v>
      </c>
      <c r="N2" s="66">
        <v>2</v>
      </c>
      <c r="O2" s="68">
        <v>178.75</v>
      </c>
    </row>
    <row r="4" spans="1:17">
      <c r="K4" s="8">
        <f>SUM(K2:K3)</f>
        <v>4</v>
      </c>
      <c r="L4" s="8">
        <f>SUM(L2:L3)</f>
        <v>707</v>
      </c>
      <c r="M4" s="7">
        <f>SUM(L4/K4)</f>
        <v>176.75</v>
      </c>
      <c r="N4" s="8">
        <f>SUM(N2:N3)</f>
        <v>2</v>
      </c>
      <c r="O4" s="9">
        <f>SUM(M4+N4)</f>
        <v>178.75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:H2">
    <cfRule type="cellIs" dxfId="4" priority="1" operator="equal">
      <formula>200</formula>
    </cfRule>
  </conditionalFormatting>
  <hyperlinks>
    <hyperlink ref="Q1" location="'Kentucky 2024'!A1" display="Back to Ranking" xr:uid="{7C9B448A-CB0E-4247-9138-8D88D4033C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07F348-2B95-435D-82C6-B97A9202FC0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820D-AFC4-48EB-B99D-64F34CD81926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154</v>
      </c>
      <c r="C2" s="12">
        <v>45577</v>
      </c>
      <c r="D2" s="13" t="s">
        <v>151</v>
      </c>
      <c r="E2" s="14">
        <v>183</v>
      </c>
      <c r="F2" s="14">
        <v>192</v>
      </c>
      <c r="G2" s="14">
        <v>189</v>
      </c>
      <c r="H2" s="14">
        <v>186</v>
      </c>
      <c r="I2" s="14"/>
      <c r="J2" s="14"/>
      <c r="K2" s="15">
        <v>4</v>
      </c>
      <c r="L2" s="15">
        <v>750</v>
      </c>
      <c r="M2" s="16">
        <v>187.5</v>
      </c>
      <c r="N2" s="17">
        <v>5</v>
      </c>
      <c r="O2" s="18">
        <v>192.5</v>
      </c>
    </row>
    <row r="3" spans="1:17">
      <c r="A3" s="10" t="s">
        <v>21</v>
      </c>
      <c r="B3" s="65" t="s">
        <v>154</v>
      </c>
      <c r="C3" s="12">
        <v>45605</v>
      </c>
      <c r="D3" s="65" t="s">
        <v>151</v>
      </c>
      <c r="E3" s="69">
        <v>189</v>
      </c>
      <c r="F3" s="69">
        <v>189</v>
      </c>
      <c r="G3" s="69">
        <v>182</v>
      </c>
      <c r="H3" s="69">
        <v>187</v>
      </c>
      <c r="I3" s="70"/>
      <c r="J3" s="70"/>
      <c r="K3" s="66">
        <v>4</v>
      </c>
      <c r="L3" s="66">
        <v>747</v>
      </c>
      <c r="M3" s="68">
        <v>186.75</v>
      </c>
      <c r="N3" s="66">
        <v>3</v>
      </c>
      <c r="O3" s="68">
        <v>189.75</v>
      </c>
    </row>
    <row r="5" spans="1:17">
      <c r="K5" s="8">
        <f>SUM(K2:K4)</f>
        <v>8</v>
      </c>
      <c r="L5" s="8">
        <f>SUM(L2:L4)</f>
        <v>1497</v>
      </c>
      <c r="M5" s="7">
        <f>SUM(L5/K5)</f>
        <v>187.125</v>
      </c>
      <c r="N5" s="8">
        <f>SUM(N2:N4)</f>
        <v>8</v>
      </c>
      <c r="O5" s="9">
        <f>SUM(M5+N5)</f>
        <v>195.125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3:H3">
    <cfRule type="cellIs" dxfId="3" priority="1" operator="equal">
      <formula>200</formula>
    </cfRule>
  </conditionalFormatting>
  <hyperlinks>
    <hyperlink ref="Q1" location="'Kentucky 2024'!A1" display="Back to Ranking" xr:uid="{D0BBF16D-829B-487E-A9CE-7C4816F5887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296EAE-46C8-4312-9EA2-1889865C3F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6842-ED58-4D34-B492-F9F38E824750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145</v>
      </c>
      <c r="C2" s="12">
        <v>45577</v>
      </c>
      <c r="D2" s="13" t="s">
        <v>31</v>
      </c>
      <c r="E2" s="14">
        <v>189</v>
      </c>
      <c r="F2" s="14">
        <v>191</v>
      </c>
      <c r="G2" s="14">
        <v>190</v>
      </c>
      <c r="H2" s="14">
        <v>192</v>
      </c>
      <c r="I2" s="14">
        <v>190</v>
      </c>
      <c r="J2" s="14">
        <v>191</v>
      </c>
      <c r="K2" s="15">
        <v>6</v>
      </c>
      <c r="L2" s="15">
        <v>1143</v>
      </c>
      <c r="M2" s="16">
        <v>190.5</v>
      </c>
      <c r="N2" s="17">
        <v>4</v>
      </c>
      <c r="O2" s="18">
        <v>194.5</v>
      </c>
    </row>
    <row r="4" spans="1:17">
      <c r="K4" s="8">
        <f>SUM(K2:K3)</f>
        <v>6</v>
      </c>
      <c r="L4" s="8">
        <f>SUM(L2:L3)</f>
        <v>1143</v>
      </c>
      <c r="M4" s="7">
        <f>SUM(L4/K4)</f>
        <v>190.5</v>
      </c>
      <c r="N4" s="8">
        <f>SUM(N2:N3)</f>
        <v>4</v>
      </c>
      <c r="O4" s="9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CF5A9C40-D8D3-414D-8242-A0CB5AFED8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92FB12-56C8-432F-99B3-218A48CF2E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9B85-5E4F-49F5-9BA8-EC631DE60A6A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135</v>
      </c>
      <c r="C2" s="12">
        <v>45556</v>
      </c>
      <c r="D2" s="13" t="s">
        <v>76</v>
      </c>
      <c r="E2" s="14">
        <v>197</v>
      </c>
      <c r="F2" s="14">
        <v>193</v>
      </c>
      <c r="G2" s="14">
        <v>194</v>
      </c>
      <c r="H2" s="14">
        <v>190</v>
      </c>
      <c r="I2" s="14"/>
      <c r="J2" s="14"/>
      <c r="K2" s="15">
        <v>4</v>
      </c>
      <c r="L2" s="15">
        <v>774</v>
      </c>
      <c r="M2" s="16">
        <v>193.5</v>
      </c>
      <c r="N2" s="17">
        <v>3</v>
      </c>
      <c r="O2" s="18">
        <v>196.5</v>
      </c>
    </row>
    <row r="3" spans="1:17">
      <c r="A3" s="10" t="s">
        <v>21</v>
      </c>
      <c r="B3" s="11" t="s">
        <v>135</v>
      </c>
      <c r="C3" s="12">
        <v>45599</v>
      </c>
      <c r="D3" s="13" t="s">
        <v>74</v>
      </c>
      <c r="E3" s="14">
        <v>194</v>
      </c>
      <c r="F3" s="14">
        <v>192</v>
      </c>
      <c r="G3" s="14">
        <v>190</v>
      </c>
      <c r="H3" s="14">
        <v>196</v>
      </c>
      <c r="I3" s="14"/>
      <c r="J3" s="14"/>
      <c r="K3" s="15">
        <v>4</v>
      </c>
      <c r="L3" s="15">
        <v>772</v>
      </c>
      <c r="M3" s="16">
        <v>193</v>
      </c>
      <c r="N3" s="17">
        <v>4</v>
      </c>
      <c r="O3" s="18">
        <v>197</v>
      </c>
    </row>
    <row r="5" spans="1:17">
      <c r="K5" s="8">
        <f>SUM(K2:K4)</f>
        <v>8</v>
      </c>
      <c r="L5" s="8">
        <f>SUM(L2:L4)</f>
        <v>1546</v>
      </c>
      <c r="M5" s="7">
        <f>SUM(L5/K5)</f>
        <v>193.25</v>
      </c>
      <c r="N5" s="8">
        <f>SUM(N2:N4)</f>
        <v>7</v>
      </c>
      <c r="O5" s="9">
        <f>SUM(M5+N5)</f>
        <v>200.25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238CE052-B1FD-41D7-B2F6-B5BF3238507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62BE5C-BFF0-4A95-82C8-33AB69C8184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824E-7050-4C41-9C0C-23FEFBCF2238}">
  <dimension ref="A1:Q17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33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34</v>
      </c>
      <c r="B2" s="11" t="s">
        <v>53</v>
      </c>
      <c r="C2" s="12">
        <v>45336</v>
      </c>
      <c r="D2" s="39" t="s">
        <v>31</v>
      </c>
      <c r="E2" s="14">
        <v>175</v>
      </c>
      <c r="F2" s="14">
        <v>171</v>
      </c>
      <c r="G2" s="14">
        <v>170</v>
      </c>
      <c r="H2" s="14">
        <v>154</v>
      </c>
      <c r="I2" s="14"/>
      <c r="J2" s="14"/>
      <c r="K2" s="15">
        <v>4</v>
      </c>
      <c r="L2" s="15">
        <v>670</v>
      </c>
      <c r="M2" s="16">
        <v>167.5</v>
      </c>
      <c r="N2" s="17">
        <v>5</v>
      </c>
      <c r="O2" s="18">
        <v>172.5</v>
      </c>
    </row>
    <row r="3" spans="1:17">
      <c r="A3" s="10" t="s">
        <v>34</v>
      </c>
      <c r="B3" s="11" t="s">
        <v>63</v>
      </c>
      <c r="C3" s="12">
        <v>45357</v>
      </c>
      <c r="D3" s="39" t="s">
        <v>31</v>
      </c>
      <c r="E3" s="14">
        <v>182</v>
      </c>
      <c r="F3" s="14">
        <v>175</v>
      </c>
      <c r="G3" s="14">
        <v>186</v>
      </c>
      <c r="H3" s="14">
        <v>192.001</v>
      </c>
      <c r="I3" s="14"/>
      <c r="J3" s="14"/>
      <c r="K3" s="15">
        <v>4</v>
      </c>
      <c r="L3" s="15">
        <v>735.00099999999998</v>
      </c>
      <c r="M3" s="16">
        <v>183.75024999999999</v>
      </c>
      <c r="N3" s="17">
        <v>5</v>
      </c>
      <c r="O3" s="18">
        <v>188.75024999999999</v>
      </c>
    </row>
    <row r="4" spans="1:17">
      <c r="A4" s="10" t="s">
        <v>34</v>
      </c>
      <c r="B4" s="11" t="s">
        <v>63</v>
      </c>
      <c r="C4" s="12">
        <v>45367</v>
      </c>
      <c r="D4" s="39" t="s">
        <v>31</v>
      </c>
      <c r="E4" s="14">
        <v>188</v>
      </c>
      <c r="F4" s="14">
        <v>191</v>
      </c>
      <c r="G4" s="14">
        <v>190</v>
      </c>
      <c r="H4" s="14">
        <v>184</v>
      </c>
      <c r="I4" s="14"/>
      <c r="J4" s="14"/>
      <c r="K4" s="15">
        <v>4</v>
      </c>
      <c r="L4" s="15">
        <v>753</v>
      </c>
      <c r="M4" s="16">
        <v>188.25</v>
      </c>
      <c r="N4" s="17">
        <v>5</v>
      </c>
      <c r="O4" s="18">
        <v>193.25</v>
      </c>
    </row>
    <row r="5" spans="1:17">
      <c r="A5" s="10" t="s">
        <v>34</v>
      </c>
      <c r="B5" s="11" t="s">
        <v>63</v>
      </c>
      <c r="C5" s="12">
        <v>45371</v>
      </c>
      <c r="D5" s="39" t="s">
        <v>31</v>
      </c>
      <c r="E5" s="14">
        <v>184</v>
      </c>
      <c r="F5" s="14">
        <v>184</v>
      </c>
      <c r="G5" s="14">
        <v>187</v>
      </c>
      <c r="H5" s="14">
        <v>186</v>
      </c>
      <c r="I5" s="14"/>
      <c r="J5" s="14"/>
      <c r="K5" s="15">
        <v>4</v>
      </c>
      <c r="L5" s="15">
        <v>741</v>
      </c>
      <c r="M5" s="16">
        <v>185.25</v>
      </c>
      <c r="N5" s="17">
        <v>6</v>
      </c>
      <c r="O5" s="18">
        <v>191.25</v>
      </c>
    </row>
    <row r="6" spans="1:17">
      <c r="A6" s="10" t="s">
        <v>34</v>
      </c>
      <c r="B6" s="11" t="s">
        <v>63</v>
      </c>
      <c r="C6" s="12">
        <v>45392</v>
      </c>
      <c r="D6" s="39" t="s">
        <v>31</v>
      </c>
      <c r="E6" s="14">
        <v>189</v>
      </c>
      <c r="F6" s="14">
        <v>186</v>
      </c>
      <c r="G6" s="14">
        <v>186</v>
      </c>
      <c r="H6" s="14">
        <v>185</v>
      </c>
      <c r="I6" s="14"/>
      <c r="J6" s="14"/>
      <c r="K6" s="15">
        <v>4</v>
      </c>
      <c r="L6" s="15">
        <v>746</v>
      </c>
      <c r="M6" s="16">
        <v>186.5</v>
      </c>
      <c r="N6" s="17">
        <v>4</v>
      </c>
      <c r="O6" s="18">
        <v>190.5</v>
      </c>
    </row>
    <row r="7" spans="1:17">
      <c r="A7" s="10" t="s">
        <v>34</v>
      </c>
      <c r="B7" s="11" t="s">
        <v>63</v>
      </c>
      <c r="C7" s="12">
        <v>45399</v>
      </c>
      <c r="D7" s="39" t="s">
        <v>31</v>
      </c>
      <c r="E7" s="14">
        <v>180</v>
      </c>
      <c r="F7" s="14">
        <v>180</v>
      </c>
      <c r="G7" s="14">
        <v>190</v>
      </c>
      <c r="H7" s="14">
        <v>187</v>
      </c>
      <c r="I7" s="14"/>
      <c r="J7" s="14"/>
      <c r="K7" s="15">
        <v>4</v>
      </c>
      <c r="L7" s="15">
        <v>737</v>
      </c>
      <c r="M7" s="16">
        <v>184.25</v>
      </c>
      <c r="N7" s="17">
        <v>4</v>
      </c>
      <c r="O7" s="18">
        <v>188.25</v>
      </c>
    </row>
    <row r="8" spans="1:17">
      <c r="A8" s="10" t="s">
        <v>34</v>
      </c>
      <c r="B8" s="11" t="s">
        <v>63</v>
      </c>
      <c r="C8" s="12">
        <v>45413</v>
      </c>
      <c r="D8" s="39" t="s">
        <v>31</v>
      </c>
      <c r="E8" s="14">
        <v>188</v>
      </c>
      <c r="F8" s="14">
        <v>190</v>
      </c>
      <c r="G8" s="14">
        <v>192</v>
      </c>
      <c r="H8" s="14">
        <v>186</v>
      </c>
      <c r="I8" s="14"/>
      <c r="J8" s="14"/>
      <c r="K8" s="15">
        <v>4</v>
      </c>
      <c r="L8" s="15">
        <v>756</v>
      </c>
      <c r="M8" s="16">
        <v>189</v>
      </c>
      <c r="N8" s="17">
        <v>6</v>
      </c>
      <c r="O8" s="18">
        <v>195</v>
      </c>
    </row>
    <row r="9" spans="1:17">
      <c r="A9" s="10" t="s">
        <v>34</v>
      </c>
      <c r="B9" s="11" t="s">
        <v>63</v>
      </c>
      <c r="C9" s="12">
        <v>45420</v>
      </c>
      <c r="D9" s="39" t="s">
        <v>31</v>
      </c>
      <c r="E9" s="14">
        <v>195</v>
      </c>
      <c r="F9" s="14">
        <v>190</v>
      </c>
      <c r="G9" s="14">
        <v>191</v>
      </c>
      <c r="H9" s="14">
        <v>188</v>
      </c>
      <c r="I9" s="14"/>
      <c r="J9" s="14"/>
      <c r="K9" s="15">
        <v>4</v>
      </c>
      <c r="L9" s="15">
        <v>764</v>
      </c>
      <c r="M9" s="16">
        <v>191</v>
      </c>
      <c r="N9" s="17">
        <v>4</v>
      </c>
      <c r="O9" s="18">
        <v>195</v>
      </c>
    </row>
    <row r="10" spans="1:17">
      <c r="A10" s="10" t="s">
        <v>34</v>
      </c>
      <c r="B10" s="11" t="s">
        <v>63</v>
      </c>
      <c r="C10" s="12">
        <v>45427</v>
      </c>
      <c r="D10" s="39" t="s">
        <v>31</v>
      </c>
      <c r="E10" s="14">
        <v>194</v>
      </c>
      <c r="F10" s="14">
        <v>193</v>
      </c>
      <c r="G10" s="14">
        <v>190</v>
      </c>
      <c r="H10" s="14">
        <v>189</v>
      </c>
      <c r="I10" s="14"/>
      <c r="J10" s="14"/>
      <c r="K10" s="15">
        <v>4</v>
      </c>
      <c r="L10" s="15">
        <v>766</v>
      </c>
      <c r="M10" s="16">
        <v>191.5</v>
      </c>
      <c r="N10" s="17">
        <v>3</v>
      </c>
      <c r="O10" s="18">
        <v>194.5</v>
      </c>
    </row>
    <row r="11" spans="1:17">
      <c r="A11" s="10" t="s">
        <v>34</v>
      </c>
      <c r="B11" s="11" t="s">
        <v>63</v>
      </c>
      <c r="C11" s="12">
        <v>45441</v>
      </c>
      <c r="D11" s="39" t="s">
        <v>31</v>
      </c>
      <c r="E11" s="14">
        <v>180</v>
      </c>
      <c r="F11" s="14">
        <v>189</v>
      </c>
      <c r="G11" s="14">
        <v>187</v>
      </c>
      <c r="H11" s="14">
        <v>187</v>
      </c>
      <c r="I11" s="14"/>
      <c r="J11" s="14"/>
      <c r="K11" s="15">
        <v>4</v>
      </c>
      <c r="L11" s="15">
        <v>743</v>
      </c>
      <c r="M11" s="16">
        <v>185.75</v>
      </c>
      <c r="N11" s="17">
        <v>4</v>
      </c>
      <c r="O11" s="18">
        <v>189.75</v>
      </c>
    </row>
    <row r="12" spans="1:17">
      <c r="A12" s="10" t="s">
        <v>34</v>
      </c>
      <c r="B12" s="11" t="s">
        <v>63</v>
      </c>
      <c r="C12" s="12">
        <v>45448</v>
      </c>
      <c r="D12" s="39" t="s">
        <v>31</v>
      </c>
      <c r="E12" s="14">
        <v>187</v>
      </c>
      <c r="F12" s="14">
        <v>189</v>
      </c>
      <c r="G12" s="14">
        <v>193</v>
      </c>
      <c r="H12" s="14">
        <v>188</v>
      </c>
      <c r="I12" s="14"/>
      <c r="J12" s="14"/>
      <c r="K12" s="15">
        <v>4</v>
      </c>
      <c r="L12" s="15">
        <v>757</v>
      </c>
      <c r="M12" s="16">
        <v>189.25</v>
      </c>
      <c r="N12" s="17">
        <v>4</v>
      </c>
      <c r="O12" s="18">
        <v>193.25</v>
      </c>
    </row>
    <row r="13" spans="1:17">
      <c r="A13" s="10" t="s">
        <v>34</v>
      </c>
      <c r="B13" s="11" t="s">
        <v>63</v>
      </c>
      <c r="C13" s="12">
        <v>45483</v>
      </c>
      <c r="D13" s="39" t="s">
        <v>31</v>
      </c>
      <c r="E13" s="14">
        <v>192</v>
      </c>
      <c r="F13" s="14">
        <v>191</v>
      </c>
      <c r="G13" s="14">
        <v>189</v>
      </c>
      <c r="H13" s="14">
        <v>197.001</v>
      </c>
      <c r="I13" s="14"/>
      <c r="J13" s="14"/>
      <c r="K13" s="15">
        <v>4</v>
      </c>
      <c r="L13" s="15">
        <v>769.00099999999998</v>
      </c>
      <c r="M13" s="16">
        <v>192.25024999999999</v>
      </c>
      <c r="N13" s="17">
        <v>5</v>
      </c>
      <c r="O13" s="18">
        <v>197.25024999999999</v>
      </c>
    </row>
    <row r="14" spans="1:17">
      <c r="A14" s="10" t="s">
        <v>34</v>
      </c>
      <c r="B14" s="11" t="s">
        <v>63</v>
      </c>
      <c r="C14" s="12">
        <v>45567</v>
      </c>
      <c r="D14" s="39" t="s">
        <v>31</v>
      </c>
      <c r="E14" s="14">
        <v>193</v>
      </c>
      <c r="F14" s="14">
        <v>187</v>
      </c>
      <c r="G14" s="14">
        <v>192</v>
      </c>
      <c r="H14" s="14">
        <v>194</v>
      </c>
      <c r="I14" s="14"/>
      <c r="J14" s="14"/>
      <c r="K14" s="15">
        <v>4</v>
      </c>
      <c r="L14" s="15">
        <v>766</v>
      </c>
      <c r="M14" s="16">
        <v>191.5</v>
      </c>
      <c r="N14" s="17">
        <v>13</v>
      </c>
      <c r="O14" s="18">
        <v>204.5</v>
      </c>
    </row>
    <row r="15" spans="1:17">
      <c r="A15" s="10" t="s">
        <v>34</v>
      </c>
      <c r="B15" s="11" t="s">
        <v>63</v>
      </c>
      <c r="C15" s="12">
        <v>45602</v>
      </c>
      <c r="D15" s="39" t="s">
        <v>31</v>
      </c>
      <c r="E15" s="14">
        <v>189</v>
      </c>
      <c r="F15" s="14">
        <v>190</v>
      </c>
      <c r="G15" s="14">
        <v>178</v>
      </c>
      <c r="H15" s="14">
        <v>192</v>
      </c>
      <c r="I15" s="14"/>
      <c r="J15" s="14"/>
      <c r="K15" s="15">
        <v>4</v>
      </c>
      <c r="L15" s="15">
        <v>749</v>
      </c>
      <c r="M15" s="16">
        <v>187.25</v>
      </c>
      <c r="N15" s="17">
        <v>5</v>
      </c>
      <c r="O15" s="18">
        <v>192.25</v>
      </c>
    </row>
    <row r="17" spans="11:15">
      <c r="K17" s="8">
        <f>SUM(K2:K16)</f>
        <v>56</v>
      </c>
      <c r="L17" s="8">
        <f>SUM(L2:L16)</f>
        <v>10452.002</v>
      </c>
      <c r="M17" s="7">
        <f>SUM(L17/K17)</f>
        <v>186.64289285714287</v>
      </c>
      <c r="N17" s="8">
        <f>SUM(N2:N16)</f>
        <v>73</v>
      </c>
      <c r="O17" s="9">
        <f>SUM(M17+N17)</f>
        <v>259.6428928571429</v>
      </c>
    </row>
  </sheetData>
  <hyperlinks>
    <hyperlink ref="Q1" location="'Kentucky 2024'!A1" display="Back to Ranking" xr:uid="{740FF266-DE96-4E9C-9732-D5A6CF597F2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EB6722-DC23-4C79-B019-877579D713B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FA65-8211-4C90-A574-23032991368D}">
  <dimension ref="A1:Q12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54</v>
      </c>
      <c r="C2" s="12">
        <v>45339</v>
      </c>
      <c r="D2" s="13" t="s">
        <v>31</v>
      </c>
      <c r="E2" s="14">
        <v>194</v>
      </c>
      <c r="F2" s="14">
        <v>194</v>
      </c>
      <c r="G2" s="14">
        <v>196</v>
      </c>
      <c r="H2" s="14">
        <v>195</v>
      </c>
      <c r="I2" s="14"/>
      <c r="J2" s="14"/>
      <c r="K2" s="15">
        <v>4</v>
      </c>
      <c r="L2" s="15">
        <v>779</v>
      </c>
      <c r="M2" s="16">
        <v>194.75</v>
      </c>
      <c r="N2" s="17">
        <v>3</v>
      </c>
      <c r="O2" s="18">
        <v>197.75</v>
      </c>
    </row>
    <row r="3" spans="1:17">
      <c r="A3" s="10" t="s">
        <v>25</v>
      </c>
      <c r="B3" s="11" t="s">
        <v>54</v>
      </c>
      <c r="C3" s="12">
        <v>45367</v>
      </c>
      <c r="D3" s="13" t="s">
        <v>31</v>
      </c>
      <c r="E3" s="14">
        <v>196</v>
      </c>
      <c r="F3" s="14">
        <v>194</v>
      </c>
      <c r="G3" s="14">
        <v>195</v>
      </c>
      <c r="H3" s="14">
        <v>196</v>
      </c>
      <c r="I3" s="14"/>
      <c r="J3" s="14"/>
      <c r="K3" s="15">
        <v>4</v>
      </c>
      <c r="L3" s="15">
        <v>781</v>
      </c>
      <c r="M3" s="16">
        <v>195.25</v>
      </c>
      <c r="N3" s="17">
        <v>2</v>
      </c>
      <c r="O3" s="18">
        <v>197.25</v>
      </c>
    </row>
    <row r="4" spans="1:17">
      <c r="A4" s="10" t="s">
        <v>25</v>
      </c>
      <c r="B4" s="11" t="s">
        <v>54</v>
      </c>
      <c r="C4" s="12">
        <v>45388</v>
      </c>
      <c r="D4" s="13" t="s">
        <v>76</v>
      </c>
      <c r="E4" s="14">
        <v>196</v>
      </c>
      <c r="F4" s="14">
        <v>193</v>
      </c>
      <c r="G4" s="14">
        <v>183</v>
      </c>
      <c r="H4" s="14">
        <v>192</v>
      </c>
      <c r="I4" s="14"/>
      <c r="J4" s="14"/>
      <c r="K4" s="15">
        <v>4</v>
      </c>
      <c r="L4" s="15">
        <v>764</v>
      </c>
      <c r="M4" s="16">
        <v>191</v>
      </c>
      <c r="N4" s="17">
        <v>2</v>
      </c>
      <c r="O4" s="18">
        <v>193</v>
      </c>
    </row>
    <row r="5" spans="1:17">
      <c r="A5" s="10" t="s">
        <v>25</v>
      </c>
      <c r="B5" s="11" t="s">
        <v>54</v>
      </c>
      <c r="C5" s="12">
        <v>45444</v>
      </c>
      <c r="D5" s="13" t="s">
        <v>76</v>
      </c>
      <c r="E5" s="14">
        <v>194</v>
      </c>
      <c r="F5" s="14">
        <v>197</v>
      </c>
      <c r="G5" s="14">
        <v>197</v>
      </c>
      <c r="H5" s="14">
        <v>196</v>
      </c>
      <c r="I5" s="14"/>
      <c r="J5" s="14"/>
      <c r="K5" s="15">
        <v>4</v>
      </c>
      <c r="L5" s="15">
        <v>784</v>
      </c>
      <c r="M5" s="16">
        <v>196</v>
      </c>
      <c r="N5" s="17">
        <v>2</v>
      </c>
      <c r="O5" s="18">
        <v>198</v>
      </c>
    </row>
    <row r="6" spans="1:17">
      <c r="A6" s="10" t="s">
        <v>25</v>
      </c>
      <c r="B6" s="11" t="s">
        <v>54</v>
      </c>
      <c r="C6" s="12">
        <v>45476</v>
      </c>
      <c r="D6" s="13" t="s">
        <v>31</v>
      </c>
      <c r="E6" s="14">
        <v>194</v>
      </c>
      <c r="F6" s="14">
        <v>196</v>
      </c>
      <c r="G6" s="14">
        <v>194</v>
      </c>
      <c r="H6" s="14">
        <v>194</v>
      </c>
      <c r="I6" s="14"/>
      <c r="J6" s="14"/>
      <c r="K6" s="15">
        <v>4</v>
      </c>
      <c r="L6" s="15">
        <v>778</v>
      </c>
      <c r="M6" s="16">
        <v>194.5</v>
      </c>
      <c r="N6" s="17">
        <v>2</v>
      </c>
      <c r="O6" s="18">
        <v>196.5</v>
      </c>
    </row>
    <row r="7" spans="1:17">
      <c r="A7" s="10" t="s">
        <v>25</v>
      </c>
      <c r="B7" s="11" t="s">
        <v>118</v>
      </c>
      <c r="C7" s="12">
        <v>45507</v>
      </c>
      <c r="D7" s="13" t="s">
        <v>76</v>
      </c>
      <c r="E7" s="14">
        <v>197</v>
      </c>
      <c r="F7" s="14">
        <v>198</v>
      </c>
      <c r="G7" s="14">
        <v>197</v>
      </c>
      <c r="H7" s="14">
        <v>197</v>
      </c>
      <c r="I7" s="14"/>
      <c r="J7" s="14"/>
      <c r="K7" s="15">
        <v>4</v>
      </c>
      <c r="L7" s="15">
        <v>789</v>
      </c>
      <c r="M7" s="16">
        <v>197.25</v>
      </c>
      <c r="N7" s="17">
        <v>3</v>
      </c>
      <c r="O7" s="18">
        <v>200.25</v>
      </c>
    </row>
    <row r="8" spans="1:17">
      <c r="A8" s="10" t="s">
        <v>25</v>
      </c>
      <c r="B8" s="11" t="s">
        <v>54</v>
      </c>
      <c r="C8" s="12">
        <v>45514</v>
      </c>
      <c r="D8" s="13" t="s">
        <v>31</v>
      </c>
      <c r="E8" s="14">
        <v>199</v>
      </c>
      <c r="F8" s="36">
        <v>200</v>
      </c>
      <c r="G8" s="14">
        <v>197.001</v>
      </c>
      <c r="H8" s="14">
        <v>198</v>
      </c>
      <c r="I8" s="14">
        <v>194</v>
      </c>
      <c r="J8" s="14">
        <v>196</v>
      </c>
      <c r="K8" s="15">
        <v>6</v>
      </c>
      <c r="L8" s="15">
        <v>1184.001</v>
      </c>
      <c r="M8" s="16">
        <v>197.33349999999999</v>
      </c>
      <c r="N8" s="17">
        <v>4</v>
      </c>
      <c r="O8" s="18">
        <v>201.33349999999999</v>
      </c>
    </row>
    <row r="9" spans="1:17">
      <c r="A9" s="10" t="s">
        <v>25</v>
      </c>
      <c r="B9" s="11" t="s">
        <v>54</v>
      </c>
      <c r="C9" s="12">
        <v>45556</v>
      </c>
      <c r="D9" s="13" t="s">
        <v>76</v>
      </c>
      <c r="E9" s="14">
        <v>195</v>
      </c>
      <c r="F9" s="14">
        <v>193</v>
      </c>
      <c r="G9" s="14">
        <v>197</v>
      </c>
      <c r="H9" s="36">
        <v>200.01</v>
      </c>
      <c r="I9" s="14"/>
      <c r="J9" s="14"/>
      <c r="K9" s="15">
        <v>4</v>
      </c>
      <c r="L9" s="15">
        <v>785.01</v>
      </c>
      <c r="M9" s="16">
        <v>196.2525</v>
      </c>
      <c r="N9" s="17">
        <v>4</v>
      </c>
      <c r="O9" s="18">
        <v>200.2525</v>
      </c>
    </row>
    <row r="10" spans="1:17">
      <c r="A10" s="10" t="s">
        <v>25</v>
      </c>
      <c r="B10" s="11" t="s">
        <v>118</v>
      </c>
      <c r="C10" s="12">
        <v>45570</v>
      </c>
      <c r="D10" s="13" t="s">
        <v>76</v>
      </c>
      <c r="E10" s="14">
        <v>196</v>
      </c>
      <c r="F10" s="14">
        <v>193</v>
      </c>
      <c r="G10" s="14">
        <v>199</v>
      </c>
      <c r="H10" s="14">
        <v>196</v>
      </c>
      <c r="I10" s="14">
        <v>198</v>
      </c>
      <c r="J10" s="14">
        <v>199</v>
      </c>
      <c r="K10" s="15">
        <v>6</v>
      </c>
      <c r="L10" s="15">
        <v>1181</v>
      </c>
      <c r="M10" s="16">
        <v>196.83333333333334</v>
      </c>
      <c r="N10" s="17">
        <v>4</v>
      </c>
      <c r="O10" s="18">
        <v>200.83333333333334</v>
      </c>
    </row>
    <row r="12" spans="1:17">
      <c r="K12" s="8">
        <f>SUM(K2:K11)</f>
        <v>40</v>
      </c>
      <c r="L12" s="8">
        <f>SUM(L2:L11)</f>
        <v>7825.0110000000004</v>
      </c>
      <c r="M12" s="7">
        <f>SUM(L12/K12)</f>
        <v>195.62527500000002</v>
      </c>
      <c r="N12" s="8">
        <f>SUM(N2:N11)</f>
        <v>26</v>
      </c>
      <c r="O12" s="9">
        <f>SUM(M12+N12)</f>
        <v>221.62527500000002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5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5:J5" name="Range1_3_4"/>
    <protectedRange algorithmName="SHA-512" hashValue="ON39YdpmFHfN9f47KpiRvqrKx0V9+erV1CNkpWzYhW/Qyc6aT8rEyCrvauWSYGZK2ia3o7vd3akF07acHAFpOA==" saltValue="yVW9XmDwTqEnmpSGai0KYg==" spinCount="100000" sqref="I7:J7 B7:C7" name="Range1"/>
    <protectedRange algorithmName="SHA-512" hashValue="ON39YdpmFHfN9f47KpiRvqrKx0V9+erV1CNkpWzYhW/Qyc6aT8rEyCrvauWSYGZK2ia3o7vd3akF07acHAFpOA==" saltValue="yVW9XmDwTqEnmpSGai0KYg==" spinCount="100000" sqref="D7" name="Range1_1"/>
    <protectedRange algorithmName="SHA-512" hashValue="ON39YdpmFHfN9f47KpiRvqrKx0V9+erV1CNkpWzYhW/Qyc6aT8rEyCrvauWSYGZK2ia3o7vd3akF07acHAFpOA==" saltValue="yVW9XmDwTqEnmpSGai0KYg==" spinCount="100000" sqref="E7:H7" name="Range1_3"/>
    <protectedRange algorithmName="SHA-512" hashValue="ON39YdpmFHfN9f47KpiRvqrKx0V9+erV1CNkpWzYhW/Qyc6aT8rEyCrvauWSYGZK2ia3o7vd3akF07acHAFpOA==" saltValue="yVW9XmDwTqEnmpSGai0KYg==" spinCount="100000" sqref="I10:J10 B10:C10" name="Range1_28"/>
    <protectedRange algorithmName="SHA-512" hashValue="ON39YdpmFHfN9f47KpiRvqrKx0V9+erV1CNkpWzYhW/Qyc6aT8rEyCrvauWSYGZK2ia3o7vd3akF07acHAFpOA==" saltValue="yVW9XmDwTqEnmpSGai0KYg==" spinCount="100000" sqref="D10" name="Range1_1_23"/>
    <protectedRange algorithmName="SHA-512" hashValue="ON39YdpmFHfN9f47KpiRvqrKx0V9+erV1CNkpWzYhW/Qyc6aT8rEyCrvauWSYGZK2ia3o7vd3akF07acHAFpOA==" saltValue="yVW9XmDwTqEnmpSGai0KYg==" spinCount="100000" sqref="E10:H10" name="Range1_3_6"/>
  </protectedRanges>
  <hyperlinks>
    <hyperlink ref="Q1" location="'Kentucky 2024'!A1" display="Back to Ranking" xr:uid="{CF789A19-4F7A-460C-98FA-0CC25F7B1E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349499-CB0C-43B0-950C-FD0B6839B76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C40A-E5E9-4123-9B55-C1D46A0CD6BE}">
  <dimension ref="A1:Q2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35</v>
      </c>
      <c r="B2" s="11" t="s">
        <v>46</v>
      </c>
      <c r="C2" s="12">
        <v>45329</v>
      </c>
      <c r="D2" s="13" t="s">
        <v>31</v>
      </c>
      <c r="E2" s="14">
        <v>177</v>
      </c>
      <c r="F2" s="14">
        <v>171</v>
      </c>
      <c r="G2" s="14">
        <v>174</v>
      </c>
      <c r="H2" s="14">
        <v>168</v>
      </c>
      <c r="I2" s="14"/>
      <c r="J2" s="14"/>
      <c r="K2" s="15">
        <v>4</v>
      </c>
      <c r="L2" s="15">
        <v>690</v>
      </c>
      <c r="M2" s="16">
        <v>172.5</v>
      </c>
      <c r="N2" s="17">
        <v>2</v>
      </c>
      <c r="O2" s="18">
        <v>174.5</v>
      </c>
    </row>
    <row r="3" spans="1:17">
      <c r="A3" s="10" t="s">
        <v>35</v>
      </c>
      <c r="B3" s="11" t="s">
        <v>46</v>
      </c>
      <c r="C3" s="12">
        <v>45343</v>
      </c>
      <c r="D3" s="13" t="s">
        <v>31</v>
      </c>
      <c r="E3" s="14">
        <v>180</v>
      </c>
      <c r="F3" s="14">
        <v>174</v>
      </c>
      <c r="G3" s="14">
        <v>159</v>
      </c>
      <c r="H3" s="14">
        <v>175</v>
      </c>
      <c r="I3" s="14"/>
      <c r="J3" s="14"/>
      <c r="K3" s="15">
        <v>4</v>
      </c>
      <c r="L3" s="15">
        <v>688</v>
      </c>
      <c r="M3" s="16">
        <v>172</v>
      </c>
      <c r="N3" s="17">
        <v>3</v>
      </c>
      <c r="O3" s="18">
        <v>175</v>
      </c>
    </row>
    <row r="4" spans="1:17">
      <c r="A4" s="10" t="s">
        <v>35</v>
      </c>
      <c r="B4" s="11" t="s">
        <v>46</v>
      </c>
      <c r="C4" s="12">
        <v>45357</v>
      </c>
      <c r="D4" s="13" t="s">
        <v>31</v>
      </c>
      <c r="E4" s="14">
        <v>170</v>
      </c>
      <c r="F4" s="14">
        <v>165</v>
      </c>
      <c r="G4" s="14">
        <v>170</v>
      </c>
      <c r="H4" s="14">
        <v>175</v>
      </c>
      <c r="I4" s="14"/>
      <c r="J4" s="14"/>
      <c r="K4" s="15">
        <v>4</v>
      </c>
      <c r="L4" s="15">
        <v>680</v>
      </c>
      <c r="M4" s="16">
        <v>170</v>
      </c>
      <c r="N4" s="17">
        <v>3</v>
      </c>
      <c r="O4" s="18">
        <v>173</v>
      </c>
    </row>
    <row r="5" spans="1:17">
      <c r="A5" s="10" t="s">
        <v>35</v>
      </c>
      <c r="B5" s="11" t="s">
        <v>46</v>
      </c>
      <c r="C5" s="12">
        <v>45441</v>
      </c>
      <c r="D5" s="13" t="s">
        <v>31</v>
      </c>
      <c r="E5" s="14">
        <v>178</v>
      </c>
      <c r="F5" s="14">
        <v>176</v>
      </c>
      <c r="G5" s="14">
        <v>180</v>
      </c>
      <c r="H5" s="14">
        <v>177</v>
      </c>
      <c r="I5" s="14"/>
      <c r="J5" s="14"/>
      <c r="K5" s="15">
        <v>4</v>
      </c>
      <c r="L5" s="15">
        <v>711</v>
      </c>
      <c r="M5" s="16">
        <v>177.75</v>
      </c>
      <c r="N5" s="17">
        <v>3</v>
      </c>
      <c r="O5" s="18">
        <v>180.75</v>
      </c>
    </row>
    <row r="6" spans="1:17">
      <c r="A6" s="10" t="s">
        <v>35</v>
      </c>
      <c r="B6" s="11" t="s">
        <v>46</v>
      </c>
      <c r="C6" s="12">
        <v>45455</v>
      </c>
      <c r="D6" s="13" t="s">
        <v>31</v>
      </c>
      <c r="E6" s="14">
        <v>165</v>
      </c>
      <c r="F6" s="14">
        <v>175</v>
      </c>
      <c r="G6" s="14">
        <v>176</v>
      </c>
      <c r="H6" s="14">
        <v>187</v>
      </c>
      <c r="I6" s="14"/>
      <c r="J6" s="14"/>
      <c r="K6" s="15">
        <v>4</v>
      </c>
      <c r="L6" s="15">
        <v>703</v>
      </c>
      <c r="M6" s="16">
        <v>175.75</v>
      </c>
      <c r="N6" s="17">
        <v>6</v>
      </c>
      <c r="O6" s="18">
        <v>181.75</v>
      </c>
    </row>
    <row r="7" spans="1:17">
      <c r="A7" s="10" t="s">
        <v>35</v>
      </c>
      <c r="B7" s="11" t="s">
        <v>46</v>
      </c>
      <c r="C7" s="12">
        <v>45462</v>
      </c>
      <c r="D7" s="13" t="s">
        <v>31</v>
      </c>
      <c r="E7" s="14">
        <v>178</v>
      </c>
      <c r="F7" s="14">
        <v>183</v>
      </c>
      <c r="G7" s="14">
        <v>189</v>
      </c>
      <c r="H7" s="14">
        <v>168</v>
      </c>
      <c r="I7" s="14"/>
      <c r="J7" s="14"/>
      <c r="K7" s="15">
        <v>4</v>
      </c>
      <c r="L7" s="15">
        <v>718</v>
      </c>
      <c r="M7" s="16">
        <v>179.5</v>
      </c>
      <c r="N7" s="17">
        <v>3</v>
      </c>
      <c r="O7" s="18">
        <v>182.5</v>
      </c>
    </row>
    <row r="8" spans="1:17">
      <c r="A8" s="10" t="s">
        <v>35</v>
      </c>
      <c r="B8" s="11" t="s">
        <v>46</v>
      </c>
      <c r="C8" s="12">
        <v>45476</v>
      </c>
      <c r="D8" s="13" t="s">
        <v>31</v>
      </c>
      <c r="E8" s="14">
        <v>173</v>
      </c>
      <c r="F8" s="14">
        <v>176</v>
      </c>
      <c r="G8" s="14">
        <v>178</v>
      </c>
      <c r="H8" s="14">
        <v>179</v>
      </c>
      <c r="I8" s="14"/>
      <c r="J8" s="14"/>
      <c r="K8" s="15">
        <v>4</v>
      </c>
      <c r="L8" s="15">
        <v>706</v>
      </c>
      <c r="M8" s="16">
        <v>176.5</v>
      </c>
      <c r="N8" s="17">
        <v>3</v>
      </c>
      <c r="O8" s="18">
        <v>179.5</v>
      </c>
    </row>
    <row r="9" spans="1:17">
      <c r="A9" s="10" t="s">
        <v>35</v>
      </c>
      <c r="B9" s="11" t="s">
        <v>46</v>
      </c>
      <c r="C9" s="12">
        <v>45504</v>
      </c>
      <c r="D9" s="13" t="s">
        <v>31</v>
      </c>
      <c r="E9" s="14">
        <v>109</v>
      </c>
      <c r="F9" s="14">
        <v>174</v>
      </c>
      <c r="G9" s="14">
        <v>164</v>
      </c>
      <c r="H9" s="14">
        <v>168</v>
      </c>
      <c r="I9" s="14"/>
      <c r="J9" s="14"/>
      <c r="K9" s="15">
        <v>4</v>
      </c>
      <c r="L9" s="15">
        <v>615</v>
      </c>
      <c r="M9" s="16">
        <v>153.75</v>
      </c>
      <c r="N9" s="17">
        <v>3</v>
      </c>
      <c r="O9" s="18">
        <v>156.75</v>
      </c>
    </row>
    <row r="10" spans="1:17">
      <c r="A10" s="10" t="s">
        <v>35</v>
      </c>
      <c r="B10" s="11" t="s">
        <v>46</v>
      </c>
      <c r="C10" s="12">
        <v>45514</v>
      </c>
      <c r="D10" s="13" t="s">
        <v>31</v>
      </c>
      <c r="E10" s="14">
        <v>173</v>
      </c>
      <c r="F10" s="14">
        <v>172</v>
      </c>
      <c r="G10" s="14">
        <v>172</v>
      </c>
      <c r="H10" s="14">
        <v>174</v>
      </c>
      <c r="I10" s="14">
        <v>169</v>
      </c>
      <c r="J10" s="14">
        <v>167</v>
      </c>
      <c r="K10" s="15">
        <v>6</v>
      </c>
      <c r="L10" s="15">
        <v>1027</v>
      </c>
      <c r="M10" s="16">
        <v>171.16666666666666</v>
      </c>
      <c r="N10" s="17">
        <v>4</v>
      </c>
      <c r="O10" s="18">
        <v>175.16666666666666</v>
      </c>
    </row>
    <row r="11" spans="1:17">
      <c r="A11" s="10" t="s">
        <v>35</v>
      </c>
      <c r="B11" s="11" t="s">
        <v>46</v>
      </c>
      <c r="C11" s="12">
        <v>45553</v>
      </c>
      <c r="D11" s="13" t="s">
        <v>31</v>
      </c>
      <c r="E11" s="14">
        <v>174</v>
      </c>
      <c r="F11" s="14">
        <v>167</v>
      </c>
      <c r="G11" s="14">
        <v>173</v>
      </c>
      <c r="H11" s="14">
        <v>174</v>
      </c>
      <c r="I11" s="14"/>
      <c r="J11" s="14"/>
      <c r="K11" s="15">
        <v>4</v>
      </c>
      <c r="L11" s="15">
        <v>688</v>
      </c>
      <c r="M11" s="16">
        <v>172</v>
      </c>
      <c r="N11" s="17">
        <v>2</v>
      </c>
      <c r="O11" s="18">
        <v>174</v>
      </c>
    </row>
    <row r="13" spans="1:17">
      <c r="K13" s="8">
        <f>SUM(K2:K12)</f>
        <v>42</v>
      </c>
      <c r="L13" s="8">
        <f>SUM(L2:L12)</f>
        <v>7226</v>
      </c>
      <c r="M13" s="7">
        <f>SUM(L13/K13)</f>
        <v>172.04761904761904</v>
      </c>
      <c r="N13" s="8">
        <f>SUM(N2:N12)</f>
        <v>32</v>
      </c>
      <c r="O13" s="9">
        <f>SUM(M13+N13)</f>
        <v>204.04761904761904</v>
      </c>
    </row>
    <row r="16" spans="1:17" ht="30">
      <c r="A16" s="1" t="s">
        <v>1</v>
      </c>
      <c r="B16" s="2" t="s">
        <v>2</v>
      </c>
      <c r="C16" s="2" t="s">
        <v>3</v>
      </c>
      <c r="D16" s="3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3" t="s">
        <v>12</v>
      </c>
      <c r="M16" s="5" t="s">
        <v>13</v>
      </c>
      <c r="N16" s="2" t="s">
        <v>14</v>
      </c>
      <c r="O16" s="6" t="s">
        <v>15</v>
      </c>
    </row>
    <row r="17" spans="1:15">
      <c r="A17" s="10" t="s">
        <v>21</v>
      </c>
      <c r="B17" s="11" t="s">
        <v>46</v>
      </c>
      <c r="C17" s="12">
        <v>45518</v>
      </c>
      <c r="D17" s="13" t="s">
        <v>31</v>
      </c>
      <c r="E17" s="14">
        <v>169</v>
      </c>
      <c r="F17" s="14">
        <v>172</v>
      </c>
      <c r="G17" s="14">
        <v>177</v>
      </c>
      <c r="H17" s="14">
        <v>170</v>
      </c>
      <c r="I17" s="14"/>
      <c r="J17" s="14"/>
      <c r="K17" s="15">
        <v>4</v>
      </c>
      <c r="L17" s="15">
        <v>688</v>
      </c>
      <c r="M17" s="16">
        <v>172</v>
      </c>
      <c r="N17" s="17">
        <v>3</v>
      </c>
      <c r="O17" s="18">
        <v>175</v>
      </c>
    </row>
    <row r="18" spans="1:15">
      <c r="A18" s="10" t="s">
        <v>21</v>
      </c>
      <c r="B18" s="11" t="s">
        <v>46</v>
      </c>
      <c r="C18" s="12">
        <v>45539</v>
      </c>
      <c r="D18" s="13" t="s">
        <v>31</v>
      </c>
      <c r="E18" s="14">
        <v>181</v>
      </c>
      <c r="F18" s="14">
        <v>182</v>
      </c>
      <c r="G18" s="14">
        <v>182</v>
      </c>
      <c r="H18" s="14">
        <v>180</v>
      </c>
      <c r="I18" s="14"/>
      <c r="J18" s="14"/>
      <c r="K18" s="15">
        <v>4</v>
      </c>
      <c r="L18" s="15">
        <v>725</v>
      </c>
      <c r="M18" s="16">
        <v>181.25</v>
      </c>
      <c r="N18" s="17">
        <v>2</v>
      </c>
      <c r="O18" s="18">
        <v>183.25</v>
      </c>
    </row>
    <row r="19" spans="1:15">
      <c r="A19" s="10" t="s">
        <v>21</v>
      </c>
      <c r="B19" s="11" t="s">
        <v>46</v>
      </c>
      <c r="C19" s="12">
        <v>45546</v>
      </c>
      <c r="D19" s="13" t="s">
        <v>31</v>
      </c>
      <c r="E19" s="14">
        <v>183</v>
      </c>
      <c r="F19" s="14">
        <v>172</v>
      </c>
      <c r="G19" s="14">
        <v>172</v>
      </c>
      <c r="H19" s="14">
        <v>183</v>
      </c>
      <c r="I19" s="14"/>
      <c r="J19" s="14"/>
      <c r="K19" s="15">
        <v>4</v>
      </c>
      <c r="L19" s="15">
        <v>710</v>
      </c>
      <c r="M19" s="16">
        <v>177.5</v>
      </c>
      <c r="N19" s="17">
        <v>2</v>
      </c>
      <c r="O19" s="18">
        <v>179.5</v>
      </c>
    </row>
    <row r="20" spans="1:15">
      <c r="A20" s="10" t="s">
        <v>21</v>
      </c>
      <c r="B20" s="11" t="s">
        <v>46</v>
      </c>
      <c r="C20" s="12">
        <v>45567</v>
      </c>
      <c r="D20" s="13" t="s">
        <v>31</v>
      </c>
      <c r="E20" s="14">
        <v>184</v>
      </c>
      <c r="F20" s="14">
        <v>181</v>
      </c>
      <c r="G20" s="14">
        <v>182</v>
      </c>
      <c r="H20" s="14">
        <v>187</v>
      </c>
      <c r="I20" s="14"/>
      <c r="J20" s="14"/>
      <c r="K20" s="15">
        <v>4</v>
      </c>
      <c r="L20" s="15">
        <v>734</v>
      </c>
      <c r="M20" s="16">
        <v>183.5</v>
      </c>
      <c r="N20" s="17">
        <v>2</v>
      </c>
      <c r="O20" s="18">
        <v>185.5</v>
      </c>
    </row>
    <row r="21" spans="1:15">
      <c r="A21" s="10" t="s">
        <v>21</v>
      </c>
      <c r="B21" s="11" t="s">
        <v>46</v>
      </c>
      <c r="C21" s="12">
        <v>45574</v>
      </c>
      <c r="D21" s="13" t="s">
        <v>31</v>
      </c>
      <c r="E21" s="14">
        <v>178</v>
      </c>
      <c r="F21" s="14">
        <v>177</v>
      </c>
      <c r="G21" s="14">
        <v>183</v>
      </c>
      <c r="H21" s="14">
        <v>183</v>
      </c>
      <c r="I21" s="14"/>
      <c r="J21" s="14"/>
      <c r="K21" s="15">
        <v>4</v>
      </c>
      <c r="L21" s="15">
        <v>721</v>
      </c>
      <c r="M21" s="16">
        <v>180.25</v>
      </c>
      <c r="N21" s="17">
        <v>2</v>
      </c>
      <c r="O21" s="18">
        <v>182.25</v>
      </c>
    </row>
    <row r="22" spans="1:15">
      <c r="A22" s="10" t="s">
        <v>21</v>
      </c>
      <c r="B22" s="11" t="s">
        <v>46</v>
      </c>
      <c r="C22" s="12">
        <v>45581</v>
      </c>
      <c r="D22" s="13" t="s">
        <v>31</v>
      </c>
      <c r="E22" s="14">
        <v>180</v>
      </c>
      <c r="F22" s="14">
        <v>181</v>
      </c>
      <c r="G22" s="14">
        <v>183</v>
      </c>
      <c r="H22" s="14">
        <v>185</v>
      </c>
      <c r="I22" s="14"/>
      <c r="J22" s="14"/>
      <c r="K22" s="15">
        <v>4</v>
      </c>
      <c r="L22" s="15">
        <v>729</v>
      </c>
      <c r="M22" s="16">
        <v>182.25</v>
      </c>
      <c r="N22" s="17">
        <v>2</v>
      </c>
      <c r="O22" s="18">
        <v>184.25</v>
      </c>
    </row>
    <row r="23" spans="1:15">
      <c r="A23" s="10" t="s">
        <v>21</v>
      </c>
      <c r="B23" s="11" t="s">
        <v>46</v>
      </c>
      <c r="C23" s="12">
        <v>45595</v>
      </c>
      <c r="D23" s="13" t="s">
        <v>31</v>
      </c>
      <c r="E23" s="14">
        <v>173</v>
      </c>
      <c r="F23" s="14">
        <v>179</v>
      </c>
      <c r="G23" s="14">
        <v>187</v>
      </c>
      <c r="H23" s="14">
        <v>188</v>
      </c>
      <c r="I23" s="14"/>
      <c r="J23" s="14"/>
      <c r="K23" s="15">
        <v>4</v>
      </c>
      <c r="L23" s="15">
        <v>727</v>
      </c>
      <c r="M23" s="16">
        <v>181.75</v>
      </c>
      <c r="N23" s="17">
        <v>2</v>
      </c>
      <c r="O23" s="18">
        <v>183.75</v>
      </c>
    </row>
    <row r="25" spans="1:15">
      <c r="K25" s="8">
        <f>SUM(K17:K24)</f>
        <v>28</v>
      </c>
      <c r="L25" s="8">
        <f>SUM(L17:L24)</f>
        <v>5034</v>
      </c>
      <c r="M25" s="7">
        <f>SUM(L25/K25)</f>
        <v>179.78571428571428</v>
      </c>
      <c r="N25" s="8">
        <f>SUM(N17:N24)</f>
        <v>15</v>
      </c>
      <c r="O25" s="9">
        <f>SUM(M25+N25)</f>
        <v>194.78571428571428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 B16" name="Range1_2"/>
    <protectedRange sqref="C2" name="Range1_2_1"/>
  </protectedRanges>
  <hyperlinks>
    <hyperlink ref="Q1" location="'Kentucky 2024'!A1" display="Back to Ranking" xr:uid="{80C17202-D386-48BA-BDED-A345DD6EB2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DF108E-6EE7-47DE-8688-7E6CDE8A5DEE}">
          <x14:formula1>
            <xm:f>'C:\Users\abra2\Desktop\ABRA Files and More\AUTO BENCH REST ASSOCIATION FILE\ABRA 2019\Georgia\[Georgia Results 01 19 20.xlsm]DATA SHEET'!#REF!</xm:f>
          </x14:formula1>
          <xm:sqref>B1 B16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3876-ADA3-4CD2-95B2-15FABF78284D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65" t="s">
        <v>165</v>
      </c>
      <c r="C2" s="12">
        <v>45605</v>
      </c>
      <c r="D2" s="65" t="s">
        <v>151</v>
      </c>
      <c r="E2" s="66">
        <v>156</v>
      </c>
      <c r="F2" s="66">
        <v>157</v>
      </c>
      <c r="G2" s="66">
        <v>128</v>
      </c>
      <c r="H2" s="66">
        <v>142</v>
      </c>
      <c r="I2" s="70"/>
      <c r="J2" s="70"/>
      <c r="K2" s="66">
        <v>4</v>
      </c>
      <c r="L2" s="66">
        <v>583</v>
      </c>
      <c r="M2" s="68">
        <v>145.75</v>
      </c>
      <c r="N2" s="66">
        <v>2</v>
      </c>
      <c r="O2" s="68">
        <v>147.75</v>
      </c>
    </row>
    <row r="4" spans="1:17">
      <c r="K4" s="8">
        <f>SUM(K2:K3)</f>
        <v>4</v>
      </c>
      <c r="L4" s="8">
        <f>SUM(L2:L3)</f>
        <v>583</v>
      </c>
      <c r="M4" s="7">
        <f>SUM(L4/K4)</f>
        <v>145.75</v>
      </c>
      <c r="N4" s="8">
        <f>SUM(N2:N3)</f>
        <v>2</v>
      </c>
      <c r="O4" s="9">
        <f>SUM(M4+N4)</f>
        <v>147.75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:H2">
    <cfRule type="cellIs" dxfId="2" priority="1" operator="equal">
      <formula>200</formula>
    </cfRule>
  </conditionalFormatting>
  <hyperlinks>
    <hyperlink ref="Q1" location="'Kentucky 2024'!A1" display="Back to Ranking" xr:uid="{5C2EC882-5C4E-4940-9A53-F86BB94A30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603C2F-572C-4547-9488-938C912759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C85C-CCB9-4094-BC19-9583853F963A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140</v>
      </c>
      <c r="C2" s="12">
        <v>45570</v>
      </c>
      <c r="D2" s="13" t="s">
        <v>76</v>
      </c>
      <c r="E2" s="14">
        <v>196</v>
      </c>
      <c r="F2" s="14">
        <v>197</v>
      </c>
      <c r="G2" s="14">
        <v>198</v>
      </c>
      <c r="H2" s="14">
        <v>197</v>
      </c>
      <c r="I2" s="14">
        <v>198</v>
      </c>
      <c r="J2" s="14">
        <v>196</v>
      </c>
      <c r="K2" s="15">
        <v>6</v>
      </c>
      <c r="L2" s="15">
        <v>1182</v>
      </c>
      <c r="M2" s="16">
        <v>197</v>
      </c>
      <c r="N2" s="17">
        <v>4</v>
      </c>
      <c r="O2" s="18">
        <v>201</v>
      </c>
    </row>
    <row r="4" spans="1:17">
      <c r="K4" s="8">
        <f>SUM(K2:K3)</f>
        <v>6</v>
      </c>
      <c r="L4" s="8">
        <f>SUM(L2:L3)</f>
        <v>1182</v>
      </c>
      <c r="M4" s="7">
        <f>SUM(L4/K4)</f>
        <v>197</v>
      </c>
      <c r="N4" s="8">
        <f>SUM(N2:N3)</f>
        <v>4</v>
      </c>
      <c r="O4" s="9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8_1"/>
    <protectedRange algorithmName="SHA-512" hashValue="ON39YdpmFHfN9f47KpiRvqrKx0V9+erV1CNkpWzYhW/Qyc6aT8rEyCrvauWSYGZK2ia3o7vd3akF07acHAFpOA==" saltValue="yVW9XmDwTqEnmpSGai0KYg==" spinCount="100000" sqref="D2" name="Range1_1_23_1"/>
    <protectedRange algorithmName="SHA-512" hashValue="ON39YdpmFHfN9f47KpiRvqrKx0V9+erV1CNkpWzYhW/Qyc6aT8rEyCrvauWSYGZK2ia3o7vd3akF07acHAFpOA==" saltValue="yVW9XmDwTqEnmpSGai0KYg==" spinCount="100000" sqref="E2:H2" name="Range1_3_6_1"/>
  </protectedRanges>
  <hyperlinks>
    <hyperlink ref="Q1" location="'Kentucky 2024'!A1" display="Back to Ranking" xr:uid="{B8DCF957-62B4-4137-BFFD-7A56B13B47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AED1F7-9703-4585-95DF-E3E28B728C4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7CCC-7BB6-4081-9963-027DBC015835}">
  <dimension ref="A1:Q5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79</v>
      </c>
      <c r="C2" s="12">
        <v>45395</v>
      </c>
      <c r="D2" s="13" t="s">
        <v>31</v>
      </c>
      <c r="E2" s="14">
        <v>188</v>
      </c>
      <c r="F2" s="14">
        <v>192</v>
      </c>
      <c r="G2" s="14">
        <v>188</v>
      </c>
      <c r="H2" s="14">
        <v>198.001</v>
      </c>
      <c r="I2" s="14"/>
      <c r="J2" s="14"/>
      <c r="K2" s="15">
        <v>4</v>
      </c>
      <c r="L2" s="15">
        <v>766.00099999999998</v>
      </c>
      <c r="M2" s="16">
        <v>191.50024999999999</v>
      </c>
      <c r="N2" s="17">
        <v>5</v>
      </c>
      <c r="O2" s="18">
        <v>196.50024999999999</v>
      </c>
    </row>
    <row r="3" spans="1:17">
      <c r="A3" s="10" t="s">
        <v>21</v>
      </c>
      <c r="B3" s="11" t="s">
        <v>99</v>
      </c>
      <c r="C3" s="12">
        <v>45427</v>
      </c>
      <c r="D3" s="13" t="s">
        <v>31</v>
      </c>
      <c r="E3" s="14">
        <v>192</v>
      </c>
      <c r="F3" s="14">
        <v>194</v>
      </c>
      <c r="G3" s="14">
        <v>196</v>
      </c>
      <c r="H3" s="14">
        <v>194.001</v>
      </c>
      <c r="I3" s="14"/>
      <c r="J3" s="14"/>
      <c r="K3" s="15">
        <v>4</v>
      </c>
      <c r="L3" s="15">
        <v>776.00099999999998</v>
      </c>
      <c r="M3" s="16">
        <v>194.00024999999999</v>
      </c>
      <c r="N3" s="17">
        <v>9</v>
      </c>
      <c r="O3" s="18">
        <v>203.00024999999999</v>
      </c>
    </row>
    <row r="5" spans="1:17">
      <c r="K5" s="8">
        <f>SUM(K2:K4)</f>
        <v>8</v>
      </c>
      <c r="L5" s="8">
        <f>SUM(L2:L4)</f>
        <v>1542.002</v>
      </c>
      <c r="M5" s="7">
        <f>SUM(L5/K5)</f>
        <v>192.75024999999999</v>
      </c>
      <c r="N5" s="8">
        <f>SUM(N2:N4)</f>
        <v>14</v>
      </c>
      <c r="O5" s="9">
        <f>SUM(M5+N5)</f>
        <v>206.75024999999999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9AD51542-0C25-4D42-AB12-6049E8E97D5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C38F09-1416-4C06-9E64-688F1912010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D3B43-8637-4F22-8A29-483FD5A53040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128</v>
      </c>
      <c r="C2" s="12">
        <v>45514</v>
      </c>
      <c r="D2" s="13" t="s">
        <v>31</v>
      </c>
      <c r="E2" s="14">
        <v>193</v>
      </c>
      <c r="F2" s="14">
        <v>191</v>
      </c>
      <c r="G2" s="14">
        <v>190</v>
      </c>
      <c r="H2" s="14">
        <v>184</v>
      </c>
      <c r="I2" s="14">
        <v>194</v>
      </c>
      <c r="J2" s="14">
        <v>192</v>
      </c>
      <c r="K2" s="15">
        <v>6</v>
      </c>
      <c r="L2" s="15">
        <v>1144</v>
      </c>
      <c r="M2" s="16">
        <v>190.66666666666666</v>
      </c>
      <c r="N2" s="17">
        <v>4</v>
      </c>
      <c r="O2" s="18">
        <v>194.66666666666666</v>
      </c>
    </row>
    <row r="4" spans="1:17">
      <c r="K4" s="8">
        <f>SUM(K2:K3)</f>
        <v>6</v>
      </c>
      <c r="L4" s="8">
        <f>SUM(L2:L3)</f>
        <v>1144</v>
      </c>
      <c r="M4" s="7">
        <f>SUM(L4/K4)</f>
        <v>190.66666666666666</v>
      </c>
      <c r="N4" s="8">
        <f>SUM(N2:N3)</f>
        <v>4</v>
      </c>
      <c r="O4" s="9">
        <f>SUM(M4+N4)</f>
        <v>194.66666666666666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52392A6B-8F1A-435C-A723-ED07E3685C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3E791C-640A-4385-9D53-CEBD1231AB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7004-45FA-40FD-8D20-A2FA6F78C81F}">
  <dimension ref="A1:Q4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35</v>
      </c>
      <c r="B2" s="11" t="s">
        <v>104</v>
      </c>
      <c r="C2" s="12">
        <v>45437</v>
      </c>
      <c r="D2" s="13" t="s">
        <v>85</v>
      </c>
      <c r="E2" s="14">
        <v>44</v>
      </c>
      <c r="F2" s="14">
        <v>58</v>
      </c>
      <c r="G2" s="14">
        <v>104</v>
      </c>
      <c r="H2" s="14">
        <v>116</v>
      </c>
      <c r="I2" s="14"/>
      <c r="J2" s="14"/>
      <c r="K2" s="15">
        <v>4</v>
      </c>
      <c r="L2" s="15">
        <v>322</v>
      </c>
      <c r="M2" s="16">
        <v>80.5</v>
      </c>
      <c r="N2" s="17">
        <v>4</v>
      </c>
      <c r="O2" s="18">
        <v>84.5</v>
      </c>
    </row>
    <row r="4" spans="1:17">
      <c r="K4" s="8">
        <f>SUM(K2:K3)</f>
        <v>4</v>
      </c>
      <c r="L4" s="8">
        <f>SUM(L2:L3)</f>
        <v>322</v>
      </c>
      <c r="M4" s="7">
        <f>SUM(L4/K4)</f>
        <v>80.5</v>
      </c>
      <c r="N4" s="8">
        <f>SUM(N2:N3)</f>
        <v>4</v>
      </c>
      <c r="O4" s="9">
        <f>SUM(M4+N4)</f>
        <v>84.5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D8E89648-3C0B-42D4-AB94-DE8D3962B1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12767D-631F-4DE0-AE16-C2C6273099B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7FC6-219C-498B-9726-D2C9F75DEA95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152</v>
      </c>
      <c r="C2" s="12">
        <v>45577</v>
      </c>
      <c r="D2" s="13" t="s">
        <v>151</v>
      </c>
      <c r="E2" s="14">
        <v>189</v>
      </c>
      <c r="F2" s="14">
        <v>186</v>
      </c>
      <c r="G2" s="14">
        <v>190</v>
      </c>
      <c r="H2" s="14">
        <v>189</v>
      </c>
      <c r="I2" s="14"/>
      <c r="J2" s="14"/>
      <c r="K2" s="15">
        <v>4</v>
      </c>
      <c r="L2" s="15">
        <v>754</v>
      </c>
      <c r="M2" s="16">
        <v>188.5</v>
      </c>
      <c r="N2" s="17">
        <v>9</v>
      </c>
      <c r="O2" s="18">
        <v>197.5</v>
      </c>
    </row>
    <row r="4" spans="1:17">
      <c r="K4" s="8">
        <f>SUM(K2:K3)</f>
        <v>4</v>
      </c>
      <c r="L4" s="8">
        <f>SUM(L2:L3)</f>
        <v>754</v>
      </c>
      <c r="M4" s="7">
        <f>SUM(L4/K4)</f>
        <v>188.5</v>
      </c>
      <c r="N4" s="8">
        <f>SUM(N2:N3)</f>
        <v>9</v>
      </c>
      <c r="O4" s="9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07A2542D-6D78-4ECF-BBB2-7470F0F7DC8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755CD2-4FEE-4EBE-A1D5-36B6293A118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45D0-875A-4DDA-83FA-27BE37B9EAD4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34</v>
      </c>
      <c r="B2" s="11" t="s">
        <v>133</v>
      </c>
      <c r="C2" s="12">
        <v>45514</v>
      </c>
      <c r="D2" s="13" t="s">
        <v>31</v>
      </c>
      <c r="E2" s="14">
        <v>191</v>
      </c>
      <c r="F2" s="14">
        <v>196</v>
      </c>
      <c r="G2" s="14">
        <v>194</v>
      </c>
      <c r="H2" s="14">
        <v>189</v>
      </c>
      <c r="I2" s="14">
        <v>194</v>
      </c>
      <c r="J2" s="14">
        <v>199</v>
      </c>
      <c r="K2" s="15">
        <v>6</v>
      </c>
      <c r="L2" s="15">
        <v>1163</v>
      </c>
      <c r="M2" s="16">
        <v>193.83333333333334</v>
      </c>
      <c r="N2" s="17">
        <v>14</v>
      </c>
      <c r="O2" s="18">
        <v>207.83333333333334</v>
      </c>
    </row>
    <row r="4" spans="1:17">
      <c r="K4" s="8">
        <f>SUM(K2:K3)</f>
        <v>6</v>
      </c>
      <c r="L4" s="8">
        <f>SUM(L2:L3)</f>
        <v>1163</v>
      </c>
      <c r="M4" s="7">
        <f>SUM(L4/K4)</f>
        <v>193.83333333333334</v>
      </c>
      <c r="N4" s="8">
        <f>SUM(N2:N3)</f>
        <v>14</v>
      </c>
      <c r="O4" s="9">
        <f>SUM(M4+N4)</f>
        <v>207.83333333333334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F441BA57-C4A5-4761-A775-95F4171B65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F68B6C-1A40-4EE3-8E4D-C50C165E66F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DB11-FAE5-4AA1-B5EA-95B47133646E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167</v>
      </c>
      <c r="C2" s="12">
        <v>45609</v>
      </c>
      <c r="D2" s="13" t="s">
        <v>31</v>
      </c>
      <c r="E2" s="14">
        <v>189</v>
      </c>
      <c r="F2" s="14">
        <v>184</v>
      </c>
      <c r="G2" s="14">
        <v>189</v>
      </c>
      <c r="H2" s="14">
        <v>193</v>
      </c>
      <c r="I2" s="14"/>
      <c r="J2" s="14"/>
      <c r="K2" s="15">
        <v>4</v>
      </c>
      <c r="L2" s="15">
        <v>755</v>
      </c>
      <c r="M2" s="16">
        <v>188.75</v>
      </c>
      <c r="N2" s="17">
        <v>2</v>
      </c>
      <c r="O2" s="18">
        <v>190.75</v>
      </c>
    </row>
    <row r="3" spans="1:17">
      <c r="A3" s="73" t="s">
        <v>21</v>
      </c>
      <c r="B3" s="74" t="s">
        <v>167</v>
      </c>
      <c r="C3" s="75">
        <v>45626</v>
      </c>
      <c r="D3" s="76" t="s">
        <v>31</v>
      </c>
      <c r="E3" s="77">
        <v>184</v>
      </c>
      <c r="F3" s="77">
        <v>188</v>
      </c>
      <c r="G3" s="77">
        <v>184</v>
      </c>
      <c r="H3" s="77">
        <v>191</v>
      </c>
      <c r="I3" s="77"/>
      <c r="J3" s="77"/>
      <c r="K3" s="78">
        <v>4</v>
      </c>
      <c r="L3" s="78">
        <v>747</v>
      </c>
      <c r="M3" s="79">
        <v>186.75</v>
      </c>
      <c r="N3" s="80">
        <v>5</v>
      </c>
      <c r="O3" s="81">
        <v>191.75</v>
      </c>
    </row>
    <row r="5" spans="1:17">
      <c r="K5" s="8">
        <f>SUM(K2:K4)</f>
        <v>8</v>
      </c>
      <c r="L5" s="8">
        <f>SUM(L2:L4)</f>
        <v>1502</v>
      </c>
      <c r="M5" s="7">
        <f>SUM(L5/K5)</f>
        <v>187.75</v>
      </c>
      <c r="N5" s="8">
        <f>SUM(N2:N4)</f>
        <v>7</v>
      </c>
      <c r="O5" s="9">
        <f>SUM(M5+N5)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ECE5EC57-1714-40D8-88F8-BE971AE28BD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3C3268-5496-45C5-A9C3-98B23794C42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213F-1862-492E-85A8-83244279ACEC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69</v>
      </c>
      <c r="C2" s="12">
        <v>45364</v>
      </c>
      <c r="D2" s="13" t="s">
        <v>31</v>
      </c>
      <c r="E2" s="14">
        <v>186</v>
      </c>
      <c r="F2" s="14">
        <v>196</v>
      </c>
      <c r="G2" s="14">
        <v>193</v>
      </c>
      <c r="H2" s="14">
        <v>197</v>
      </c>
      <c r="I2" s="14"/>
      <c r="J2" s="14"/>
      <c r="K2" s="15">
        <v>4</v>
      </c>
      <c r="L2" s="15">
        <v>772</v>
      </c>
      <c r="M2" s="16">
        <v>193</v>
      </c>
      <c r="N2" s="17">
        <v>3</v>
      </c>
      <c r="O2" s="18">
        <v>196</v>
      </c>
    </row>
    <row r="3" spans="1:17">
      <c r="A3" s="10" t="s">
        <v>21</v>
      </c>
      <c r="B3" s="11" t="s">
        <v>69</v>
      </c>
      <c r="C3" s="12">
        <v>45514</v>
      </c>
      <c r="D3" s="13" t="s">
        <v>31</v>
      </c>
      <c r="E3" s="14">
        <v>190</v>
      </c>
      <c r="F3" s="14">
        <v>199.001</v>
      </c>
      <c r="G3" s="14">
        <v>194</v>
      </c>
      <c r="H3" s="14">
        <v>194</v>
      </c>
      <c r="I3" s="14">
        <v>193</v>
      </c>
      <c r="J3" s="14">
        <v>193</v>
      </c>
      <c r="K3" s="15">
        <v>6</v>
      </c>
      <c r="L3" s="15">
        <v>1163.001</v>
      </c>
      <c r="M3" s="16">
        <v>193.83349999999999</v>
      </c>
      <c r="N3" s="17">
        <v>8</v>
      </c>
      <c r="O3" s="18">
        <v>201.83349999999999</v>
      </c>
    </row>
    <row r="5" spans="1:17">
      <c r="K5" s="8">
        <f>SUM(K2:K4)</f>
        <v>10</v>
      </c>
      <c r="L5" s="8">
        <f>SUM(L2:L4)</f>
        <v>1935.001</v>
      </c>
      <c r="M5" s="7">
        <f>SUM(L5/K5)</f>
        <v>193.5001</v>
      </c>
      <c r="N5" s="8">
        <f>SUM(N2:N4)</f>
        <v>11</v>
      </c>
      <c r="O5" s="9">
        <f>SUM(M5+N5)</f>
        <v>204.5001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B4E88757-59A2-41A9-91DF-C43BA564C11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8C9407-E1CA-41FA-9B24-0786F50671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074D-B098-463D-843A-3415091F3D18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35</v>
      </c>
      <c r="B2" s="11" t="s">
        <v>121</v>
      </c>
      <c r="C2" s="12">
        <v>45511</v>
      </c>
      <c r="D2" s="13" t="s">
        <v>31</v>
      </c>
      <c r="E2" s="14">
        <v>186</v>
      </c>
      <c r="F2" s="14">
        <v>167</v>
      </c>
      <c r="G2" s="36">
        <v>195</v>
      </c>
      <c r="H2" s="14">
        <v>187</v>
      </c>
      <c r="I2" s="14"/>
      <c r="J2" s="14"/>
      <c r="K2" s="15">
        <v>4</v>
      </c>
      <c r="L2" s="15">
        <v>735</v>
      </c>
      <c r="M2" s="16">
        <v>183.75</v>
      </c>
      <c r="N2" s="17">
        <v>6</v>
      </c>
      <c r="O2" s="18">
        <v>189.75</v>
      </c>
    </row>
    <row r="3" spans="1:17">
      <c r="A3" s="10" t="s">
        <v>35</v>
      </c>
      <c r="B3" s="11" t="s">
        <v>121</v>
      </c>
      <c r="C3" s="12">
        <v>45514</v>
      </c>
      <c r="D3" s="13" t="s">
        <v>31</v>
      </c>
      <c r="E3" s="14">
        <v>188</v>
      </c>
      <c r="F3" s="14">
        <v>186</v>
      </c>
      <c r="G3" s="14">
        <v>180</v>
      </c>
      <c r="H3" s="14">
        <v>183</v>
      </c>
      <c r="I3" s="14">
        <v>190.001</v>
      </c>
      <c r="J3" s="14">
        <v>189.001</v>
      </c>
      <c r="K3" s="15">
        <v>6</v>
      </c>
      <c r="L3" s="15">
        <v>1116.002</v>
      </c>
      <c r="M3" s="16">
        <v>186.00033333333332</v>
      </c>
      <c r="N3" s="17">
        <v>14</v>
      </c>
      <c r="O3" s="18">
        <v>200.00033333333332</v>
      </c>
    </row>
    <row r="5" spans="1:17">
      <c r="K5" s="8">
        <f>SUM(K2:K4)</f>
        <v>10</v>
      </c>
      <c r="L5" s="8">
        <f>SUM(L2:L4)</f>
        <v>1851.002</v>
      </c>
      <c r="M5" s="7">
        <f>SUM(L5/K5)</f>
        <v>185.1002</v>
      </c>
      <c r="N5" s="8">
        <f>SUM(N2:N4)</f>
        <v>20</v>
      </c>
      <c r="O5" s="9">
        <f>SUM(M5+N5)</f>
        <v>205.1002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C9AA3240-C916-44BF-BBBB-9B32EB55F8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0DEA2E-28BA-4233-A38B-267454B9431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3F7F-B963-4012-B5D1-410937049BE6}">
  <dimension ref="A1:Q31"/>
  <sheetViews>
    <sheetView workbookViewId="0">
      <selection activeCell="Q1" sqref="Q1"/>
    </sheetView>
  </sheetViews>
  <sheetFormatPr defaultRowHeight="15"/>
  <cols>
    <col min="1" max="1" width="27.28515625" customWidth="1"/>
    <col min="2" max="2" width="22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59</v>
      </c>
      <c r="C2" s="12">
        <v>45343</v>
      </c>
      <c r="D2" s="13" t="s">
        <v>31</v>
      </c>
      <c r="E2" s="14">
        <v>183</v>
      </c>
      <c r="F2" s="14">
        <v>180</v>
      </c>
      <c r="G2" s="14">
        <v>185</v>
      </c>
      <c r="H2" s="14">
        <v>188</v>
      </c>
      <c r="I2" s="14"/>
      <c r="J2" s="14"/>
      <c r="K2" s="15">
        <v>4</v>
      </c>
      <c r="L2" s="15">
        <v>736</v>
      </c>
      <c r="M2" s="16">
        <v>184</v>
      </c>
      <c r="N2" s="17">
        <v>2</v>
      </c>
      <c r="O2" s="18">
        <v>186</v>
      </c>
    </row>
    <row r="3" spans="1:17">
      <c r="A3" s="10" t="s">
        <v>21</v>
      </c>
      <c r="B3" s="11" t="s">
        <v>59</v>
      </c>
      <c r="C3" s="12">
        <v>45364</v>
      </c>
      <c r="D3" s="13" t="s">
        <v>31</v>
      </c>
      <c r="E3" s="14">
        <v>173</v>
      </c>
      <c r="F3" s="14">
        <v>165</v>
      </c>
      <c r="G3" s="14">
        <v>169</v>
      </c>
      <c r="H3" s="14">
        <v>157</v>
      </c>
      <c r="I3" s="14"/>
      <c r="J3" s="14"/>
      <c r="K3" s="15">
        <v>4</v>
      </c>
      <c r="L3" s="15">
        <v>664</v>
      </c>
      <c r="M3" s="16">
        <v>166</v>
      </c>
      <c r="N3" s="17">
        <v>2</v>
      </c>
      <c r="O3" s="18">
        <v>168</v>
      </c>
    </row>
    <row r="4" spans="1:17">
      <c r="A4" s="10" t="s">
        <v>21</v>
      </c>
      <c r="B4" s="11" t="s">
        <v>59</v>
      </c>
      <c r="C4" s="12">
        <v>45399</v>
      </c>
      <c r="D4" s="13" t="s">
        <v>31</v>
      </c>
      <c r="E4" s="14">
        <v>165</v>
      </c>
      <c r="F4" s="14">
        <v>173</v>
      </c>
      <c r="G4" s="14">
        <v>178</v>
      </c>
      <c r="H4" s="14">
        <v>178</v>
      </c>
      <c r="I4" s="14"/>
      <c r="J4" s="14"/>
      <c r="K4" s="15">
        <v>4</v>
      </c>
      <c r="L4" s="15">
        <v>694</v>
      </c>
      <c r="M4" s="16">
        <v>173.5</v>
      </c>
      <c r="N4" s="17">
        <v>2</v>
      </c>
      <c r="O4" s="18">
        <v>175.5</v>
      </c>
    </row>
    <row r="5" spans="1:17">
      <c r="A5" s="10" t="s">
        <v>21</v>
      </c>
      <c r="B5" s="11" t="s">
        <v>59</v>
      </c>
      <c r="C5" s="12">
        <v>45441</v>
      </c>
      <c r="D5" s="13" t="s">
        <v>31</v>
      </c>
      <c r="E5" s="14">
        <v>177</v>
      </c>
      <c r="F5" s="14">
        <v>184</v>
      </c>
      <c r="G5" s="14">
        <v>180</v>
      </c>
      <c r="H5" s="14">
        <v>173</v>
      </c>
      <c r="I5" s="14"/>
      <c r="J5" s="14"/>
      <c r="K5" s="15">
        <v>4</v>
      </c>
      <c r="L5" s="15">
        <v>714</v>
      </c>
      <c r="M5" s="16">
        <v>178.5</v>
      </c>
      <c r="N5" s="17">
        <v>2</v>
      </c>
      <c r="O5" s="18">
        <v>180.5</v>
      </c>
    </row>
    <row r="6" spans="1:17">
      <c r="A6" s="10" t="s">
        <v>21</v>
      </c>
      <c r="B6" s="11" t="s">
        <v>59</v>
      </c>
      <c r="C6" s="12">
        <v>45483</v>
      </c>
      <c r="D6" s="13" t="s">
        <v>31</v>
      </c>
      <c r="E6" s="14">
        <v>187</v>
      </c>
      <c r="F6" s="14">
        <v>187</v>
      </c>
      <c r="G6" s="14">
        <v>190</v>
      </c>
      <c r="H6" s="14">
        <v>182</v>
      </c>
      <c r="I6" s="14"/>
      <c r="J6" s="14"/>
      <c r="K6" s="15">
        <v>4</v>
      </c>
      <c r="L6" s="15">
        <v>746</v>
      </c>
      <c r="M6" s="16">
        <v>186.5</v>
      </c>
      <c r="N6" s="17">
        <v>4</v>
      </c>
      <c r="O6" s="18">
        <v>190.5</v>
      </c>
    </row>
    <row r="7" spans="1:17">
      <c r="A7" s="10" t="s">
        <v>21</v>
      </c>
      <c r="B7" s="11" t="s">
        <v>59</v>
      </c>
      <c r="C7" s="12">
        <v>45490</v>
      </c>
      <c r="D7" s="13" t="s">
        <v>31</v>
      </c>
      <c r="E7" s="14">
        <v>168</v>
      </c>
      <c r="F7" s="14">
        <v>185</v>
      </c>
      <c r="G7" s="14">
        <v>185</v>
      </c>
      <c r="H7" s="14">
        <v>192</v>
      </c>
      <c r="I7" s="14"/>
      <c r="J7" s="14"/>
      <c r="K7" s="15">
        <v>4</v>
      </c>
      <c r="L7" s="15">
        <v>730</v>
      </c>
      <c r="M7" s="16">
        <v>182.5</v>
      </c>
      <c r="N7" s="17">
        <v>3</v>
      </c>
      <c r="O7" s="18">
        <v>185.5</v>
      </c>
    </row>
    <row r="8" spans="1:17">
      <c r="A8" s="10" t="s">
        <v>21</v>
      </c>
      <c r="B8" s="11" t="s">
        <v>59</v>
      </c>
      <c r="C8" s="12">
        <v>45493</v>
      </c>
      <c r="D8" s="13" t="s">
        <v>31</v>
      </c>
      <c r="E8" s="14">
        <v>189</v>
      </c>
      <c r="F8" s="14">
        <v>186</v>
      </c>
      <c r="G8" s="14">
        <v>182</v>
      </c>
      <c r="H8" s="14">
        <v>185</v>
      </c>
      <c r="I8" s="14"/>
      <c r="J8" s="14"/>
      <c r="K8" s="15">
        <v>4</v>
      </c>
      <c r="L8" s="15">
        <v>742</v>
      </c>
      <c r="M8" s="16">
        <v>185.5</v>
      </c>
      <c r="N8" s="17">
        <v>2</v>
      </c>
      <c r="O8" s="18">
        <v>187.5</v>
      </c>
    </row>
    <row r="9" spans="1:17">
      <c r="A9" s="10" t="s">
        <v>21</v>
      </c>
      <c r="B9" s="11" t="s">
        <v>59</v>
      </c>
      <c r="C9" s="12">
        <v>45504</v>
      </c>
      <c r="D9" s="13" t="s">
        <v>31</v>
      </c>
      <c r="E9" s="14">
        <v>188</v>
      </c>
      <c r="F9" s="14">
        <v>184</v>
      </c>
      <c r="G9" s="14">
        <v>168</v>
      </c>
      <c r="H9" s="14">
        <v>180</v>
      </c>
      <c r="I9" s="14"/>
      <c r="J9" s="14"/>
      <c r="K9" s="15">
        <v>4</v>
      </c>
      <c r="L9" s="15">
        <v>720</v>
      </c>
      <c r="M9" s="16">
        <v>180</v>
      </c>
      <c r="N9" s="17">
        <v>2</v>
      </c>
      <c r="O9" s="18">
        <v>182</v>
      </c>
    </row>
    <row r="10" spans="1:17">
      <c r="A10" s="10" t="s">
        <v>21</v>
      </c>
      <c r="B10" s="11" t="s">
        <v>59</v>
      </c>
      <c r="C10" s="12">
        <v>45511</v>
      </c>
      <c r="D10" s="13" t="s">
        <v>31</v>
      </c>
      <c r="E10" s="14">
        <v>189</v>
      </c>
      <c r="F10" s="14">
        <v>191</v>
      </c>
      <c r="G10" s="14">
        <v>195</v>
      </c>
      <c r="H10" s="14">
        <v>182</v>
      </c>
      <c r="I10" s="14"/>
      <c r="J10" s="14"/>
      <c r="K10" s="15">
        <v>4</v>
      </c>
      <c r="L10" s="15">
        <v>757</v>
      </c>
      <c r="M10" s="16">
        <v>189.25</v>
      </c>
      <c r="N10" s="17">
        <v>3</v>
      </c>
      <c r="O10" s="18">
        <v>192.25</v>
      </c>
    </row>
    <row r="11" spans="1:17">
      <c r="A11" s="10" t="s">
        <v>21</v>
      </c>
      <c r="B11" s="11" t="s">
        <v>59</v>
      </c>
      <c r="C11" s="12">
        <v>45514</v>
      </c>
      <c r="D11" s="13" t="s">
        <v>31</v>
      </c>
      <c r="E11" s="14">
        <v>190</v>
      </c>
      <c r="F11" s="14">
        <v>191</v>
      </c>
      <c r="G11" s="14">
        <v>196</v>
      </c>
      <c r="H11" s="14">
        <v>182</v>
      </c>
      <c r="I11" s="14">
        <v>193</v>
      </c>
      <c r="J11" s="14">
        <v>191</v>
      </c>
      <c r="K11" s="15">
        <v>6</v>
      </c>
      <c r="L11" s="15">
        <v>1143</v>
      </c>
      <c r="M11" s="16">
        <v>190.5</v>
      </c>
      <c r="N11" s="17">
        <v>4</v>
      </c>
      <c r="O11" s="18">
        <v>194.5</v>
      </c>
    </row>
    <row r="12" spans="1:17">
      <c r="A12" s="10" t="s">
        <v>21</v>
      </c>
      <c r="B12" s="11" t="s">
        <v>59</v>
      </c>
      <c r="C12" s="12">
        <v>45525</v>
      </c>
      <c r="D12" s="13" t="s">
        <v>31</v>
      </c>
      <c r="E12" s="14">
        <v>188</v>
      </c>
      <c r="F12" s="14">
        <v>184</v>
      </c>
      <c r="G12" s="14">
        <v>192</v>
      </c>
      <c r="H12" s="14">
        <v>192</v>
      </c>
      <c r="I12" s="14"/>
      <c r="J12" s="14"/>
      <c r="K12" s="15">
        <v>4</v>
      </c>
      <c r="L12" s="15">
        <v>756</v>
      </c>
      <c r="M12" s="16">
        <v>189</v>
      </c>
      <c r="N12" s="17">
        <v>4</v>
      </c>
      <c r="O12" s="18">
        <v>193</v>
      </c>
    </row>
    <row r="13" spans="1:17">
      <c r="A13" s="10" t="s">
        <v>21</v>
      </c>
      <c r="B13" s="11" t="s">
        <v>59</v>
      </c>
      <c r="C13" s="12">
        <v>45539</v>
      </c>
      <c r="D13" s="13" t="s">
        <v>31</v>
      </c>
      <c r="E13" s="14">
        <v>193</v>
      </c>
      <c r="F13" s="14">
        <v>187</v>
      </c>
      <c r="G13" s="14">
        <v>190</v>
      </c>
      <c r="H13" s="14">
        <v>188</v>
      </c>
      <c r="I13" s="14"/>
      <c r="J13" s="14"/>
      <c r="K13" s="15">
        <v>4</v>
      </c>
      <c r="L13" s="15">
        <v>758</v>
      </c>
      <c r="M13" s="16">
        <v>189.5</v>
      </c>
      <c r="N13" s="17">
        <v>3</v>
      </c>
      <c r="O13" s="18">
        <v>192.5</v>
      </c>
    </row>
    <row r="14" spans="1:17">
      <c r="A14" s="10" t="s">
        <v>21</v>
      </c>
      <c r="B14" s="11" t="s">
        <v>59</v>
      </c>
      <c r="C14" s="12">
        <v>45546</v>
      </c>
      <c r="D14" s="13" t="s">
        <v>31</v>
      </c>
      <c r="E14" s="14">
        <v>189</v>
      </c>
      <c r="F14" s="14">
        <v>191</v>
      </c>
      <c r="G14" s="14">
        <v>190</v>
      </c>
      <c r="H14" s="14">
        <v>187</v>
      </c>
      <c r="I14" s="14"/>
      <c r="J14" s="14"/>
      <c r="K14" s="15">
        <v>4</v>
      </c>
      <c r="L14" s="15">
        <v>757</v>
      </c>
      <c r="M14" s="16">
        <v>189.25</v>
      </c>
      <c r="N14" s="17">
        <v>4</v>
      </c>
      <c r="O14" s="18">
        <v>193.25</v>
      </c>
    </row>
    <row r="15" spans="1:17">
      <c r="A15" s="10" t="s">
        <v>21</v>
      </c>
      <c r="B15" s="11" t="s">
        <v>59</v>
      </c>
      <c r="C15" s="12">
        <v>45549</v>
      </c>
      <c r="D15" s="13" t="s">
        <v>31</v>
      </c>
      <c r="E15" s="14">
        <v>184</v>
      </c>
      <c r="F15" s="14">
        <v>187</v>
      </c>
      <c r="G15" s="14">
        <v>192</v>
      </c>
      <c r="H15" s="14">
        <v>193</v>
      </c>
      <c r="I15" s="14"/>
      <c r="J15" s="14"/>
      <c r="K15" s="15">
        <v>4</v>
      </c>
      <c r="L15" s="15">
        <v>756</v>
      </c>
      <c r="M15" s="16">
        <v>189</v>
      </c>
      <c r="N15" s="17">
        <v>3</v>
      </c>
      <c r="O15" s="18">
        <v>192</v>
      </c>
    </row>
    <row r="16" spans="1:17">
      <c r="A16" s="10" t="s">
        <v>21</v>
      </c>
      <c r="B16" s="11" t="s">
        <v>59</v>
      </c>
      <c r="C16" s="12">
        <v>45557</v>
      </c>
      <c r="D16" s="13" t="s">
        <v>31</v>
      </c>
      <c r="E16" s="14">
        <v>189</v>
      </c>
      <c r="F16" s="14">
        <v>189</v>
      </c>
      <c r="G16" s="14">
        <v>191</v>
      </c>
      <c r="H16" s="14">
        <v>185</v>
      </c>
      <c r="I16" s="14">
        <v>185</v>
      </c>
      <c r="J16" s="14">
        <v>185</v>
      </c>
      <c r="K16" s="15">
        <v>6</v>
      </c>
      <c r="L16" s="15">
        <v>1124</v>
      </c>
      <c r="M16" s="16">
        <v>187.33333333333334</v>
      </c>
      <c r="N16" s="17">
        <v>4</v>
      </c>
      <c r="O16" s="18">
        <v>191.33333333333334</v>
      </c>
    </row>
    <row r="17" spans="1:15">
      <c r="A17" s="10" t="s">
        <v>21</v>
      </c>
      <c r="B17" s="11" t="s">
        <v>59</v>
      </c>
      <c r="C17" s="12">
        <v>45577</v>
      </c>
      <c r="D17" s="13" t="s">
        <v>31</v>
      </c>
      <c r="E17" s="14">
        <v>176</v>
      </c>
      <c r="F17" s="14">
        <v>182</v>
      </c>
      <c r="G17" s="14">
        <v>185</v>
      </c>
      <c r="H17" s="14">
        <v>194</v>
      </c>
      <c r="I17" s="14">
        <v>195</v>
      </c>
      <c r="J17" s="14">
        <v>195</v>
      </c>
      <c r="K17" s="15">
        <v>6</v>
      </c>
      <c r="L17" s="15">
        <v>1127</v>
      </c>
      <c r="M17" s="16">
        <v>187.83333333333334</v>
      </c>
      <c r="N17" s="17">
        <v>4</v>
      </c>
      <c r="O17" s="18">
        <v>191.83333333333334</v>
      </c>
    </row>
    <row r="18" spans="1:15">
      <c r="A18" s="10" t="s">
        <v>21</v>
      </c>
      <c r="B18" s="11" t="s">
        <v>59</v>
      </c>
      <c r="C18" s="12">
        <v>45581</v>
      </c>
      <c r="D18" s="13" t="s">
        <v>31</v>
      </c>
      <c r="E18" s="14">
        <v>184</v>
      </c>
      <c r="F18" s="14">
        <v>167</v>
      </c>
      <c r="G18" s="14">
        <v>186</v>
      </c>
      <c r="H18" s="14">
        <v>185</v>
      </c>
      <c r="I18" s="14"/>
      <c r="J18" s="14"/>
      <c r="K18" s="15">
        <v>4</v>
      </c>
      <c r="L18" s="15">
        <v>722</v>
      </c>
      <c r="M18" s="16">
        <v>180.5</v>
      </c>
      <c r="N18" s="17">
        <v>2</v>
      </c>
      <c r="O18" s="18">
        <v>182.5</v>
      </c>
    </row>
    <row r="19" spans="1:15">
      <c r="A19" s="10" t="s">
        <v>21</v>
      </c>
      <c r="B19" s="11" t="s">
        <v>59</v>
      </c>
      <c r="C19" s="12">
        <v>45595</v>
      </c>
      <c r="D19" s="13" t="s">
        <v>31</v>
      </c>
      <c r="E19" s="14">
        <v>183</v>
      </c>
      <c r="F19" s="14">
        <v>187</v>
      </c>
      <c r="G19" s="14">
        <v>179</v>
      </c>
      <c r="H19" s="14">
        <v>185</v>
      </c>
      <c r="I19" s="14"/>
      <c r="J19" s="14"/>
      <c r="K19" s="15">
        <v>4</v>
      </c>
      <c r="L19" s="15">
        <v>734</v>
      </c>
      <c r="M19" s="16">
        <v>183.5</v>
      </c>
      <c r="N19" s="17">
        <v>2</v>
      </c>
      <c r="O19" s="18">
        <v>185.5</v>
      </c>
    </row>
    <row r="20" spans="1:15">
      <c r="A20" s="10" t="s">
        <v>21</v>
      </c>
      <c r="B20" s="11" t="s">
        <v>59</v>
      </c>
      <c r="C20" s="12">
        <v>45602</v>
      </c>
      <c r="D20" s="13" t="s">
        <v>31</v>
      </c>
      <c r="E20" s="14">
        <v>187</v>
      </c>
      <c r="F20" s="14">
        <v>195</v>
      </c>
      <c r="G20" s="14">
        <v>193</v>
      </c>
      <c r="H20" s="14">
        <v>188</v>
      </c>
      <c r="I20" s="14"/>
      <c r="J20" s="14"/>
      <c r="K20" s="15">
        <v>4</v>
      </c>
      <c r="L20" s="15">
        <v>763</v>
      </c>
      <c r="M20" s="16">
        <v>190.75</v>
      </c>
      <c r="N20" s="17">
        <v>2</v>
      </c>
      <c r="O20" s="18">
        <v>192.75</v>
      </c>
    </row>
    <row r="21" spans="1:15">
      <c r="A21" s="10" t="s">
        <v>21</v>
      </c>
      <c r="B21" s="11" t="s">
        <v>59</v>
      </c>
      <c r="C21" s="12">
        <v>45609</v>
      </c>
      <c r="D21" s="13" t="s">
        <v>31</v>
      </c>
      <c r="E21" s="14">
        <v>154</v>
      </c>
      <c r="F21" s="14">
        <v>169</v>
      </c>
      <c r="G21" s="14">
        <v>183</v>
      </c>
      <c r="H21" s="14">
        <v>186</v>
      </c>
      <c r="I21" s="14"/>
      <c r="J21" s="14"/>
      <c r="K21" s="15">
        <v>4</v>
      </c>
      <c r="L21" s="15">
        <v>692</v>
      </c>
      <c r="M21" s="16">
        <v>173</v>
      </c>
      <c r="N21" s="17">
        <v>2</v>
      </c>
      <c r="O21" s="18">
        <v>175</v>
      </c>
    </row>
    <row r="22" spans="1:15">
      <c r="A22" s="10" t="s">
        <v>21</v>
      </c>
      <c r="B22" s="11" t="s">
        <v>59</v>
      </c>
      <c r="C22" s="12">
        <v>45616</v>
      </c>
      <c r="D22" s="13" t="s">
        <v>31</v>
      </c>
      <c r="E22" s="14">
        <v>190</v>
      </c>
      <c r="F22" s="14">
        <v>186</v>
      </c>
      <c r="G22" s="14">
        <v>187</v>
      </c>
      <c r="H22" s="14">
        <v>189</v>
      </c>
      <c r="I22" s="14"/>
      <c r="J22" s="14"/>
      <c r="K22" s="15">
        <v>4</v>
      </c>
      <c r="L22" s="15">
        <v>752</v>
      </c>
      <c r="M22" s="16">
        <v>188</v>
      </c>
      <c r="N22" s="17">
        <v>2</v>
      </c>
      <c r="O22" s="18">
        <v>190</v>
      </c>
    </row>
    <row r="23" spans="1:15">
      <c r="A23" s="10" t="s">
        <v>21</v>
      </c>
      <c r="B23" s="11" t="s">
        <v>59</v>
      </c>
      <c r="C23" s="12">
        <v>45626</v>
      </c>
      <c r="D23" s="13" t="s">
        <v>31</v>
      </c>
      <c r="E23" s="14">
        <v>184</v>
      </c>
      <c r="F23" s="14">
        <v>183</v>
      </c>
      <c r="G23" s="14">
        <v>190</v>
      </c>
      <c r="H23" s="14">
        <v>187</v>
      </c>
      <c r="I23" s="14"/>
      <c r="J23" s="14"/>
      <c r="K23" s="15">
        <v>4</v>
      </c>
      <c r="L23" s="15">
        <v>744</v>
      </c>
      <c r="M23" s="16">
        <v>186</v>
      </c>
      <c r="N23" s="17">
        <v>2</v>
      </c>
      <c r="O23" s="18">
        <v>188</v>
      </c>
    </row>
    <row r="25" spans="1:15">
      <c r="K25" s="8">
        <f>SUM(K2:K24)</f>
        <v>94</v>
      </c>
      <c r="L25" s="8">
        <f>SUM(L2:L24)</f>
        <v>17331</v>
      </c>
      <c r="M25" s="7">
        <f>SUM(L25/K25)</f>
        <v>184.37234042553192</v>
      </c>
      <c r="N25" s="8">
        <f>SUM(N2:N24)</f>
        <v>60</v>
      </c>
      <c r="O25" s="9">
        <f>SUM(M25+N25)</f>
        <v>244.37234042553192</v>
      </c>
    </row>
    <row r="28" spans="1:15" ht="30">
      <c r="A28" s="1" t="s">
        <v>1</v>
      </c>
      <c r="B28" s="2" t="s">
        <v>2</v>
      </c>
      <c r="C28" s="2" t="s">
        <v>3</v>
      </c>
      <c r="D28" s="3" t="s">
        <v>4</v>
      </c>
      <c r="E28" s="4" t="s">
        <v>5</v>
      </c>
      <c r="F28" s="4" t="s">
        <v>6</v>
      </c>
      <c r="G28" s="4" t="s">
        <v>7</v>
      </c>
      <c r="H28" s="4" t="s">
        <v>8</v>
      </c>
      <c r="I28" s="4" t="s">
        <v>9</v>
      </c>
      <c r="J28" s="4" t="s">
        <v>10</v>
      </c>
      <c r="K28" s="4" t="s">
        <v>11</v>
      </c>
      <c r="L28" s="3" t="s">
        <v>12</v>
      </c>
      <c r="M28" s="5" t="s">
        <v>13</v>
      </c>
      <c r="N28" s="2" t="s">
        <v>14</v>
      </c>
      <c r="O28" s="6" t="s">
        <v>15</v>
      </c>
    </row>
    <row r="29" spans="1:15">
      <c r="A29" s="10" t="s">
        <v>34</v>
      </c>
      <c r="B29" s="11" t="s">
        <v>59</v>
      </c>
      <c r="C29" s="12">
        <v>45553</v>
      </c>
      <c r="D29" s="39" t="s">
        <v>31</v>
      </c>
      <c r="E29" s="14">
        <v>186</v>
      </c>
      <c r="F29" s="14">
        <v>181</v>
      </c>
      <c r="G29" s="14">
        <v>184</v>
      </c>
      <c r="H29" s="14">
        <v>181</v>
      </c>
      <c r="I29" s="14"/>
      <c r="J29" s="14"/>
      <c r="K29" s="15">
        <v>4</v>
      </c>
      <c r="L29" s="15">
        <v>732</v>
      </c>
      <c r="M29" s="16">
        <v>183</v>
      </c>
      <c r="N29" s="17">
        <v>4</v>
      </c>
      <c r="O29" s="18">
        <v>187</v>
      </c>
    </row>
    <row r="31" spans="1:15">
      <c r="K31" s="8">
        <f>SUM(K29:K30)</f>
        <v>4</v>
      </c>
      <c r="L31" s="8">
        <f>SUM(L29:L30)</f>
        <v>732</v>
      </c>
      <c r="M31" s="7">
        <f>SUM(L31/K31)</f>
        <v>183</v>
      </c>
      <c r="N31" s="8">
        <f>SUM(N29:N30)</f>
        <v>4</v>
      </c>
      <c r="O31" s="9">
        <f>SUM(M31+N31)</f>
        <v>187</v>
      </c>
    </row>
  </sheetData>
  <protectedRanges>
    <protectedRange algorithmName="SHA-512" hashValue="ON39YdpmFHfN9f47KpiRvqrKx0V9+erV1CNkpWzYhW/Qyc6aT8rEyCrvauWSYGZK2ia3o7vd3akF07acHAFpOA==" saltValue="yVW9XmDwTqEnmpSGai0KYg==" spinCount="100000" sqref="B1 B28" name="Range1_2"/>
  </protectedRanges>
  <hyperlinks>
    <hyperlink ref="Q1" location="'Kentucky 2024'!A1" display="Back to Ranking" xr:uid="{0CA30418-B9E1-41D0-A9C1-E77875EFD79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6ECF6A-A9C8-49E2-8C4D-11FC290CE0E8}">
          <x14:formula1>
            <xm:f>'C:\Users\abra2\Desktop\ABRA Files and More\AUTO BENCH REST ASSOCIATION FILE\ABRA 2019\Georgia\[Georgia Results 01 19 20.xlsm]DATA SHEET'!#REF!</xm:f>
          </x14:formula1>
          <xm:sqref>B1 B28</xm:sqref>
        </x14:dataValidation>
      </x14:dataValidation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1A4C-17F8-4498-83FA-997700C89CE9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47</v>
      </c>
      <c r="C2" s="12">
        <v>45329</v>
      </c>
      <c r="D2" s="13" t="s">
        <v>31</v>
      </c>
      <c r="E2" s="14">
        <v>198</v>
      </c>
      <c r="F2" s="14">
        <v>198</v>
      </c>
      <c r="G2" s="14">
        <v>196</v>
      </c>
      <c r="H2" s="14">
        <v>197</v>
      </c>
      <c r="I2" s="14"/>
      <c r="J2" s="14"/>
      <c r="K2" s="15">
        <v>4</v>
      </c>
      <c r="L2" s="15">
        <v>789</v>
      </c>
      <c r="M2" s="16">
        <v>197.25</v>
      </c>
      <c r="N2" s="17">
        <v>2</v>
      </c>
      <c r="O2" s="18">
        <v>199.25</v>
      </c>
    </row>
    <row r="3" spans="1:17">
      <c r="A3" s="10" t="s">
        <v>25</v>
      </c>
      <c r="B3" s="11" t="s">
        <v>47</v>
      </c>
      <c r="C3" s="12">
        <v>45413</v>
      </c>
      <c r="D3" s="13" t="s">
        <v>31</v>
      </c>
      <c r="E3" s="14">
        <v>196</v>
      </c>
      <c r="F3" s="14">
        <v>199</v>
      </c>
      <c r="G3" s="14">
        <v>193</v>
      </c>
      <c r="H3" s="14">
        <v>198</v>
      </c>
      <c r="I3" s="14"/>
      <c r="J3" s="14"/>
      <c r="K3" s="15">
        <v>4</v>
      </c>
      <c r="L3" s="15">
        <v>786</v>
      </c>
      <c r="M3" s="16">
        <v>196.5</v>
      </c>
      <c r="N3" s="17">
        <v>2</v>
      </c>
      <c r="O3" s="18">
        <v>198.5</v>
      </c>
    </row>
    <row r="5" spans="1:17">
      <c r="K5" s="8">
        <f>SUM(K2:K4)</f>
        <v>8</v>
      </c>
      <c r="L5" s="8">
        <f>SUM(L2:L4)</f>
        <v>1575</v>
      </c>
      <c r="M5" s="7">
        <f>SUM(L5/K5)</f>
        <v>196.875</v>
      </c>
      <c r="N5" s="8">
        <f>SUM(N2:N4)</f>
        <v>4</v>
      </c>
      <c r="O5" s="9">
        <f>SUM(M5+N5)</f>
        <v>200.875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F4194327-DCBC-41BD-B74F-00827E0654B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39EE8D-CA5D-4D42-94C7-44568334047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3356-B958-4E1B-BF29-89F51A65CD26}">
  <dimension ref="A1:Q3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50</v>
      </c>
      <c r="C2" s="12">
        <v>45336</v>
      </c>
      <c r="D2" s="13" t="s">
        <v>31</v>
      </c>
      <c r="E2" s="14">
        <v>195</v>
      </c>
      <c r="F2" s="14">
        <v>190</v>
      </c>
      <c r="G2" s="14">
        <v>195</v>
      </c>
      <c r="H2" s="14">
        <v>196</v>
      </c>
      <c r="I2" s="14"/>
      <c r="J2" s="14"/>
      <c r="K2" s="15">
        <v>4</v>
      </c>
      <c r="L2" s="15">
        <v>776</v>
      </c>
      <c r="M2" s="16">
        <v>194</v>
      </c>
      <c r="N2" s="17">
        <v>2</v>
      </c>
      <c r="O2" s="18">
        <v>196</v>
      </c>
    </row>
    <row r="3" spans="1:17">
      <c r="A3" s="10" t="s">
        <v>25</v>
      </c>
      <c r="B3" s="11" t="s">
        <v>80</v>
      </c>
      <c r="C3" s="12">
        <v>45406</v>
      </c>
      <c r="D3" s="13" t="s">
        <v>74</v>
      </c>
      <c r="E3" s="14">
        <v>193</v>
      </c>
      <c r="F3" s="14">
        <v>187</v>
      </c>
      <c r="G3" s="14">
        <v>196</v>
      </c>
      <c r="H3" s="14">
        <v>194</v>
      </c>
      <c r="I3" s="14"/>
      <c r="J3" s="14"/>
      <c r="K3" s="15">
        <v>4</v>
      </c>
      <c r="L3" s="15">
        <v>770</v>
      </c>
      <c r="M3" s="16">
        <v>192.5</v>
      </c>
      <c r="N3" s="17">
        <v>2</v>
      </c>
      <c r="O3" s="18">
        <v>194.5</v>
      </c>
    </row>
    <row r="4" spans="1:17">
      <c r="A4" s="10" t="s">
        <v>25</v>
      </c>
      <c r="B4" s="11" t="s">
        <v>80</v>
      </c>
      <c r="C4" s="12">
        <v>45413</v>
      </c>
      <c r="D4" s="13" t="s">
        <v>31</v>
      </c>
      <c r="E4" s="14">
        <v>191</v>
      </c>
      <c r="F4" s="14">
        <v>187</v>
      </c>
      <c r="G4" s="14">
        <v>189</v>
      </c>
      <c r="H4" s="14">
        <v>194</v>
      </c>
      <c r="I4" s="14"/>
      <c r="J4" s="14"/>
      <c r="K4" s="15">
        <v>4</v>
      </c>
      <c r="L4" s="15">
        <v>761</v>
      </c>
      <c r="M4" s="16">
        <v>190.25</v>
      </c>
      <c r="N4" s="17">
        <v>2</v>
      </c>
      <c r="O4" s="18">
        <v>192.25</v>
      </c>
    </row>
    <row r="5" spans="1:17">
      <c r="A5" s="10" t="s">
        <v>25</v>
      </c>
      <c r="B5" s="11" t="s">
        <v>80</v>
      </c>
      <c r="C5" s="12">
        <v>45417</v>
      </c>
      <c r="D5" s="13" t="s">
        <v>74</v>
      </c>
      <c r="E5" s="14">
        <v>190</v>
      </c>
      <c r="F5" s="14">
        <v>189</v>
      </c>
      <c r="G5" s="14">
        <v>189</v>
      </c>
      <c r="H5" s="14">
        <v>187</v>
      </c>
      <c r="I5" s="14"/>
      <c r="J5" s="14"/>
      <c r="K5" s="15">
        <v>4</v>
      </c>
      <c r="L5" s="15">
        <v>755</v>
      </c>
      <c r="M5" s="16">
        <v>188.75</v>
      </c>
      <c r="N5" s="17">
        <v>4</v>
      </c>
      <c r="O5" s="18">
        <v>192.75</v>
      </c>
    </row>
    <row r="6" spans="1:17">
      <c r="A6" s="10" t="s">
        <v>25</v>
      </c>
      <c r="B6" s="11" t="s">
        <v>80</v>
      </c>
      <c r="C6" s="12">
        <v>45437</v>
      </c>
      <c r="D6" s="13" t="s">
        <v>85</v>
      </c>
      <c r="E6" s="14">
        <v>199</v>
      </c>
      <c r="F6" s="14">
        <v>193</v>
      </c>
      <c r="G6" s="14">
        <v>196</v>
      </c>
      <c r="H6" s="14">
        <v>194</v>
      </c>
      <c r="I6" s="14"/>
      <c r="J6" s="14"/>
      <c r="K6" s="15">
        <v>4</v>
      </c>
      <c r="L6" s="15">
        <v>782</v>
      </c>
      <c r="M6" s="16">
        <v>195.5</v>
      </c>
      <c r="N6" s="17">
        <v>7</v>
      </c>
      <c r="O6" s="18">
        <v>202.5</v>
      </c>
    </row>
    <row r="7" spans="1:17">
      <c r="A7" s="10" t="s">
        <v>25</v>
      </c>
      <c r="B7" s="11" t="s">
        <v>80</v>
      </c>
      <c r="C7" s="12">
        <v>45441</v>
      </c>
      <c r="D7" s="13" t="s">
        <v>31</v>
      </c>
      <c r="E7" s="14">
        <v>199</v>
      </c>
      <c r="F7" s="14">
        <v>198</v>
      </c>
      <c r="G7" s="14">
        <v>196</v>
      </c>
      <c r="H7" s="14">
        <v>195</v>
      </c>
      <c r="I7" s="14"/>
      <c r="J7" s="14"/>
      <c r="K7" s="15">
        <v>4</v>
      </c>
      <c r="L7" s="15">
        <v>788</v>
      </c>
      <c r="M7" s="16">
        <v>197</v>
      </c>
      <c r="N7" s="17">
        <v>3</v>
      </c>
      <c r="O7" s="18">
        <v>200</v>
      </c>
    </row>
    <row r="8" spans="1:17">
      <c r="A8" s="10" t="s">
        <v>25</v>
      </c>
      <c r="B8" s="11" t="s">
        <v>80</v>
      </c>
      <c r="C8" s="12">
        <v>45445</v>
      </c>
      <c r="D8" s="13" t="s">
        <v>74</v>
      </c>
      <c r="E8" s="14">
        <v>187</v>
      </c>
      <c r="F8" s="14">
        <v>190</v>
      </c>
      <c r="G8" s="14">
        <v>191</v>
      </c>
      <c r="H8" s="14">
        <v>191.001</v>
      </c>
      <c r="I8" s="14"/>
      <c r="J8" s="14"/>
      <c r="K8" s="15">
        <v>4</v>
      </c>
      <c r="L8" s="15">
        <v>759.00099999999998</v>
      </c>
      <c r="M8" s="16">
        <v>189.75024999999999</v>
      </c>
      <c r="N8" s="17">
        <v>5</v>
      </c>
      <c r="O8" s="18">
        <v>194.75024999999999</v>
      </c>
    </row>
    <row r="9" spans="1:17">
      <c r="A9" s="10" t="s">
        <v>25</v>
      </c>
      <c r="B9" s="11" t="s">
        <v>80</v>
      </c>
      <c r="C9" s="12">
        <v>45455</v>
      </c>
      <c r="D9" s="13" t="s">
        <v>31</v>
      </c>
      <c r="E9" s="14">
        <v>192</v>
      </c>
      <c r="F9" s="14">
        <v>192</v>
      </c>
      <c r="G9" s="14">
        <v>192</v>
      </c>
      <c r="H9" s="14">
        <v>193</v>
      </c>
      <c r="I9" s="14"/>
      <c r="J9" s="14"/>
      <c r="K9" s="15">
        <v>4</v>
      </c>
      <c r="L9" s="15">
        <v>769</v>
      </c>
      <c r="M9" s="16">
        <v>192.25</v>
      </c>
      <c r="N9" s="17">
        <v>2</v>
      </c>
      <c r="O9" s="18">
        <v>194.25</v>
      </c>
    </row>
    <row r="10" spans="1:17">
      <c r="A10" s="10" t="s">
        <v>25</v>
      </c>
      <c r="B10" s="11" t="s">
        <v>80</v>
      </c>
      <c r="C10" s="12">
        <v>45462</v>
      </c>
      <c r="D10" s="13" t="s">
        <v>31</v>
      </c>
      <c r="E10" s="14">
        <v>191</v>
      </c>
      <c r="F10" s="14">
        <v>194</v>
      </c>
      <c r="G10" s="14">
        <v>194</v>
      </c>
      <c r="H10" s="14">
        <v>195</v>
      </c>
      <c r="I10" s="14"/>
      <c r="J10" s="14"/>
      <c r="K10" s="15">
        <v>4</v>
      </c>
      <c r="L10" s="15">
        <v>774</v>
      </c>
      <c r="M10" s="16">
        <v>193.5</v>
      </c>
      <c r="N10" s="17">
        <v>3</v>
      </c>
      <c r="O10" s="18">
        <v>196.5</v>
      </c>
    </row>
    <row r="11" spans="1:17">
      <c r="A11" s="10" t="s">
        <v>25</v>
      </c>
      <c r="B11" s="11" t="s">
        <v>80</v>
      </c>
      <c r="C11" s="12">
        <v>45480</v>
      </c>
      <c r="D11" s="13" t="s">
        <v>74</v>
      </c>
      <c r="E11" s="14">
        <v>195</v>
      </c>
      <c r="F11" s="14">
        <v>195</v>
      </c>
      <c r="G11" s="14">
        <v>188</v>
      </c>
      <c r="H11" s="14">
        <v>194</v>
      </c>
      <c r="I11" s="14">
        <v>195</v>
      </c>
      <c r="J11" s="14">
        <v>194</v>
      </c>
      <c r="K11" s="15">
        <v>6</v>
      </c>
      <c r="L11" s="15">
        <v>1161</v>
      </c>
      <c r="M11" s="16">
        <v>193.5</v>
      </c>
      <c r="N11" s="17">
        <v>6</v>
      </c>
      <c r="O11" s="18">
        <v>199.5</v>
      </c>
    </row>
    <row r="12" spans="1:17">
      <c r="A12" s="10" t="s">
        <v>25</v>
      </c>
      <c r="B12" s="11" t="s">
        <v>80</v>
      </c>
      <c r="C12" s="12">
        <v>45483</v>
      </c>
      <c r="D12" s="13" t="s">
        <v>31</v>
      </c>
      <c r="E12" s="14">
        <v>199</v>
      </c>
      <c r="F12" s="14">
        <v>194</v>
      </c>
      <c r="G12" s="14">
        <v>199</v>
      </c>
      <c r="H12" s="14">
        <v>197</v>
      </c>
      <c r="I12" s="14"/>
      <c r="J12" s="14"/>
      <c r="K12" s="15">
        <v>4</v>
      </c>
      <c r="L12" s="15">
        <v>789</v>
      </c>
      <c r="M12" s="16">
        <v>197.25</v>
      </c>
      <c r="N12" s="17">
        <v>2</v>
      </c>
      <c r="O12" s="18">
        <v>199.25</v>
      </c>
    </row>
    <row r="13" spans="1:17">
      <c r="A13" s="10" t="s">
        <v>25</v>
      </c>
      <c r="B13" s="11" t="s">
        <v>50</v>
      </c>
      <c r="C13" s="12">
        <v>45485</v>
      </c>
      <c r="D13" s="13" t="s">
        <v>82</v>
      </c>
      <c r="E13" s="14">
        <v>196</v>
      </c>
      <c r="F13" s="14">
        <v>196</v>
      </c>
      <c r="G13" s="14">
        <v>196</v>
      </c>
      <c r="H13" s="14">
        <v>199</v>
      </c>
      <c r="I13" s="14"/>
      <c r="J13" s="14"/>
      <c r="K13" s="15">
        <v>4</v>
      </c>
      <c r="L13" s="15">
        <v>787</v>
      </c>
      <c r="M13" s="16">
        <v>196.75</v>
      </c>
      <c r="N13" s="17">
        <v>4</v>
      </c>
      <c r="O13" s="18">
        <v>200.75</v>
      </c>
    </row>
    <row r="14" spans="1:17">
      <c r="A14" s="10" t="s">
        <v>25</v>
      </c>
      <c r="B14" s="11" t="s">
        <v>80</v>
      </c>
      <c r="C14" s="12">
        <v>45493</v>
      </c>
      <c r="D14" s="13" t="s">
        <v>31</v>
      </c>
      <c r="E14" s="14">
        <v>195</v>
      </c>
      <c r="F14" s="14">
        <v>195</v>
      </c>
      <c r="G14" s="14">
        <v>195</v>
      </c>
      <c r="H14" s="14">
        <v>194</v>
      </c>
      <c r="I14" s="14"/>
      <c r="J14" s="14"/>
      <c r="K14" s="15">
        <v>4</v>
      </c>
      <c r="L14" s="15">
        <v>779</v>
      </c>
      <c r="M14" s="16">
        <v>194.75</v>
      </c>
      <c r="N14" s="17">
        <v>2</v>
      </c>
      <c r="O14" s="18">
        <v>196.75</v>
      </c>
    </row>
    <row r="15" spans="1:17">
      <c r="A15" s="10" t="s">
        <v>25</v>
      </c>
      <c r="B15" s="11" t="s">
        <v>80</v>
      </c>
      <c r="C15" s="12">
        <v>45497</v>
      </c>
      <c r="D15" s="13" t="s">
        <v>74</v>
      </c>
      <c r="E15" s="14">
        <v>190</v>
      </c>
      <c r="F15" s="14">
        <v>191</v>
      </c>
      <c r="G15" s="14">
        <v>194.001</v>
      </c>
      <c r="H15" s="14">
        <v>197</v>
      </c>
      <c r="I15" s="14"/>
      <c r="J15" s="14"/>
      <c r="K15" s="15">
        <v>4</v>
      </c>
      <c r="L15" s="15">
        <v>772.00099999999998</v>
      </c>
      <c r="M15" s="16">
        <v>193.00024999999999</v>
      </c>
      <c r="N15" s="17">
        <v>6</v>
      </c>
      <c r="O15" s="18">
        <v>199.00024999999999</v>
      </c>
    </row>
    <row r="16" spans="1:17">
      <c r="A16" s="10" t="s">
        <v>25</v>
      </c>
      <c r="B16" s="11" t="s">
        <v>80</v>
      </c>
      <c r="C16" s="12">
        <v>45504</v>
      </c>
      <c r="D16" s="13" t="s">
        <v>31</v>
      </c>
      <c r="E16" s="14">
        <v>196</v>
      </c>
      <c r="F16" s="14">
        <v>197</v>
      </c>
      <c r="G16" s="14">
        <v>191</v>
      </c>
      <c r="H16" s="14">
        <v>194</v>
      </c>
      <c r="I16" s="14"/>
      <c r="J16" s="14"/>
      <c r="K16" s="15">
        <v>4</v>
      </c>
      <c r="L16" s="15">
        <v>778</v>
      </c>
      <c r="M16" s="16">
        <v>194.5</v>
      </c>
      <c r="N16" s="17">
        <v>2</v>
      </c>
      <c r="O16" s="18">
        <v>196.5</v>
      </c>
    </row>
    <row r="17" spans="1:15">
      <c r="A17" s="10" t="s">
        <v>25</v>
      </c>
      <c r="B17" s="11" t="s">
        <v>80</v>
      </c>
      <c r="C17" s="12">
        <v>45508</v>
      </c>
      <c r="D17" s="13" t="s">
        <v>74</v>
      </c>
      <c r="E17" s="14">
        <v>195</v>
      </c>
      <c r="F17" s="14">
        <v>197.001</v>
      </c>
      <c r="G17" s="14">
        <v>199</v>
      </c>
      <c r="H17" s="14">
        <v>195</v>
      </c>
      <c r="I17" s="14"/>
      <c r="J17" s="14"/>
      <c r="K17" s="15">
        <v>4</v>
      </c>
      <c r="L17" s="15">
        <v>786.00099999999998</v>
      </c>
      <c r="M17" s="16">
        <v>196.50024999999999</v>
      </c>
      <c r="N17" s="17">
        <v>8</v>
      </c>
      <c r="O17" s="18">
        <v>204.50024999999999</v>
      </c>
    </row>
    <row r="18" spans="1:15">
      <c r="A18" s="10" t="s">
        <v>25</v>
      </c>
      <c r="B18" s="11" t="s">
        <v>80</v>
      </c>
      <c r="C18" s="12">
        <v>45511</v>
      </c>
      <c r="D18" s="13" t="s">
        <v>31</v>
      </c>
      <c r="E18" s="14">
        <v>195</v>
      </c>
      <c r="F18" s="14">
        <v>192</v>
      </c>
      <c r="G18" s="14">
        <v>194</v>
      </c>
      <c r="H18" s="14">
        <v>196</v>
      </c>
      <c r="I18" s="14"/>
      <c r="J18" s="14"/>
      <c r="K18" s="15">
        <v>4</v>
      </c>
      <c r="L18" s="15">
        <v>777</v>
      </c>
      <c r="M18" s="16">
        <v>194.25</v>
      </c>
      <c r="N18" s="17">
        <v>2</v>
      </c>
      <c r="O18" s="18">
        <v>196.25</v>
      </c>
    </row>
    <row r="19" spans="1:15">
      <c r="A19" s="10" t="s">
        <v>25</v>
      </c>
      <c r="B19" s="11" t="s">
        <v>80</v>
      </c>
      <c r="C19" s="12">
        <v>45514</v>
      </c>
      <c r="D19" s="13" t="s">
        <v>31</v>
      </c>
      <c r="E19" s="14">
        <v>194</v>
      </c>
      <c r="F19" s="14">
        <v>196</v>
      </c>
      <c r="G19" s="14">
        <v>194</v>
      </c>
      <c r="H19" s="14">
        <v>194</v>
      </c>
      <c r="I19" s="14">
        <v>195</v>
      </c>
      <c r="J19" s="14">
        <v>192</v>
      </c>
      <c r="K19" s="15">
        <v>6</v>
      </c>
      <c r="L19" s="15">
        <v>1165</v>
      </c>
      <c r="M19" s="16">
        <v>194.16666666666666</v>
      </c>
      <c r="N19" s="17">
        <v>4</v>
      </c>
      <c r="O19" s="18">
        <v>198.16666666666666</v>
      </c>
    </row>
    <row r="20" spans="1:15">
      <c r="A20" s="10" t="s">
        <v>25</v>
      </c>
      <c r="B20" s="11" t="s">
        <v>80</v>
      </c>
      <c r="C20" s="12">
        <v>45525</v>
      </c>
      <c r="D20" s="13" t="s">
        <v>31</v>
      </c>
      <c r="E20" s="14">
        <v>197</v>
      </c>
      <c r="F20" s="14">
        <v>191</v>
      </c>
      <c r="G20" s="14">
        <v>195</v>
      </c>
      <c r="H20" s="14">
        <v>194</v>
      </c>
      <c r="I20" s="14"/>
      <c r="J20" s="14"/>
      <c r="K20" s="15">
        <v>4</v>
      </c>
      <c r="L20" s="15">
        <v>777</v>
      </c>
      <c r="M20" s="16">
        <v>194.25</v>
      </c>
      <c r="N20" s="17">
        <v>2</v>
      </c>
      <c r="O20" s="18">
        <v>196.25</v>
      </c>
    </row>
    <row r="21" spans="1:15">
      <c r="A21" s="10" t="s">
        <v>25</v>
      </c>
      <c r="B21" s="11" t="s">
        <v>80</v>
      </c>
      <c r="C21" s="12">
        <v>45539</v>
      </c>
      <c r="D21" s="13" t="s">
        <v>31</v>
      </c>
      <c r="E21" s="14">
        <v>191</v>
      </c>
      <c r="F21" s="14">
        <v>189</v>
      </c>
      <c r="G21" s="14">
        <v>197</v>
      </c>
      <c r="H21" s="14">
        <v>196</v>
      </c>
      <c r="I21" s="14"/>
      <c r="J21" s="14"/>
      <c r="K21" s="15">
        <v>4</v>
      </c>
      <c r="L21" s="15">
        <v>773</v>
      </c>
      <c r="M21" s="16">
        <v>193.25</v>
      </c>
      <c r="N21" s="17">
        <v>2</v>
      </c>
      <c r="O21" s="18">
        <v>195.25</v>
      </c>
    </row>
    <row r="22" spans="1:15">
      <c r="A22" s="10" t="s">
        <v>25</v>
      </c>
      <c r="B22" s="11" t="s">
        <v>80</v>
      </c>
      <c r="C22" s="12">
        <v>45546</v>
      </c>
      <c r="D22" s="13" t="s">
        <v>31</v>
      </c>
      <c r="E22" s="14">
        <v>197</v>
      </c>
      <c r="F22" s="14">
        <v>198</v>
      </c>
      <c r="G22" s="14">
        <v>197</v>
      </c>
      <c r="H22" s="14">
        <v>199</v>
      </c>
      <c r="I22" s="14"/>
      <c r="J22" s="14"/>
      <c r="K22" s="15">
        <v>4</v>
      </c>
      <c r="L22" s="15">
        <v>791</v>
      </c>
      <c r="M22" s="16">
        <v>197.75</v>
      </c>
      <c r="N22" s="17">
        <v>5</v>
      </c>
      <c r="O22" s="18">
        <v>202.75</v>
      </c>
    </row>
    <row r="23" spans="1:15">
      <c r="A23" s="10" t="s">
        <v>25</v>
      </c>
      <c r="B23" s="11" t="s">
        <v>80</v>
      </c>
      <c r="C23" s="12">
        <v>45549</v>
      </c>
      <c r="D23" s="13" t="s">
        <v>31</v>
      </c>
      <c r="E23" s="14">
        <v>192</v>
      </c>
      <c r="F23" s="14">
        <v>197</v>
      </c>
      <c r="G23" s="14">
        <v>195</v>
      </c>
      <c r="H23" s="14">
        <v>197</v>
      </c>
      <c r="I23" s="14"/>
      <c r="J23" s="14"/>
      <c r="K23" s="15">
        <v>4</v>
      </c>
      <c r="L23" s="15">
        <v>781</v>
      </c>
      <c r="M23" s="16">
        <v>195.25</v>
      </c>
      <c r="N23" s="17">
        <v>4</v>
      </c>
      <c r="O23" s="18">
        <v>199.25</v>
      </c>
    </row>
    <row r="24" spans="1:15">
      <c r="A24" s="10" t="s">
        <v>25</v>
      </c>
      <c r="B24" s="11" t="s">
        <v>80</v>
      </c>
      <c r="C24" s="12">
        <v>45550</v>
      </c>
      <c r="D24" s="13" t="s">
        <v>74</v>
      </c>
      <c r="E24" s="14">
        <v>199</v>
      </c>
      <c r="F24" s="14">
        <v>197</v>
      </c>
      <c r="G24" s="14">
        <v>197</v>
      </c>
      <c r="H24" s="14">
        <v>192</v>
      </c>
      <c r="I24" s="14"/>
      <c r="J24" s="14"/>
      <c r="K24" s="15">
        <v>4</v>
      </c>
      <c r="L24" s="15">
        <v>785</v>
      </c>
      <c r="M24" s="16">
        <v>196.25</v>
      </c>
      <c r="N24" s="17">
        <v>5</v>
      </c>
      <c r="O24" s="18">
        <v>201.25</v>
      </c>
    </row>
    <row r="25" spans="1:15">
      <c r="A25" s="10" t="s">
        <v>25</v>
      </c>
      <c r="B25" s="11" t="s">
        <v>80</v>
      </c>
      <c r="C25" s="12">
        <v>45553</v>
      </c>
      <c r="D25" s="13" t="s">
        <v>31</v>
      </c>
      <c r="E25" s="14">
        <v>194</v>
      </c>
      <c r="F25" s="14">
        <v>199</v>
      </c>
      <c r="G25" s="14">
        <v>195</v>
      </c>
      <c r="H25" s="14">
        <v>197</v>
      </c>
      <c r="I25" s="14"/>
      <c r="J25" s="14"/>
      <c r="K25" s="15">
        <v>4</v>
      </c>
      <c r="L25" s="15">
        <v>785</v>
      </c>
      <c r="M25" s="16">
        <v>196.25</v>
      </c>
      <c r="N25" s="17">
        <v>3</v>
      </c>
      <c r="O25" s="18">
        <v>199.25</v>
      </c>
    </row>
    <row r="26" spans="1:15">
      <c r="A26" s="10" t="s">
        <v>25</v>
      </c>
      <c r="B26" s="11" t="s">
        <v>80</v>
      </c>
      <c r="C26" s="12">
        <v>45557</v>
      </c>
      <c r="D26" s="13" t="s">
        <v>31</v>
      </c>
      <c r="E26" s="14">
        <v>193</v>
      </c>
      <c r="F26" s="14">
        <v>195</v>
      </c>
      <c r="G26" s="14">
        <v>197</v>
      </c>
      <c r="H26" s="14">
        <v>198</v>
      </c>
      <c r="I26" s="14">
        <v>197</v>
      </c>
      <c r="J26" s="14">
        <v>193</v>
      </c>
      <c r="K26" s="15">
        <v>6</v>
      </c>
      <c r="L26" s="15">
        <v>1173</v>
      </c>
      <c r="M26" s="16">
        <v>195.5</v>
      </c>
      <c r="N26" s="17">
        <v>4</v>
      </c>
      <c r="O26" s="18">
        <v>199.5</v>
      </c>
    </row>
    <row r="27" spans="1:15">
      <c r="A27" s="10" t="s">
        <v>25</v>
      </c>
      <c r="B27" s="11" t="s">
        <v>80</v>
      </c>
      <c r="C27" s="12">
        <v>45560</v>
      </c>
      <c r="D27" s="13" t="s">
        <v>74</v>
      </c>
      <c r="E27" s="14">
        <v>196</v>
      </c>
      <c r="F27" s="14">
        <v>197</v>
      </c>
      <c r="G27" s="14">
        <v>194</v>
      </c>
      <c r="H27" s="14">
        <v>198</v>
      </c>
      <c r="I27" s="14"/>
      <c r="J27" s="14"/>
      <c r="K27" s="15">
        <v>4</v>
      </c>
      <c r="L27" s="15">
        <v>785</v>
      </c>
      <c r="M27" s="16">
        <v>196.25</v>
      </c>
      <c r="N27" s="17">
        <v>5</v>
      </c>
      <c r="O27" s="18">
        <v>201.25</v>
      </c>
    </row>
    <row r="28" spans="1:15">
      <c r="A28" s="10" t="s">
        <v>25</v>
      </c>
      <c r="B28" s="11" t="s">
        <v>80</v>
      </c>
      <c r="C28" s="12">
        <v>45571</v>
      </c>
      <c r="D28" s="13" t="s">
        <v>74</v>
      </c>
      <c r="E28" s="14">
        <v>196</v>
      </c>
      <c r="F28" s="14">
        <v>196</v>
      </c>
      <c r="G28" s="14">
        <v>196</v>
      </c>
      <c r="H28" s="14">
        <v>192</v>
      </c>
      <c r="I28" s="14"/>
      <c r="J28" s="14"/>
      <c r="K28" s="15">
        <v>4</v>
      </c>
      <c r="L28" s="15">
        <v>780</v>
      </c>
      <c r="M28" s="16">
        <v>195</v>
      </c>
      <c r="N28" s="17">
        <v>5</v>
      </c>
      <c r="O28" s="18">
        <v>200</v>
      </c>
    </row>
    <row r="29" spans="1:15">
      <c r="A29" s="10" t="s">
        <v>25</v>
      </c>
      <c r="B29" s="11" t="s">
        <v>80</v>
      </c>
      <c r="C29" s="12">
        <v>45577</v>
      </c>
      <c r="D29" s="13" t="s">
        <v>31</v>
      </c>
      <c r="E29" s="14">
        <v>194</v>
      </c>
      <c r="F29" s="14">
        <v>192</v>
      </c>
      <c r="G29" s="14">
        <v>195</v>
      </c>
      <c r="H29" s="14">
        <v>198</v>
      </c>
      <c r="I29" s="14">
        <v>198</v>
      </c>
      <c r="J29" s="14">
        <v>197</v>
      </c>
      <c r="K29" s="15">
        <v>6</v>
      </c>
      <c r="L29" s="15">
        <v>1174</v>
      </c>
      <c r="M29" s="16">
        <v>195.66666666666666</v>
      </c>
      <c r="N29" s="17">
        <v>4</v>
      </c>
      <c r="O29" s="18">
        <v>199.66666666666666</v>
      </c>
    </row>
    <row r="30" spans="1:15">
      <c r="A30" s="10" t="s">
        <v>25</v>
      </c>
      <c r="B30" s="11" t="s">
        <v>80</v>
      </c>
      <c r="C30" s="12">
        <v>45588</v>
      </c>
      <c r="D30" s="13" t="s">
        <v>74</v>
      </c>
      <c r="E30" s="14">
        <v>195</v>
      </c>
      <c r="F30" s="14">
        <v>193</v>
      </c>
      <c r="G30" s="14">
        <v>197</v>
      </c>
      <c r="H30" s="14">
        <v>197</v>
      </c>
      <c r="I30" s="14"/>
      <c r="J30" s="14"/>
      <c r="K30" s="15">
        <v>4</v>
      </c>
      <c r="L30" s="15">
        <v>782</v>
      </c>
      <c r="M30" s="16">
        <v>195.5</v>
      </c>
      <c r="N30" s="17">
        <v>5</v>
      </c>
      <c r="O30" s="18">
        <v>200.5</v>
      </c>
    </row>
    <row r="31" spans="1:15">
      <c r="A31" s="10" t="s">
        <v>25</v>
      </c>
      <c r="B31" s="11" t="s">
        <v>50</v>
      </c>
      <c r="C31" s="12">
        <v>45591</v>
      </c>
      <c r="D31" s="13" t="s">
        <v>85</v>
      </c>
      <c r="E31" s="14">
        <v>191</v>
      </c>
      <c r="F31" s="14">
        <v>182</v>
      </c>
      <c r="G31" s="14">
        <v>183</v>
      </c>
      <c r="H31" s="14">
        <v>187</v>
      </c>
      <c r="I31" s="14">
        <v>189</v>
      </c>
      <c r="J31" s="14">
        <v>193</v>
      </c>
      <c r="K31" s="15">
        <v>6</v>
      </c>
      <c r="L31" s="15">
        <v>1125</v>
      </c>
      <c r="M31" s="16">
        <v>187.5</v>
      </c>
      <c r="N31" s="17">
        <v>4</v>
      </c>
      <c r="O31" s="18">
        <v>191.5</v>
      </c>
    </row>
    <row r="32" spans="1:15">
      <c r="A32" s="10" t="s">
        <v>25</v>
      </c>
      <c r="B32" s="11" t="s">
        <v>80</v>
      </c>
      <c r="C32" s="12">
        <v>45602</v>
      </c>
      <c r="D32" s="13" t="s">
        <v>31</v>
      </c>
      <c r="E32" s="14">
        <v>197</v>
      </c>
      <c r="F32" s="14">
        <v>197</v>
      </c>
      <c r="G32" s="14">
        <v>194</v>
      </c>
      <c r="H32" s="14">
        <v>194</v>
      </c>
      <c r="I32" s="14"/>
      <c r="J32" s="14"/>
      <c r="K32" s="15">
        <v>4</v>
      </c>
      <c r="L32" s="15">
        <v>782</v>
      </c>
      <c r="M32" s="16">
        <v>195.5</v>
      </c>
      <c r="N32" s="17">
        <v>3</v>
      </c>
      <c r="O32" s="18">
        <v>198.5</v>
      </c>
    </row>
    <row r="34" spans="11:15">
      <c r="K34" s="8">
        <f>SUM(K2:K33)</f>
        <v>134</v>
      </c>
      <c r="L34" s="8">
        <f>SUM(L2:L33)</f>
        <v>26021.003000000001</v>
      </c>
      <c r="M34" s="7">
        <f>SUM(L34/K34)</f>
        <v>194.18658955223881</v>
      </c>
      <c r="N34" s="8">
        <f>SUM(N2:N33)</f>
        <v>117</v>
      </c>
      <c r="O34" s="9">
        <f>SUM(M34+N34)</f>
        <v>311.18658955223884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J3" name="Range1_3"/>
    <protectedRange algorithmName="SHA-512" hashValue="ON39YdpmFHfN9f47KpiRvqrKx0V9+erV1CNkpWzYhW/Qyc6aT8rEyCrvauWSYGZK2ia3o7vd3akF07acHAFpOA==" saltValue="yVW9XmDwTqEnmpSGai0KYg==" spinCount="100000" sqref="B8:C8" name="Range1_11"/>
    <protectedRange algorithmName="SHA-512" hashValue="ON39YdpmFHfN9f47KpiRvqrKx0V9+erV1CNkpWzYhW/Qyc6aT8rEyCrvauWSYGZK2ia3o7vd3akF07acHAFpOA==" saltValue="yVW9XmDwTqEnmpSGai0KYg==" spinCount="100000" sqref="D8" name="Range1_1_9"/>
    <protectedRange algorithmName="SHA-512" hashValue="ON39YdpmFHfN9f47KpiRvqrKx0V9+erV1CNkpWzYhW/Qyc6aT8rEyCrvauWSYGZK2ia3o7vd3akF07acHAFpOA==" saltValue="yVW9XmDwTqEnmpSGai0KYg==" spinCount="100000" sqref="E8:J8" name="Range1_3_3"/>
  </protectedRanges>
  <hyperlinks>
    <hyperlink ref="Q1" location="'Kentucky 2024'!A1" display="Back to Ranking" xr:uid="{ACD2F28A-F33A-4CB1-B984-BC31E2D9863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BAB6D9-CAE6-4949-A83E-90731B1E89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4BB6-48A7-42A3-8FD9-096C417781BE}">
  <dimension ref="A1:Q70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35</v>
      </c>
      <c r="B2" s="11" t="s">
        <v>41</v>
      </c>
      <c r="C2" s="12">
        <v>45329</v>
      </c>
      <c r="D2" s="13" t="s">
        <v>31</v>
      </c>
      <c r="E2" s="14">
        <v>186</v>
      </c>
      <c r="F2" s="36">
        <v>193</v>
      </c>
      <c r="G2" s="36">
        <v>194</v>
      </c>
      <c r="H2" s="14">
        <v>189</v>
      </c>
      <c r="I2" s="14"/>
      <c r="J2" s="14"/>
      <c r="K2" s="15">
        <v>4</v>
      </c>
      <c r="L2" s="15">
        <v>762</v>
      </c>
      <c r="M2" s="16">
        <v>190.5</v>
      </c>
      <c r="N2" s="17">
        <v>11</v>
      </c>
      <c r="O2" s="18">
        <v>201.5</v>
      </c>
    </row>
    <row r="3" spans="1:17">
      <c r="A3" s="10" t="s">
        <v>35</v>
      </c>
      <c r="B3" s="11" t="s">
        <v>41</v>
      </c>
      <c r="C3" s="12">
        <v>45336</v>
      </c>
      <c r="D3" s="13" t="s">
        <v>31</v>
      </c>
      <c r="E3" s="14">
        <v>187</v>
      </c>
      <c r="F3" s="36">
        <v>193</v>
      </c>
      <c r="G3" s="14">
        <v>191</v>
      </c>
      <c r="H3" s="36">
        <v>193</v>
      </c>
      <c r="I3" s="14"/>
      <c r="J3" s="14"/>
      <c r="K3" s="15">
        <v>4</v>
      </c>
      <c r="L3" s="15">
        <v>764</v>
      </c>
      <c r="M3" s="16">
        <v>191</v>
      </c>
      <c r="N3" s="17">
        <v>13</v>
      </c>
      <c r="O3" s="18">
        <v>204</v>
      </c>
    </row>
    <row r="4" spans="1:17">
      <c r="A4" s="10" t="s">
        <v>35</v>
      </c>
      <c r="B4" s="11" t="s">
        <v>41</v>
      </c>
      <c r="C4" s="12">
        <v>45343</v>
      </c>
      <c r="D4" s="13" t="s">
        <v>31</v>
      </c>
      <c r="E4" s="36">
        <v>194</v>
      </c>
      <c r="F4" s="14">
        <v>187</v>
      </c>
      <c r="G4" s="14">
        <v>189</v>
      </c>
      <c r="H4" s="14">
        <v>185</v>
      </c>
      <c r="I4" s="14"/>
      <c r="J4" s="14"/>
      <c r="K4" s="15">
        <v>4</v>
      </c>
      <c r="L4" s="15">
        <v>755</v>
      </c>
      <c r="M4" s="16">
        <v>188.75</v>
      </c>
      <c r="N4" s="17">
        <v>6</v>
      </c>
      <c r="O4" s="18">
        <v>194.75</v>
      </c>
    </row>
    <row r="5" spans="1:17">
      <c r="A5" s="10" t="s">
        <v>35</v>
      </c>
      <c r="B5" s="11" t="s">
        <v>41</v>
      </c>
      <c r="C5" s="12">
        <v>45357</v>
      </c>
      <c r="D5" s="13" t="s">
        <v>31</v>
      </c>
      <c r="E5" s="36">
        <v>193</v>
      </c>
      <c r="F5" s="14">
        <v>191.001</v>
      </c>
      <c r="G5" s="14">
        <v>191</v>
      </c>
      <c r="H5" s="14">
        <v>190</v>
      </c>
      <c r="I5" s="14"/>
      <c r="J5" s="14"/>
      <c r="K5" s="15">
        <v>4</v>
      </c>
      <c r="L5" s="15">
        <v>765.00099999999998</v>
      </c>
      <c r="M5" s="16">
        <v>191.25024999999999</v>
      </c>
      <c r="N5" s="17">
        <v>11</v>
      </c>
      <c r="O5" s="18">
        <v>202.25024999999999</v>
      </c>
    </row>
    <row r="6" spans="1:17">
      <c r="A6" s="10" t="s">
        <v>35</v>
      </c>
      <c r="B6" s="11" t="s">
        <v>41</v>
      </c>
      <c r="C6" s="12">
        <v>45364</v>
      </c>
      <c r="D6" s="13" t="s">
        <v>31</v>
      </c>
      <c r="E6" s="14">
        <v>188</v>
      </c>
      <c r="F6" s="14">
        <v>181</v>
      </c>
      <c r="G6" s="14">
        <v>191</v>
      </c>
      <c r="H6" s="14">
        <v>187</v>
      </c>
      <c r="I6" s="14"/>
      <c r="J6" s="14"/>
      <c r="K6" s="15">
        <v>4</v>
      </c>
      <c r="L6" s="15">
        <v>747</v>
      </c>
      <c r="M6" s="16">
        <v>186.75</v>
      </c>
      <c r="N6" s="17">
        <v>6</v>
      </c>
      <c r="O6" s="18">
        <v>192.75</v>
      </c>
    </row>
    <row r="7" spans="1:17">
      <c r="A7" s="10" t="s">
        <v>35</v>
      </c>
      <c r="B7" s="11" t="s">
        <v>41</v>
      </c>
      <c r="C7" s="12">
        <v>45367</v>
      </c>
      <c r="D7" s="13" t="s">
        <v>31</v>
      </c>
      <c r="E7" s="14">
        <v>187</v>
      </c>
      <c r="F7" s="14">
        <v>191</v>
      </c>
      <c r="G7" s="14">
        <v>188</v>
      </c>
      <c r="H7" s="14">
        <v>189</v>
      </c>
      <c r="I7" s="14"/>
      <c r="J7" s="14"/>
      <c r="K7" s="15">
        <v>4</v>
      </c>
      <c r="L7" s="15">
        <v>755</v>
      </c>
      <c r="M7" s="16">
        <v>188.75</v>
      </c>
      <c r="N7" s="17">
        <v>9</v>
      </c>
      <c r="O7" s="18">
        <v>197.75</v>
      </c>
    </row>
    <row r="8" spans="1:17">
      <c r="A8" s="10" t="s">
        <v>35</v>
      </c>
      <c r="B8" s="11" t="s">
        <v>41</v>
      </c>
      <c r="C8" s="12">
        <v>45371</v>
      </c>
      <c r="D8" s="13" t="s">
        <v>31</v>
      </c>
      <c r="E8" s="14">
        <v>186</v>
      </c>
      <c r="F8" s="36">
        <v>193</v>
      </c>
      <c r="G8" s="36">
        <v>196</v>
      </c>
      <c r="H8" s="14">
        <v>190</v>
      </c>
      <c r="I8" s="14"/>
      <c r="J8" s="14"/>
      <c r="K8" s="15">
        <v>4</v>
      </c>
      <c r="L8" s="15">
        <v>765</v>
      </c>
      <c r="M8" s="16">
        <v>191.25</v>
      </c>
      <c r="N8" s="17">
        <v>11</v>
      </c>
      <c r="O8" s="18">
        <v>202.25</v>
      </c>
    </row>
    <row r="9" spans="1:17">
      <c r="A9" s="10" t="s">
        <v>35</v>
      </c>
      <c r="B9" s="11" t="s">
        <v>41</v>
      </c>
      <c r="C9" s="12">
        <v>45378</v>
      </c>
      <c r="D9" s="13" t="s">
        <v>74</v>
      </c>
      <c r="E9" s="14">
        <v>189</v>
      </c>
      <c r="F9" s="14">
        <v>187</v>
      </c>
      <c r="G9" s="14">
        <v>179</v>
      </c>
      <c r="H9" s="14">
        <v>183</v>
      </c>
      <c r="I9" s="14"/>
      <c r="J9" s="14"/>
      <c r="K9" s="15">
        <v>4</v>
      </c>
      <c r="L9" s="15">
        <v>738</v>
      </c>
      <c r="M9" s="16">
        <v>184.5</v>
      </c>
      <c r="N9" s="17">
        <v>5</v>
      </c>
      <c r="O9" s="18">
        <v>189.5</v>
      </c>
    </row>
    <row r="10" spans="1:17">
      <c r="A10" s="10" t="s">
        <v>35</v>
      </c>
      <c r="B10" s="11" t="s">
        <v>41</v>
      </c>
      <c r="C10" s="12">
        <v>45388</v>
      </c>
      <c r="D10" s="13" t="s">
        <v>76</v>
      </c>
      <c r="E10" s="14">
        <v>182</v>
      </c>
      <c r="F10" s="14">
        <v>186</v>
      </c>
      <c r="G10" s="14">
        <v>187</v>
      </c>
      <c r="H10" s="14">
        <v>186</v>
      </c>
      <c r="I10" s="14"/>
      <c r="J10" s="14"/>
      <c r="K10" s="15">
        <v>4</v>
      </c>
      <c r="L10" s="15">
        <v>741</v>
      </c>
      <c r="M10" s="16">
        <v>185.25</v>
      </c>
      <c r="N10" s="17">
        <v>5</v>
      </c>
      <c r="O10" s="18">
        <v>190.25</v>
      </c>
    </row>
    <row r="11" spans="1:17">
      <c r="A11" s="10" t="s">
        <v>35</v>
      </c>
      <c r="B11" s="11" t="s">
        <v>41</v>
      </c>
      <c r="C11" s="12">
        <v>45389</v>
      </c>
      <c r="D11" s="13" t="s">
        <v>74</v>
      </c>
      <c r="E11" s="14">
        <v>181</v>
      </c>
      <c r="F11" s="14">
        <v>180</v>
      </c>
      <c r="G11" s="14">
        <v>180</v>
      </c>
      <c r="H11" s="14">
        <v>183</v>
      </c>
      <c r="I11" s="14"/>
      <c r="J11" s="14"/>
      <c r="K11" s="15">
        <v>4</v>
      </c>
      <c r="L11" s="15">
        <v>724</v>
      </c>
      <c r="M11" s="16">
        <v>181</v>
      </c>
      <c r="N11" s="17">
        <v>5</v>
      </c>
      <c r="O11" s="18">
        <v>186</v>
      </c>
    </row>
    <row r="12" spans="1:17">
      <c r="A12" s="10" t="s">
        <v>35</v>
      </c>
      <c r="B12" s="11" t="s">
        <v>41</v>
      </c>
      <c r="C12" s="12">
        <v>45392</v>
      </c>
      <c r="D12" s="13" t="s">
        <v>31</v>
      </c>
      <c r="E12" s="14">
        <v>192</v>
      </c>
      <c r="F12" s="14">
        <v>189</v>
      </c>
      <c r="G12" s="36">
        <v>195</v>
      </c>
      <c r="H12" s="14">
        <v>192</v>
      </c>
      <c r="I12" s="14"/>
      <c r="J12" s="14"/>
      <c r="K12" s="15">
        <v>4</v>
      </c>
      <c r="L12" s="15">
        <v>768</v>
      </c>
      <c r="M12" s="16">
        <v>192</v>
      </c>
      <c r="N12" s="17">
        <v>11</v>
      </c>
      <c r="O12" s="18">
        <v>203</v>
      </c>
    </row>
    <row r="13" spans="1:17">
      <c r="A13" s="10" t="s">
        <v>35</v>
      </c>
      <c r="B13" s="11" t="s">
        <v>41</v>
      </c>
      <c r="C13" s="12">
        <v>45395</v>
      </c>
      <c r="D13" s="13" t="s">
        <v>31</v>
      </c>
      <c r="E13" s="14">
        <v>182</v>
      </c>
      <c r="F13" s="14">
        <v>188</v>
      </c>
      <c r="G13" s="14">
        <v>189</v>
      </c>
      <c r="H13" s="14">
        <v>189</v>
      </c>
      <c r="I13" s="14"/>
      <c r="J13" s="14"/>
      <c r="K13" s="15">
        <v>4</v>
      </c>
      <c r="L13" s="15">
        <v>748</v>
      </c>
      <c r="M13" s="16">
        <v>187</v>
      </c>
      <c r="N13" s="17">
        <v>8</v>
      </c>
      <c r="O13" s="18">
        <v>195</v>
      </c>
    </row>
    <row r="14" spans="1:17">
      <c r="A14" s="10" t="s">
        <v>35</v>
      </c>
      <c r="B14" s="11" t="s">
        <v>41</v>
      </c>
      <c r="C14" s="12">
        <v>45401</v>
      </c>
      <c r="D14" s="13" t="s">
        <v>82</v>
      </c>
      <c r="E14" s="14">
        <v>192</v>
      </c>
      <c r="F14" s="14">
        <v>186</v>
      </c>
      <c r="G14" s="14">
        <v>189</v>
      </c>
      <c r="H14" s="14">
        <v>191</v>
      </c>
      <c r="I14" s="14"/>
      <c r="J14" s="14"/>
      <c r="K14" s="15">
        <v>4</v>
      </c>
      <c r="L14" s="15">
        <v>758</v>
      </c>
      <c r="M14" s="16">
        <v>189.5</v>
      </c>
      <c r="N14" s="17">
        <v>5</v>
      </c>
      <c r="O14" s="18">
        <v>194.5</v>
      </c>
    </row>
    <row r="15" spans="1:17">
      <c r="A15" s="10" t="s">
        <v>35</v>
      </c>
      <c r="B15" s="11" t="s">
        <v>41</v>
      </c>
      <c r="C15" s="12">
        <v>45406</v>
      </c>
      <c r="D15" s="13" t="s">
        <v>74</v>
      </c>
      <c r="E15" s="36">
        <v>193</v>
      </c>
      <c r="F15" s="14">
        <v>189</v>
      </c>
      <c r="G15" s="14">
        <v>190</v>
      </c>
      <c r="H15" s="14">
        <v>180</v>
      </c>
      <c r="I15" s="14"/>
      <c r="J15" s="14"/>
      <c r="K15" s="15">
        <v>4</v>
      </c>
      <c r="L15" s="15">
        <v>752</v>
      </c>
      <c r="M15" s="16">
        <v>188</v>
      </c>
      <c r="N15" s="17">
        <v>5</v>
      </c>
      <c r="O15" s="18">
        <v>193</v>
      </c>
    </row>
    <row r="16" spans="1:17">
      <c r="A16" s="10" t="s">
        <v>35</v>
      </c>
      <c r="B16" s="11" t="s">
        <v>41</v>
      </c>
      <c r="C16" s="12">
        <v>45409</v>
      </c>
      <c r="D16" s="13" t="s">
        <v>85</v>
      </c>
      <c r="E16" s="14">
        <v>186</v>
      </c>
      <c r="F16" s="14">
        <v>183</v>
      </c>
      <c r="G16" s="14">
        <v>177</v>
      </c>
      <c r="H16" s="14">
        <v>190</v>
      </c>
      <c r="I16" s="14"/>
      <c r="J16" s="14"/>
      <c r="K16" s="15">
        <v>4</v>
      </c>
      <c r="L16" s="15">
        <v>736</v>
      </c>
      <c r="M16" s="16">
        <v>184</v>
      </c>
      <c r="N16" s="17">
        <v>13</v>
      </c>
      <c r="O16" s="18">
        <v>197</v>
      </c>
    </row>
    <row r="17" spans="1:15">
      <c r="A17" s="10" t="s">
        <v>35</v>
      </c>
      <c r="B17" s="11" t="s">
        <v>41</v>
      </c>
      <c r="C17" s="12">
        <v>45413</v>
      </c>
      <c r="D17" s="13" t="s">
        <v>31</v>
      </c>
      <c r="E17" s="14">
        <v>187</v>
      </c>
      <c r="F17" s="14">
        <v>188</v>
      </c>
      <c r="G17" s="14">
        <v>186</v>
      </c>
      <c r="H17" s="14">
        <v>189</v>
      </c>
      <c r="I17" s="14"/>
      <c r="J17" s="14"/>
      <c r="K17" s="15">
        <v>4</v>
      </c>
      <c r="L17" s="15">
        <v>750</v>
      </c>
      <c r="M17" s="16">
        <v>187.5</v>
      </c>
      <c r="N17" s="17">
        <v>5</v>
      </c>
      <c r="O17" s="18">
        <v>192.5</v>
      </c>
    </row>
    <row r="18" spans="1:15">
      <c r="A18" s="10" t="s">
        <v>35</v>
      </c>
      <c r="B18" s="11" t="s">
        <v>41</v>
      </c>
      <c r="C18" s="12">
        <v>45417</v>
      </c>
      <c r="D18" s="13" t="s">
        <v>74</v>
      </c>
      <c r="E18" s="14">
        <v>186</v>
      </c>
      <c r="F18" s="14">
        <v>186</v>
      </c>
      <c r="G18" s="14">
        <v>189</v>
      </c>
      <c r="H18" s="14">
        <v>182</v>
      </c>
      <c r="I18" s="14"/>
      <c r="J18" s="14"/>
      <c r="K18" s="15">
        <v>4</v>
      </c>
      <c r="L18" s="15">
        <v>743</v>
      </c>
      <c r="M18" s="16">
        <v>185.75</v>
      </c>
      <c r="N18" s="17">
        <v>13</v>
      </c>
      <c r="O18" s="18">
        <v>198.75</v>
      </c>
    </row>
    <row r="19" spans="1:15">
      <c r="A19" s="10" t="s">
        <v>35</v>
      </c>
      <c r="B19" s="11" t="s">
        <v>41</v>
      </c>
      <c r="C19" s="12">
        <v>45420</v>
      </c>
      <c r="D19" s="13" t="s">
        <v>31</v>
      </c>
      <c r="E19" s="14">
        <v>181</v>
      </c>
      <c r="F19" s="14">
        <v>192</v>
      </c>
      <c r="G19" s="36">
        <v>193</v>
      </c>
      <c r="H19" s="14">
        <v>191.001</v>
      </c>
      <c r="I19" s="14"/>
      <c r="J19" s="14"/>
      <c r="K19" s="15">
        <v>4</v>
      </c>
      <c r="L19" s="15">
        <v>757.00099999999998</v>
      </c>
      <c r="M19" s="16">
        <v>189.25024999999999</v>
      </c>
      <c r="N19" s="17">
        <v>10</v>
      </c>
      <c r="O19" s="18">
        <v>199.25024999999999</v>
      </c>
    </row>
    <row r="20" spans="1:15">
      <c r="A20" s="10" t="s">
        <v>35</v>
      </c>
      <c r="B20" s="11" t="s">
        <v>41</v>
      </c>
      <c r="C20" s="12">
        <v>45423</v>
      </c>
      <c r="D20" s="13" t="s">
        <v>31</v>
      </c>
      <c r="E20" s="14">
        <v>188</v>
      </c>
      <c r="F20" s="14">
        <v>190</v>
      </c>
      <c r="G20" s="14">
        <v>179</v>
      </c>
      <c r="H20" s="14">
        <v>188</v>
      </c>
      <c r="I20" s="14"/>
      <c r="J20" s="14"/>
      <c r="K20" s="15">
        <v>4</v>
      </c>
      <c r="L20" s="15">
        <v>745</v>
      </c>
      <c r="M20" s="16">
        <v>186.25</v>
      </c>
      <c r="N20" s="17">
        <v>6</v>
      </c>
      <c r="O20" s="18">
        <v>192.25</v>
      </c>
    </row>
    <row r="21" spans="1:15">
      <c r="A21" s="10" t="s">
        <v>35</v>
      </c>
      <c r="B21" s="11" t="s">
        <v>41</v>
      </c>
      <c r="C21" s="12">
        <v>45427</v>
      </c>
      <c r="D21" s="13" t="s">
        <v>31</v>
      </c>
      <c r="E21" s="14">
        <v>188</v>
      </c>
      <c r="F21" s="14">
        <v>190</v>
      </c>
      <c r="G21" s="14">
        <v>191</v>
      </c>
      <c r="H21" s="14">
        <v>192</v>
      </c>
      <c r="I21" s="14"/>
      <c r="J21" s="14"/>
      <c r="K21" s="15">
        <v>4</v>
      </c>
      <c r="L21" s="15">
        <v>761</v>
      </c>
      <c r="M21" s="16">
        <v>190.25</v>
      </c>
      <c r="N21" s="17">
        <v>11</v>
      </c>
      <c r="O21" s="18">
        <v>201.25</v>
      </c>
    </row>
    <row r="22" spans="1:15">
      <c r="A22" s="10" t="s">
        <v>35</v>
      </c>
      <c r="B22" s="11" t="s">
        <v>41</v>
      </c>
      <c r="C22" s="12">
        <v>45429</v>
      </c>
      <c r="D22" s="13" t="s">
        <v>82</v>
      </c>
      <c r="E22" s="14">
        <v>180</v>
      </c>
      <c r="F22" s="14">
        <v>189</v>
      </c>
      <c r="G22" s="14">
        <v>189</v>
      </c>
      <c r="H22" s="14">
        <v>193</v>
      </c>
      <c r="I22" s="14"/>
      <c r="J22" s="14"/>
      <c r="K22" s="15">
        <v>4</v>
      </c>
      <c r="L22" s="15">
        <v>751</v>
      </c>
      <c r="M22" s="16">
        <v>187.75</v>
      </c>
      <c r="N22" s="17">
        <v>5</v>
      </c>
      <c r="O22" s="18">
        <v>192.75</v>
      </c>
    </row>
    <row r="23" spans="1:15">
      <c r="A23" s="10" t="s">
        <v>35</v>
      </c>
      <c r="B23" s="11" t="s">
        <v>41</v>
      </c>
      <c r="C23" s="12">
        <v>45434</v>
      </c>
      <c r="D23" s="13" t="s">
        <v>74</v>
      </c>
      <c r="E23" s="14">
        <v>180</v>
      </c>
      <c r="F23" s="14">
        <v>180</v>
      </c>
      <c r="G23" s="14">
        <v>185</v>
      </c>
      <c r="H23" s="14">
        <v>183</v>
      </c>
      <c r="I23" s="14"/>
      <c r="J23" s="14"/>
      <c r="K23" s="15">
        <v>4</v>
      </c>
      <c r="L23" s="15">
        <v>728</v>
      </c>
      <c r="M23" s="16">
        <v>182</v>
      </c>
      <c r="N23" s="17">
        <v>5</v>
      </c>
      <c r="O23" s="18">
        <v>187</v>
      </c>
    </row>
    <row r="24" spans="1:15">
      <c r="A24" s="10" t="s">
        <v>35</v>
      </c>
      <c r="B24" s="11" t="s">
        <v>41</v>
      </c>
      <c r="C24" s="12">
        <v>45441</v>
      </c>
      <c r="D24" s="13" t="s">
        <v>31</v>
      </c>
      <c r="E24" s="14">
        <v>188</v>
      </c>
      <c r="F24" s="14">
        <v>188</v>
      </c>
      <c r="G24" s="14">
        <v>187</v>
      </c>
      <c r="H24" s="14">
        <v>187</v>
      </c>
      <c r="I24" s="14"/>
      <c r="J24" s="14"/>
      <c r="K24" s="15">
        <v>4</v>
      </c>
      <c r="L24" s="15">
        <v>750</v>
      </c>
      <c r="M24" s="16">
        <v>187.5</v>
      </c>
      <c r="N24" s="17">
        <v>8</v>
      </c>
      <c r="O24" s="18">
        <v>195.5</v>
      </c>
    </row>
    <row r="25" spans="1:15">
      <c r="A25" s="10" t="s">
        <v>35</v>
      </c>
      <c r="B25" s="11" t="s">
        <v>41</v>
      </c>
      <c r="C25" s="12">
        <v>45445</v>
      </c>
      <c r="D25" s="13" t="s">
        <v>74</v>
      </c>
      <c r="E25" s="14">
        <v>186</v>
      </c>
      <c r="F25" s="14">
        <v>186</v>
      </c>
      <c r="G25" s="14">
        <v>187</v>
      </c>
      <c r="H25" s="14">
        <v>188</v>
      </c>
      <c r="I25" s="14"/>
      <c r="J25" s="14"/>
      <c r="K25" s="15">
        <v>4</v>
      </c>
      <c r="L25" s="15">
        <v>747</v>
      </c>
      <c r="M25" s="16">
        <v>186.75</v>
      </c>
      <c r="N25" s="17">
        <v>5</v>
      </c>
      <c r="O25" s="18">
        <v>191.75</v>
      </c>
    </row>
    <row r="26" spans="1:15">
      <c r="A26" s="10" t="s">
        <v>35</v>
      </c>
      <c r="B26" s="11" t="s">
        <v>41</v>
      </c>
      <c r="C26" s="12">
        <v>45448</v>
      </c>
      <c r="D26" s="13" t="s">
        <v>31</v>
      </c>
      <c r="E26" s="14">
        <v>184</v>
      </c>
      <c r="F26" s="14">
        <v>190</v>
      </c>
      <c r="G26" s="14">
        <v>188</v>
      </c>
      <c r="H26" s="14">
        <v>187</v>
      </c>
      <c r="I26" s="14"/>
      <c r="J26" s="14"/>
      <c r="K26" s="15">
        <v>4</v>
      </c>
      <c r="L26" s="15">
        <v>749</v>
      </c>
      <c r="M26" s="16">
        <v>187.25</v>
      </c>
      <c r="N26" s="17">
        <v>3</v>
      </c>
      <c r="O26" s="18">
        <v>190.25</v>
      </c>
    </row>
    <row r="27" spans="1:15">
      <c r="A27" s="10" t="s">
        <v>35</v>
      </c>
      <c r="B27" s="11" t="s">
        <v>41</v>
      </c>
      <c r="C27" s="12">
        <v>45455</v>
      </c>
      <c r="D27" s="13" t="s">
        <v>31</v>
      </c>
      <c r="E27" s="14">
        <v>183</v>
      </c>
      <c r="F27" s="14">
        <v>186</v>
      </c>
      <c r="G27" s="14">
        <v>184</v>
      </c>
      <c r="H27" s="14">
        <v>186</v>
      </c>
      <c r="I27" s="14"/>
      <c r="J27" s="14"/>
      <c r="K27" s="15">
        <v>4</v>
      </c>
      <c r="L27" s="15">
        <v>739</v>
      </c>
      <c r="M27" s="16">
        <v>184.75</v>
      </c>
      <c r="N27" s="17">
        <v>11</v>
      </c>
      <c r="O27" s="18">
        <v>195.75</v>
      </c>
    </row>
    <row r="28" spans="1:15">
      <c r="A28" s="10" t="s">
        <v>35</v>
      </c>
      <c r="B28" s="11" t="s">
        <v>41</v>
      </c>
      <c r="C28" s="12">
        <v>45458</v>
      </c>
      <c r="D28" s="13" t="s">
        <v>31</v>
      </c>
      <c r="E28" s="14">
        <v>185</v>
      </c>
      <c r="F28" s="14">
        <v>180</v>
      </c>
      <c r="G28" s="14">
        <v>183</v>
      </c>
      <c r="H28" s="14">
        <v>186</v>
      </c>
      <c r="I28" s="14"/>
      <c r="J28" s="14"/>
      <c r="K28" s="15">
        <v>4</v>
      </c>
      <c r="L28" s="15">
        <v>734</v>
      </c>
      <c r="M28" s="16">
        <v>183.5</v>
      </c>
      <c r="N28" s="17">
        <v>5</v>
      </c>
      <c r="O28" s="18">
        <v>188.5</v>
      </c>
    </row>
    <row r="29" spans="1:15">
      <c r="A29" s="10" t="s">
        <v>35</v>
      </c>
      <c r="B29" s="11" t="s">
        <v>41</v>
      </c>
      <c r="C29" s="12">
        <v>45462</v>
      </c>
      <c r="D29" s="13" t="s">
        <v>31</v>
      </c>
      <c r="E29" s="14">
        <v>190</v>
      </c>
      <c r="F29" s="14">
        <v>189</v>
      </c>
      <c r="G29" s="14">
        <v>191</v>
      </c>
      <c r="H29" s="36">
        <v>193</v>
      </c>
      <c r="I29" s="14"/>
      <c r="J29" s="14"/>
      <c r="K29" s="15">
        <v>4</v>
      </c>
      <c r="L29" s="15">
        <v>763</v>
      </c>
      <c r="M29" s="16">
        <v>190.75</v>
      </c>
      <c r="N29" s="17">
        <v>6</v>
      </c>
      <c r="O29" s="18">
        <v>196.75</v>
      </c>
    </row>
    <row r="30" spans="1:15">
      <c r="A30" s="10" t="s">
        <v>35</v>
      </c>
      <c r="B30" s="11" t="s">
        <v>41</v>
      </c>
      <c r="C30" s="12">
        <v>45465</v>
      </c>
      <c r="D30" s="13" t="s">
        <v>85</v>
      </c>
      <c r="E30" s="14">
        <v>184</v>
      </c>
      <c r="F30" s="14">
        <v>182</v>
      </c>
      <c r="G30" s="14">
        <v>184</v>
      </c>
      <c r="H30" s="14">
        <v>187</v>
      </c>
      <c r="I30" s="14"/>
      <c r="J30" s="14"/>
      <c r="K30" s="15">
        <v>4</v>
      </c>
      <c r="L30" s="15">
        <v>737</v>
      </c>
      <c r="M30" s="16">
        <v>184.25</v>
      </c>
      <c r="N30" s="17">
        <v>13</v>
      </c>
      <c r="O30" s="18">
        <v>197.25</v>
      </c>
    </row>
    <row r="31" spans="1:15">
      <c r="A31" s="10" t="s">
        <v>35</v>
      </c>
      <c r="B31" s="11" t="s">
        <v>41</v>
      </c>
      <c r="C31" s="12">
        <v>45469</v>
      </c>
      <c r="D31" s="13" t="s">
        <v>74</v>
      </c>
      <c r="E31" s="14">
        <v>191</v>
      </c>
      <c r="F31" s="14">
        <v>192</v>
      </c>
      <c r="G31" s="14">
        <v>190</v>
      </c>
      <c r="H31" s="14">
        <v>185</v>
      </c>
      <c r="I31" s="14"/>
      <c r="J31" s="14"/>
      <c r="K31" s="15">
        <v>4</v>
      </c>
      <c r="L31" s="15">
        <v>758</v>
      </c>
      <c r="M31" s="16">
        <v>189.5</v>
      </c>
      <c r="N31" s="17">
        <v>5</v>
      </c>
      <c r="O31" s="18">
        <v>194.5</v>
      </c>
    </row>
    <row r="32" spans="1:15">
      <c r="A32" s="10" t="s">
        <v>35</v>
      </c>
      <c r="B32" s="11" t="s">
        <v>41</v>
      </c>
      <c r="C32" s="12">
        <v>45476</v>
      </c>
      <c r="D32" s="13" t="s">
        <v>31</v>
      </c>
      <c r="E32" s="14">
        <v>184</v>
      </c>
      <c r="F32" s="14">
        <v>184</v>
      </c>
      <c r="G32" s="36">
        <v>194</v>
      </c>
      <c r="H32" s="14">
        <v>189.001</v>
      </c>
      <c r="I32" s="14"/>
      <c r="J32" s="14"/>
      <c r="K32" s="15">
        <v>4</v>
      </c>
      <c r="L32" s="15">
        <v>751.00099999999998</v>
      </c>
      <c r="M32" s="16">
        <v>187.75024999999999</v>
      </c>
      <c r="N32" s="17">
        <v>8</v>
      </c>
      <c r="O32" s="18">
        <v>195.75024999999999</v>
      </c>
    </row>
    <row r="33" spans="1:15">
      <c r="A33" s="10" t="s">
        <v>35</v>
      </c>
      <c r="B33" s="11" t="s">
        <v>41</v>
      </c>
      <c r="C33" s="12">
        <v>45480</v>
      </c>
      <c r="D33" s="13" t="s">
        <v>74</v>
      </c>
      <c r="E33" s="14">
        <v>189</v>
      </c>
      <c r="F33" s="14">
        <v>191</v>
      </c>
      <c r="G33" s="14">
        <v>186</v>
      </c>
      <c r="H33" s="14">
        <v>188</v>
      </c>
      <c r="I33" s="14">
        <v>186</v>
      </c>
      <c r="J33" s="14">
        <v>189</v>
      </c>
      <c r="K33" s="15">
        <v>6</v>
      </c>
      <c r="L33" s="15">
        <v>1129</v>
      </c>
      <c r="M33" s="16">
        <v>188.16666666666666</v>
      </c>
      <c r="N33" s="17">
        <v>10</v>
      </c>
      <c r="O33" s="18">
        <v>198.16666666666666</v>
      </c>
    </row>
    <row r="34" spans="1:15">
      <c r="A34" s="10" t="s">
        <v>35</v>
      </c>
      <c r="B34" s="11" t="s">
        <v>41</v>
      </c>
      <c r="C34" s="12">
        <v>45483</v>
      </c>
      <c r="D34" s="13" t="s">
        <v>31</v>
      </c>
      <c r="E34" s="14">
        <v>188</v>
      </c>
      <c r="F34" s="14">
        <v>187</v>
      </c>
      <c r="G34" s="14">
        <v>186</v>
      </c>
      <c r="H34" s="14">
        <v>192</v>
      </c>
      <c r="I34" s="14"/>
      <c r="J34" s="14"/>
      <c r="K34" s="15">
        <v>4</v>
      </c>
      <c r="L34" s="15">
        <v>753</v>
      </c>
      <c r="M34" s="16">
        <v>188.25</v>
      </c>
      <c r="N34" s="17">
        <v>6</v>
      </c>
      <c r="O34" s="18">
        <v>194.25</v>
      </c>
    </row>
    <row r="35" spans="1:15">
      <c r="A35" s="10" t="s">
        <v>35</v>
      </c>
      <c r="B35" s="11" t="s">
        <v>41</v>
      </c>
      <c r="C35" s="12">
        <v>45485</v>
      </c>
      <c r="D35" s="13" t="s">
        <v>82</v>
      </c>
      <c r="E35" s="14">
        <v>181</v>
      </c>
      <c r="F35" s="14">
        <v>183</v>
      </c>
      <c r="G35" s="14">
        <v>185</v>
      </c>
      <c r="H35" s="14">
        <v>184</v>
      </c>
      <c r="I35" s="14"/>
      <c r="J35" s="14"/>
      <c r="K35" s="15">
        <v>4</v>
      </c>
      <c r="L35" s="15">
        <v>733</v>
      </c>
      <c r="M35" s="16">
        <v>183.25</v>
      </c>
      <c r="N35" s="17">
        <v>5</v>
      </c>
      <c r="O35" s="18">
        <v>188.25</v>
      </c>
    </row>
    <row r="36" spans="1:15">
      <c r="A36" s="10" t="s">
        <v>35</v>
      </c>
      <c r="B36" s="11" t="s">
        <v>42</v>
      </c>
      <c r="C36" s="12">
        <v>45486</v>
      </c>
      <c r="D36" s="13" t="s">
        <v>76</v>
      </c>
      <c r="E36" s="14">
        <v>182</v>
      </c>
      <c r="F36" s="14">
        <v>188</v>
      </c>
      <c r="G36" s="14">
        <v>182</v>
      </c>
      <c r="H36" s="14">
        <v>188</v>
      </c>
      <c r="I36" s="14"/>
      <c r="J36" s="14"/>
      <c r="K36" s="15">
        <v>4</v>
      </c>
      <c r="L36" s="15">
        <v>740</v>
      </c>
      <c r="M36" s="16">
        <v>185</v>
      </c>
      <c r="N36" s="17">
        <v>5</v>
      </c>
      <c r="O36" s="18">
        <v>190</v>
      </c>
    </row>
    <row r="37" spans="1:15">
      <c r="A37" s="10" t="s">
        <v>35</v>
      </c>
      <c r="B37" s="11" t="s">
        <v>41</v>
      </c>
      <c r="C37" s="12">
        <v>45493</v>
      </c>
      <c r="D37" s="13" t="s">
        <v>31</v>
      </c>
      <c r="E37" s="14">
        <v>176</v>
      </c>
      <c r="F37" s="14">
        <v>187</v>
      </c>
      <c r="G37" s="14">
        <v>189</v>
      </c>
      <c r="H37" s="14">
        <v>189</v>
      </c>
      <c r="I37" s="14"/>
      <c r="J37" s="14"/>
      <c r="K37" s="15">
        <v>4</v>
      </c>
      <c r="L37" s="15">
        <v>741</v>
      </c>
      <c r="M37" s="16">
        <v>185.25</v>
      </c>
      <c r="N37" s="17">
        <v>5</v>
      </c>
      <c r="O37" s="18">
        <v>190.25</v>
      </c>
    </row>
    <row r="38" spans="1:15">
      <c r="A38" s="10" t="s">
        <v>35</v>
      </c>
      <c r="B38" s="11" t="s">
        <v>41</v>
      </c>
      <c r="C38" s="12">
        <v>45497</v>
      </c>
      <c r="D38" s="13" t="s">
        <v>74</v>
      </c>
      <c r="E38" s="14">
        <v>184</v>
      </c>
      <c r="F38" s="14">
        <v>178</v>
      </c>
      <c r="G38" s="14">
        <v>186</v>
      </c>
      <c r="H38" s="14">
        <v>188</v>
      </c>
      <c r="I38" s="14"/>
      <c r="J38" s="14"/>
      <c r="K38" s="15">
        <v>4</v>
      </c>
      <c r="L38" s="15">
        <v>736</v>
      </c>
      <c r="M38" s="16">
        <v>184</v>
      </c>
      <c r="N38" s="17">
        <v>5</v>
      </c>
      <c r="O38" s="18">
        <v>189</v>
      </c>
    </row>
    <row r="39" spans="1:15">
      <c r="A39" s="10" t="s">
        <v>35</v>
      </c>
      <c r="B39" s="11" t="s">
        <v>41</v>
      </c>
      <c r="C39" s="12">
        <v>45500</v>
      </c>
      <c r="D39" s="13" t="s">
        <v>85</v>
      </c>
      <c r="E39" s="14">
        <v>182</v>
      </c>
      <c r="F39" s="14">
        <v>178</v>
      </c>
      <c r="G39" s="14">
        <v>171</v>
      </c>
      <c r="H39" s="14">
        <v>158</v>
      </c>
      <c r="I39" s="14"/>
      <c r="J39" s="14"/>
      <c r="K39" s="15">
        <v>4</v>
      </c>
      <c r="L39" s="15">
        <v>689</v>
      </c>
      <c r="M39" s="16">
        <v>172.25</v>
      </c>
      <c r="N39" s="17">
        <v>5</v>
      </c>
      <c r="O39" s="18">
        <v>177.25</v>
      </c>
    </row>
    <row r="40" spans="1:15">
      <c r="A40" s="10" t="s">
        <v>35</v>
      </c>
      <c r="B40" s="11" t="s">
        <v>41</v>
      </c>
      <c r="C40" s="12">
        <v>45507</v>
      </c>
      <c r="D40" s="13" t="s">
        <v>76</v>
      </c>
      <c r="E40" s="14">
        <v>187</v>
      </c>
      <c r="F40" s="14">
        <v>179</v>
      </c>
      <c r="G40" s="14">
        <v>190</v>
      </c>
      <c r="H40" s="14">
        <v>181</v>
      </c>
      <c r="I40" s="14"/>
      <c r="J40" s="14"/>
      <c r="K40" s="15">
        <v>4</v>
      </c>
      <c r="L40" s="15">
        <v>737</v>
      </c>
      <c r="M40" s="16">
        <v>184.25</v>
      </c>
      <c r="N40" s="17">
        <v>5</v>
      </c>
      <c r="O40" s="18">
        <v>189.25</v>
      </c>
    </row>
    <row r="41" spans="1:15">
      <c r="A41" s="10" t="s">
        <v>35</v>
      </c>
      <c r="B41" s="11" t="s">
        <v>41</v>
      </c>
      <c r="C41" s="12">
        <v>45508</v>
      </c>
      <c r="D41" s="13" t="s">
        <v>74</v>
      </c>
      <c r="E41" s="14">
        <v>185</v>
      </c>
      <c r="F41" s="14">
        <v>179</v>
      </c>
      <c r="G41" s="14">
        <v>186</v>
      </c>
      <c r="H41" s="14">
        <v>185</v>
      </c>
      <c r="I41" s="14"/>
      <c r="J41" s="14"/>
      <c r="K41" s="15">
        <v>4</v>
      </c>
      <c r="L41" s="15">
        <v>735</v>
      </c>
      <c r="M41" s="16">
        <v>183.75</v>
      </c>
      <c r="N41" s="17">
        <v>5</v>
      </c>
      <c r="O41" s="18">
        <v>188.75</v>
      </c>
    </row>
    <row r="42" spans="1:15">
      <c r="A42" s="10" t="s">
        <v>35</v>
      </c>
      <c r="B42" s="11" t="s">
        <v>41</v>
      </c>
      <c r="C42" s="12">
        <v>45511</v>
      </c>
      <c r="D42" s="13" t="s">
        <v>31</v>
      </c>
      <c r="E42" s="14">
        <v>174</v>
      </c>
      <c r="F42" s="14">
        <v>186</v>
      </c>
      <c r="G42" s="14">
        <v>184</v>
      </c>
      <c r="H42" s="14">
        <v>188</v>
      </c>
      <c r="I42" s="14"/>
      <c r="J42" s="14"/>
      <c r="K42" s="15">
        <v>4</v>
      </c>
      <c r="L42" s="15">
        <v>732</v>
      </c>
      <c r="M42" s="16">
        <v>183</v>
      </c>
      <c r="N42" s="17">
        <v>3</v>
      </c>
      <c r="O42" s="18">
        <v>186</v>
      </c>
    </row>
    <row r="43" spans="1:15">
      <c r="A43" s="10" t="s">
        <v>35</v>
      </c>
      <c r="B43" s="11" t="s">
        <v>41</v>
      </c>
      <c r="C43" s="12">
        <v>45514</v>
      </c>
      <c r="D43" s="13" t="s">
        <v>31</v>
      </c>
      <c r="E43" s="14">
        <v>186</v>
      </c>
      <c r="F43" s="14">
        <v>181</v>
      </c>
      <c r="G43" s="14">
        <v>185</v>
      </c>
      <c r="H43" s="14">
        <v>186</v>
      </c>
      <c r="I43" s="14">
        <v>182</v>
      </c>
      <c r="J43" s="14">
        <v>186</v>
      </c>
      <c r="K43" s="15">
        <v>6</v>
      </c>
      <c r="L43" s="15">
        <v>1106</v>
      </c>
      <c r="M43" s="16">
        <v>184.33333333333334</v>
      </c>
      <c r="N43" s="17">
        <v>4</v>
      </c>
      <c r="O43" s="18">
        <v>188.33333333333334</v>
      </c>
    </row>
    <row r="44" spans="1:15">
      <c r="A44" s="10" t="s">
        <v>35</v>
      </c>
      <c r="B44" s="11" t="s">
        <v>41</v>
      </c>
      <c r="C44" s="12">
        <v>45518</v>
      </c>
      <c r="D44" s="13" t="s">
        <v>31</v>
      </c>
      <c r="E44" s="14">
        <v>181</v>
      </c>
      <c r="F44" s="14">
        <v>182</v>
      </c>
      <c r="G44" s="14">
        <v>188</v>
      </c>
      <c r="H44" s="14">
        <v>191</v>
      </c>
      <c r="I44" s="14"/>
      <c r="J44" s="14"/>
      <c r="K44" s="15">
        <v>4</v>
      </c>
      <c r="L44" s="15">
        <v>742</v>
      </c>
      <c r="M44" s="16">
        <v>185.5</v>
      </c>
      <c r="N44" s="17">
        <v>3</v>
      </c>
      <c r="O44" s="18">
        <v>188.5</v>
      </c>
    </row>
    <row r="45" spans="1:15">
      <c r="A45" s="10" t="s">
        <v>35</v>
      </c>
      <c r="B45" s="11" t="s">
        <v>41</v>
      </c>
      <c r="C45" s="12">
        <v>45521</v>
      </c>
      <c r="D45" s="13" t="s">
        <v>31</v>
      </c>
      <c r="E45" s="14">
        <v>186</v>
      </c>
      <c r="F45" s="14">
        <v>182</v>
      </c>
      <c r="G45" s="14">
        <v>185</v>
      </c>
      <c r="H45" s="14">
        <v>186</v>
      </c>
      <c r="I45" s="14"/>
      <c r="J45" s="14"/>
      <c r="K45" s="15">
        <v>4</v>
      </c>
      <c r="L45" s="15">
        <v>739</v>
      </c>
      <c r="M45" s="16">
        <v>184.75</v>
      </c>
      <c r="N45" s="17">
        <v>4</v>
      </c>
      <c r="O45" s="18">
        <v>188.75</v>
      </c>
    </row>
    <row r="46" spans="1:15">
      <c r="A46" s="10" t="s">
        <v>35</v>
      </c>
      <c r="B46" s="11" t="s">
        <v>41</v>
      </c>
      <c r="C46" s="12">
        <v>45525</v>
      </c>
      <c r="D46" s="13" t="s">
        <v>31</v>
      </c>
      <c r="E46" s="36">
        <v>193</v>
      </c>
      <c r="F46" s="14">
        <v>187</v>
      </c>
      <c r="G46" s="14">
        <v>186</v>
      </c>
      <c r="H46" s="36">
        <v>193</v>
      </c>
      <c r="I46" s="14"/>
      <c r="J46" s="14"/>
      <c r="K46" s="15">
        <v>4</v>
      </c>
      <c r="L46" s="15">
        <v>759</v>
      </c>
      <c r="M46" s="16">
        <v>189.75</v>
      </c>
      <c r="N46" s="17">
        <v>8</v>
      </c>
      <c r="O46" s="18">
        <v>197.75</v>
      </c>
    </row>
    <row r="47" spans="1:15">
      <c r="A47" s="10" t="s">
        <v>35</v>
      </c>
      <c r="B47" s="11" t="s">
        <v>41</v>
      </c>
      <c r="C47" s="12">
        <v>45532</v>
      </c>
      <c r="D47" s="13" t="s">
        <v>74</v>
      </c>
      <c r="E47" s="14">
        <v>181</v>
      </c>
      <c r="F47" s="14">
        <v>186</v>
      </c>
      <c r="G47" s="14">
        <v>185</v>
      </c>
      <c r="H47" s="14">
        <v>186</v>
      </c>
      <c r="I47" s="14"/>
      <c r="J47" s="14"/>
      <c r="K47" s="15">
        <v>4</v>
      </c>
      <c r="L47" s="15">
        <v>738</v>
      </c>
      <c r="M47" s="16">
        <v>184.5</v>
      </c>
      <c r="N47" s="17">
        <v>5</v>
      </c>
      <c r="O47" s="18">
        <v>189.5</v>
      </c>
    </row>
    <row r="48" spans="1:15">
      <c r="A48" s="10" t="s">
        <v>35</v>
      </c>
      <c r="B48" s="11" t="s">
        <v>41</v>
      </c>
      <c r="C48" s="12">
        <v>45528</v>
      </c>
      <c r="D48" s="13" t="s">
        <v>85</v>
      </c>
      <c r="E48" s="14">
        <v>190</v>
      </c>
      <c r="F48" s="14">
        <v>185</v>
      </c>
      <c r="G48" s="36">
        <v>194</v>
      </c>
      <c r="H48" s="14">
        <v>189</v>
      </c>
      <c r="I48" s="14"/>
      <c r="J48" s="14"/>
      <c r="K48" s="15">
        <v>4</v>
      </c>
      <c r="L48" s="15">
        <v>758</v>
      </c>
      <c r="M48" s="16">
        <v>189.5</v>
      </c>
      <c r="N48" s="17">
        <v>5</v>
      </c>
      <c r="O48" s="18">
        <v>194.5</v>
      </c>
    </row>
    <row r="49" spans="1:15">
      <c r="A49" s="10" t="s">
        <v>35</v>
      </c>
      <c r="B49" s="11" t="s">
        <v>41</v>
      </c>
      <c r="C49" s="12">
        <v>45546</v>
      </c>
      <c r="D49" s="13" t="s">
        <v>31</v>
      </c>
      <c r="E49" s="14">
        <v>180</v>
      </c>
      <c r="F49" s="14">
        <v>186</v>
      </c>
      <c r="G49" s="14">
        <v>186</v>
      </c>
      <c r="H49" s="14">
        <v>184</v>
      </c>
      <c r="I49" s="14"/>
      <c r="J49" s="14"/>
      <c r="K49" s="15">
        <v>4</v>
      </c>
      <c r="L49" s="15">
        <v>736</v>
      </c>
      <c r="M49" s="16">
        <v>184</v>
      </c>
      <c r="N49" s="17">
        <v>4</v>
      </c>
      <c r="O49" s="18">
        <v>188</v>
      </c>
    </row>
    <row r="50" spans="1:15">
      <c r="A50" s="10" t="s">
        <v>35</v>
      </c>
      <c r="B50" s="11" t="s">
        <v>41</v>
      </c>
      <c r="C50" s="12">
        <v>45549</v>
      </c>
      <c r="D50" s="13" t="s">
        <v>31</v>
      </c>
      <c r="E50" s="14">
        <v>185</v>
      </c>
      <c r="F50" s="14">
        <v>180</v>
      </c>
      <c r="G50" s="14">
        <v>187</v>
      </c>
      <c r="H50" s="14">
        <v>191</v>
      </c>
      <c r="I50" s="14"/>
      <c r="J50" s="14"/>
      <c r="K50" s="15">
        <v>4</v>
      </c>
      <c r="L50" s="15">
        <v>743</v>
      </c>
      <c r="M50" s="16">
        <v>185.75</v>
      </c>
      <c r="N50" s="17">
        <v>9</v>
      </c>
      <c r="O50" s="18">
        <v>194.75</v>
      </c>
    </row>
    <row r="51" spans="1:15">
      <c r="A51" s="10" t="s">
        <v>35</v>
      </c>
      <c r="B51" s="11" t="s">
        <v>41</v>
      </c>
      <c r="C51" s="12">
        <v>45550</v>
      </c>
      <c r="D51" s="13" t="s">
        <v>74</v>
      </c>
      <c r="E51" s="14">
        <v>174</v>
      </c>
      <c r="F51" s="14">
        <v>180</v>
      </c>
      <c r="G51" s="14">
        <v>173</v>
      </c>
      <c r="H51" s="14">
        <v>150</v>
      </c>
      <c r="I51" s="14"/>
      <c r="J51" s="14"/>
      <c r="K51" s="15">
        <v>4</v>
      </c>
      <c r="L51" s="15">
        <v>677</v>
      </c>
      <c r="M51" s="16">
        <v>169.25</v>
      </c>
      <c r="N51" s="17">
        <v>5</v>
      </c>
      <c r="O51" s="18">
        <v>174.25</v>
      </c>
    </row>
    <row r="52" spans="1:15">
      <c r="A52" s="10" t="s">
        <v>35</v>
      </c>
      <c r="B52" s="11" t="s">
        <v>41</v>
      </c>
      <c r="C52" s="12">
        <v>45553</v>
      </c>
      <c r="D52" s="13" t="s">
        <v>31</v>
      </c>
      <c r="E52" s="14">
        <v>180</v>
      </c>
      <c r="F52" s="14">
        <v>181</v>
      </c>
      <c r="G52" s="14">
        <v>185</v>
      </c>
      <c r="H52" s="14">
        <v>190</v>
      </c>
      <c r="I52" s="14"/>
      <c r="J52" s="14"/>
      <c r="K52" s="15">
        <v>4</v>
      </c>
      <c r="L52" s="15">
        <v>736</v>
      </c>
      <c r="M52" s="16">
        <v>184</v>
      </c>
      <c r="N52" s="17">
        <v>3</v>
      </c>
      <c r="O52" s="18">
        <v>187</v>
      </c>
    </row>
    <row r="53" spans="1:15">
      <c r="A53" s="10" t="s">
        <v>35</v>
      </c>
      <c r="B53" s="11" t="s">
        <v>41</v>
      </c>
      <c r="C53" s="12">
        <v>45557</v>
      </c>
      <c r="D53" s="13" t="s">
        <v>31</v>
      </c>
      <c r="E53" s="14">
        <v>179</v>
      </c>
      <c r="F53" s="14">
        <v>189</v>
      </c>
      <c r="G53" s="14">
        <v>174</v>
      </c>
      <c r="H53" s="14">
        <v>153</v>
      </c>
      <c r="I53" s="14">
        <v>186</v>
      </c>
      <c r="J53" s="14">
        <v>178</v>
      </c>
      <c r="K53" s="15">
        <v>6</v>
      </c>
      <c r="L53" s="15">
        <v>1059</v>
      </c>
      <c r="M53" s="16">
        <v>176.5</v>
      </c>
      <c r="N53" s="17">
        <v>6</v>
      </c>
      <c r="O53" s="18">
        <v>182.5</v>
      </c>
    </row>
    <row r="54" spans="1:15">
      <c r="A54" s="10" t="s">
        <v>35</v>
      </c>
      <c r="B54" s="11" t="s">
        <v>41</v>
      </c>
      <c r="C54" s="12">
        <v>45560</v>
      </c>
      <c r="D54" s="13" t="s">
        <v>74</v>
      </c>
      <c r="E54" s="14">
        <v>181</v>
      </c>
      <c r="F54" s="14">
        <v>185</v>
      </c>
      <c r="G54" s="14">
        <v>189</v>
      </c>
      <c r="H54" s="14">
        <v>184</v>
      </c>
      <c r="I54" s="14"/>
      <c r="J54" s="14"/>
      <c r="K54" s="15">
        <v>4</v>
      </c>
      <c r="L54" s="15">
        <v>739</v>
      </c>
      <c r="M54" s="16">
        <v>184.75</v>
      </c>
      <c r="N54" s="17">
        <v>5</v>
      </c>
      <c r="O54" s="18">
        <v>189.75</v>
      </c>
    </row>
    <row r="55" spans="1:15">
      <c r="A55" s="10" t="s">
        <v>35</v>
      </c>
      <c r="B55" s="11" t="s">
        <v>41</v>
      </c>
      <c r="C55" s="12">
        <v>45567</v>
      </c>
      <c r="D55" s="13" t="s">
        <v>31</v>
      </c>
      <c r="E55" s="14">
        <v>182</v>
      </c>
      <c r="F55" s="14">
        <v>186</v>
      </c>
      <c r="G55" s="14">
        <v>182</v>
      </c>
      <c r="H55" s="14">
        <v>175</v>
      </c>
      <c r="I55" s="14"/>
      <c r="J55" s="14"/>
      <c r="K55" s="15">
        <v>4</v>
      </c>
      <c r="L55" s="15">
        <v>725</v>
      </c>
      <c r="M55" s="16">
        <v>181.25</v>
      </c>
      <c r="N55" s="17">
        <v>3</v>
      </c>
      <c r="O55" s="18">
        <v>184.25</v>
      </c>
    </row>
    <row r="56" spans="1:15">
      <c r="A56" s="10" t="s">
        <v>35</v>
      </c>
      <c r="B56" s="11" t="s">
        <v>41</v>
      </c>
      <c r="C56" s="12">
        <v>45570</v>
      </c>
      <c r="D56" s="13" t="s">
        <v>76</v>
      </c>
      <c r="E56" s="14">
        <v>172</v>
      </c>
      <c r="F56" s="14">
        <v>168</v>
      </c>
      <c r="G56" s="14">
        <v>173</v>
      </c>
      <c r="H56" s="14">
        <v>184</v>
      </c>
      <c r="I56" s="14">
        <v>184</v>
      </c>
      <c r="J56" s="14">
        <v>187</v>
      </c>
      <c r="K56" s="15">
        <v>6</v>
      </c>
      <c r="L56" s="15">
        <v>1068</v>
      </c>
      <c r="M56" s="16">
        <v>178</v>
      </c>
      <c r="N56" s="17">
        <v>10</v>
      </c>
      <c r="O56" s="18">
        <v>188</v>
      </c>
    </row>
    <row r="57" spans="1:15">
      <c r="A57" s="10" t="s">
        <v>35</v>
      </c>
      <c r="B57" s="11" t="s">
        <v>41</v>
      </c>
      <c r="C57" s="12">
        <v>45571</v>
      </c>
      <c r="D57" s="13" t="s">
        <v>74</v>
      </c>
      <c r="E57" s="14">
        <v>184</v>
      </c>
      <c r="F57" s="14">
        <v>182</v>
      </c>
      <c r="G57" s="14">
        <v>180</v>
      </c>
      <c r="H57" s="14">
        <v>185</v>
      </c>
      <c r="I57" s="14"/>
      <c r="J57" s="14"/>
      <c r="K57" s="15">
        <v>4</v>
      </c>
      <c r="L57" s="15">
        <v>731</v>
      </c>
      <c r="M57" s="16">
        <v>182.75</v>
      </c>
      <c r="N57" s="17">
        <v>5</v>
      </c>
      <c r="O57" s="18">
        <v>187.75</v>
      </c>
    </row>
    <row r="58" spans="1:15">
      <c r="A58" s="10" t="s">
        <v>35</v>
      </c>
      <c r="B58" s="11" t="s">
        <v>41</v>
      </c>
      <c r="C58" s="12">
        <v>45574</v>
      </c>
      <c r="D58" s="13" t="s">
        <v>31</v>
      </c>
      <c r="E58" s="14">
        <v>185</v>
      </c>
      <c r="F58" s="14">
        <v>180</v>
      </c>
      <c r="G58" s="14">
        <v>175</v>
      </c>
      <c r="H58" s="14">
        <v>186</v>
      </c>
      <c r="I58" s="14"/>
      <c r="J58" s="14"/>
      <c r="K58" s="15">
        <v>4</v>
      </c>
      <c r="L58" s="15">
        <v>726</v>
      </c>
      <c r="M58" s="16">
        <v>181.5</v>
      </c>
      <c r="N58" s="17">
        <v>4</v>
      </c>
      <c r="O58" s="18">
        <v>185.5</v>
      </c>
    </row>
    <row r="59" spans="1:15">
      <c r="A59" s="10" t="s">
        <v>35</v>
      </c>
      <c r="B59" s="11" t="s">
        <v>41</v>
      </c>
      <c r="C59" s="12">
        <v>45577</v>
      </c>
      <c r="D59" s="13" t="s">
        <v>31</v>
      </c>
      <c r="E59" s="14">
        <v>178</v>
      </c>
      <c r="F59" s="14">
        <v>183</v>
      </c>
      <c r="G59" s="14">
        <v>172</v>
      </c>
      <c r="H59" s="14">
        <v>179</v>
      </c>
      <c r="I59" s="14">
        <v>187</v>
      </c>
      <c r="J59" s="14">
        <v>190</v>
      </c>
      <c r="K59" s="15">
        <v>6</v>
      </c>
      <c r="L59" s="15">
        <v>1089</v>
      </c>
      <c r="M59" s="16">
        <v>181.5</v>
      </c>
      <c r="N59" s="17">
        <v>6</v>
      </c>
      <c r="O59" s="18">
        <v>187.5</v>
      </c>
    </row>
    <row r="60" spans="1:15">
      <c r="A60" s="10" t="s">
        <v>35</v>
      </c>
      <c r="B60" s="11" t="s">
        <v>41</v>
      </c>
      <c r="C60" s="12">
        <v>45578</v>
      </c>
      <c r="D60" s="13" t="s">
        <v>85</v>
      </c>
      <c r="E60" s="14">
        <v>168</v>
      </c>
      <c r="F60" s="14">
        <v>164</v>
      </c>
      <c r="G60" s="14">
        <v>153</v>
      </c>
      <c r="H60" s="14">
        <v>164</v>
      </c>
      <c r="I60" s="14"/>
      <c r="J60" s="14"/>
      <c r="K60" s="15">
        <v>4</v>
      </c>
      <c r="L60" s="15">
        <v>649</v>
      </c>
      <c r="M60" s="16">
        <v>162.25</v>
      </c>
      <c r="N60" s="17">
        <v>5</v>
      </c>
      <c r="O60" s="18">
        <v>167.25</v>
      </c>
    </row>
    <row r="61" spans="1:15">
      <c r="A61" s="10" t="s">
        <v>35</v>
      </c>
      <c r="B61" s="11" t="s">
        <v>41</v>
      </c>
      <c r="C61" s="12">
        <v>45581</v>
      </c>
      <c r="D61" s="13" t="s">
        <v>31</v>
      </c>
      <c r="E61" s="14">
        <v>178</v>
      </c>
      <c r="F61" s="14">
        <v>178</v>
      </c>
      <c r="G61" s="14">
        <v>186</v>
      </c>
      <c r="H61" s="14">
        <v>172</v>
      </c>
      <c r="I61" s="14"/>
      <c r="J61" s="14"/>
      <c r="K61" s="15">
        <v>4</v>
      </c>
      <c r="L61" s="15">
        <v>714</v>
      </c>
      <c r="M61" s="16">
        <v>178.5</v>
      </c>
      <c r="N61" s="17">
        <v>5</v>
      </c>
      <c r="O61" s="18">
        <v>183.5</v>
      </c>
    </row>
    <row r="62" spans="1:15">
      <c r="A62" s="10" t="s">
        <v>35</v>
      </c>
      <c r="B62" s="11" t="s">
        <v>41</v>
      </c>
      <c r="C62" s="12">
        <v>45588</v>
      </c>
      <c r="D62" s="13" t="s">
        <v>74</v>
      </c>
      <c r="E62" s="14">
        <v>174</v>
      </c>
      <c r="F62" s="14">
        <v>179</v>
      </c>
      <c r="G62" s="14">
        <v>179</v>
      </c>
      <c r="H62" s="14">
        <v>178</v>
      </c>
      <c r="I62" s="14"/>
      <c r="J62" s="14"/>
      <c r="K62" s="15">
        <v>4</v>
      </c>
      <c r="L62" s="15">
        <v>710</v>
      </c>
      <c r="M62" s="16">
        <v>177.5</v>
      </c>
      <c r="N62" s="17">
        <v>5</v>
      </c>
      <c r="O62" s="18">
        <v>182.5</v>
      </c>
    </row>
    <row r="63" spans="1:15">
      <c r="A63" s="10" t="s">
        <v>35</v>
      </c>
      <c r="B63" s="11" t="s">
        <v>41</v>
      </c>
      <c r="C63" s="12">
        <v>45591</v>
      </c>
      <c r="D63" s="13" t="s">
        <v>85</v>
      </c>
      <c r="E63" s="14">
        <v>170</v>
      </c>
      <c r="F63" s="14">
        <v>163</v>
      </c>
      <c r="G63" s="14">
        <v>167</v>
      </c>
      <c r="H63" s="14">
        <v>172</v>
      </c>
      <c r="I63" s="14">
        <v>153</v>
      </c>
      <c r="J63" s="14">
        <v>168</v>
      </c>
      <c r="K63" s="15">
        <v>6</v>
      </c>
      <c r="L63" s="15">
        <v>993</v>
      </c>
      <c r="M63" s="16">
        <v>165.5</v>
      </c>
      <c r="N63" s="17">
        <v>10</v>
      </c>
      <c r="O63" s="18">
        <v>175.5</v>
      </c>
    </row>
    <row r="64" spans="1:15">
      <c r="A64" s="10" t="s">
        <v>35</v>
      </c>
      <c r="B64" s="11" t="s">
        <v>41</v>
      </c>
      <c r="C64" s="12">
        <v>45595</v>
      </c>
      <c r="D64" s="13" t="s">
        <v>31</v>
      </c>
      <c r="E64" s="14">
        <v>185</v>
      </c>
      <c r="F64" s="14">
        <v>183</v>
      </c>
      <c r="G64" s="14">
        <v>184</v>
      </c>
      <c r="H64" s="14">
        <v>179</v>
      </c>
      <c r="I64" s="14"/>
      <c r="J64" s="14"/>
      <c r="K64" s="15">
        <v>4</v>
      </c>
      <c r="L64" s="15">
        <v>731</v>
      </c>
      <c r="M64" s="16">
        <v>182.75</v>
      </c>
      <c r="N64" s="17">
        <v>4</v>
      </c>
      <c r="O64" s="18">
        <v>186.75</v>
      </c>
    </row>
    <row r="65" spans="1:15">
      <c r="A65" s="10" t="s">
        <v>35</v>
      </c>
      <c r="B65" s="11" t="s">
        <v>41</v>
      </c>
      <c r="C65" s="12">
        <v>45599</v>
      </c>
      <c r="D65" s="13" t="s">
        <v>74</v>
      </c>
      <c r="E65" s="14">
        <v>162</v>
      </c>
      <c r="F65" s="14">
        <v>162</v>
      </c>
      <c r="G65" s="14">
        <v>163</v>
      </c>
      <c r="H65" s="14">
        <v>173</v>
      </c>
      <c r="I65" s="14"/>
      <c r="J65" s="14"/>
      <c r="K65" s="15">
        <v>4</v>
      </c>
      <c r="L65" s="15">
        <v>660</v>
      </c>
      <c r="M65" s="16">
        <v>165</v>
      </c>
      <c r="N65" s="17">
        <v>5</v>
      </c>
      <c r="O65" s="18">
        <v>170</v>
      </c>
    </row>
    <row r="66" spans="1:15">
      <c r="A66" s="10" t="s">
        <v>35</v>
      </c>
      <c r="B66" s="11" t="s">
        <v>41</v>
      </c>
      <c r="C66" s="12">
        <v>45602</v>
      </c>
      <c r="D66" s="13" t="s">
        <v>31</v>
      </c>
      <c r="E66" s="14">
        <v>180</v>
      </c>
      <c r="F66" s="14">
        <v>182</v>
      </c>
      <c r="G66" s="14">
        <v>167</v>
      </c>
      <c r="H66" s="14">
        <v>148</v>
      </c>
      <c r="I66" s="14"/>
      <c r="J66" s="14"/>
      <c r="K66" s="15">
        <v>4</v>
      </c>
      <c r="L66" s="15">
        <v>677</v>
      </c>
      <c r="M66" s="16">
        <v>169.25</v>
      </c>
      <c r="N66" s="17">
        <v>4</v>
      </c>
      <c r="O66" s="18">
        <v>173.25</v>
      </c>
    </row>
    <row r="67" spans="1:15">
      <c r="A67" s="10" t="s">
        <v>35</v>
      </c>
      <c r="B67" s="11" t="s">
        <v>41</v>
      </c>
      <c r="C67" s="12">
        <v>45609</v>
      </c>
      <c r="D67" s="13" t="s">
        <v>31</v>
      </c>
      <c r="E67" s="14">
        <v>180</v>
      </c>
      <c r="F67" s="14">
        <v>181</v>
      </c>
      <c r="G67" s="14">
        <v>182</v>
      </c>
      <c r="H67" s="14">
        <v>176</v>
      </c>
      <c r="I67" s="14"/>
      <c r="J67" s="14"/>
      <c r="K67" s="15">
        <v>4</v>
      </c>
      <c r="L67" s="15">
        <v>719</v>
      </c>
      <c r="M67" s="16">
        <v>179.75</v>
      </c>
      <c r="N67" s="17">
        <v>5</v>
      </c>
      <c r="O67" s="18">
        <v>184.75</v>
      </c>
    </row>
    <row r="68" spans="1:15">
      <c r="A68" s="10" t="s">
        <v>35</v>
      </c>
      <c r="B68" s="11" t="s">
        <v>41</v>
      </c>
      <c r="C68" s="12">
        <v>45616</v>
      </c>
      <c r="D68" s="13" t="s">
        <v>31</v>
      </c>
      <c r="E68" s="14">
        <v>158</v>
      </c>
      <c r="F68" s="14">
        <v>126</v>
      </c>
      <c r="G68" s="14">
        <v>149</v>
      </c>
      <c r="H68" s="14">
        <v>146</v>
      </c>
      <c r="I68" s="14"/>
      <c r="J68" s="14"/>
      <c r="K68" s="15">
        <v>4</v>
      </c>
      <c r="L68" s="15">
        <v>579</v>
      </c>
      <c r="M68" s="16">
        <v>144.75</v>
      </c>
      <c r="N68" s="17">
        <v>5</v>
      </c>
      <c r="O68" s="18">
        <v>149.75</v>
      </c>
    </row>
    <row r="70" spans="1:15">
      <c r="K70" s="8">
        <f>SUM(K2:K69)</f>
        <v>280</v>
      </c>
      <c r="L70" s="8">
        <f>SUM(L2:L69)</f>
        <v>51269.002999999997</v>
      </c>
      <c r="M70" s="7">
        <f>SUM(L70/K70)</f>
        <v>183.10358214285714</v>
      </c>
      <c r="N70" s="8">
        <f>SUM(N2:N69)</f>
        <v>434</v>
      </c>
      <c r="O70" s="9">
        <f>SUM(M70+N70)</f>
        <v>617.10358214285714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B4" name="Range1_7_1"/>
    <protectedRange sqref="C2" name="Range1_2_1"/>
    <protectedRange algorithmName="SHA-512" hashValue="ON39YdpmFHfN9f47KpiRvqrKx0V9+erV1CNkpWzYhW/Qyc6aT8rEyCrvauWSYGZK2ia3o7vd3akF07acHAFpOA==" saltValue="yVW9XmDwTqEnmpSGai0KYg==" spinCount="100000" sqref="B15:C15 E15:J15" name="Range1_6"/>
    <protectedRange algorithmName="SHA-512" hashValue="ON39YdpmFHfN9f47KpiRvqrKx0V9+erV1CNkpWzYhW/Qyc6aT8rEyCrvauWSYGZK2ia3o7vd3akF07acHAFpOA==" saltValue="yVW9XmDwTqEnmpSGai0KYg==" spinCount="100000" sqref="D15" name="Range1_1_4"/>
    <protectedRange algorithmName="SHA-512" hashValue="ON39YdpmFHfN9f47KpiRvqrKx0V9+erV1CNkpWzYhW/Qyc6aT8rEyCrvauWSYGZK2ia3o7vd3akF07acHAFpOA==" saltValue="yVW9XmDwTqEnmpSGai0KYg==" spinCount="100000" sqref="B22:C22 E22:J22" name="Range1_10"/>
    <protectedRange algorithmName="SHA-512" hashValue="ON39YdpmFHfN9f47KpiRvqrKx0V9+erV1CNkpWzYhW/Qyc6aT8rEyCrvauWSYGZK2ia3o7vd3akF07acHAFpOA==" saltValue="yVW9XmDwTqEnmpSGai0KYg==" spinCount="100000" sqref="D22" name="Range1_1_8"/>
    <protectedRange algorithmName="SHA-512" hashValue="ON39YdpmFHfN9f47KpiRvqrKx0V9+erV1CNkpWzYhW/Qyc6aT8rEyCrvauWSYGZK2ia3o7vd3akF07acHAFpOA==" saltValue="yVW9XmDwTqEnmpSGai0KYg==" spinCount="100000" sqref="B25:C25 E25:J25" name="Range1_14"/>
    <protectedRange algorithmName="SHA-512" hashValue="ON39YdpmFHfN9f47KpiRvqrKx0V9+erV1CNkpWzYhW/Qyc6aT8rEyCrvauWSYGZK2ia3o7vd3akF07acHAFpOA==" saltValue="yVW9XmDwTqEnmpSGai0KYg==" spinCount="100000" sqref="D25" name="Range1_1_12"/>
    <protectedRange algorithmName="SHA-512" hashValue="ON39YdpmFHfN9f47KpiRvqrKx0V9+erV1CNkpWzYhW/Qyc6aT8rEyCrvauWSYGZK2ia3o7vd3akF07acHAFpOA==" saltValue="yVW9XmDwTqEnmpSGai0KYg==" spinCount="100000" sqref="B36:C36 E36:J36" name="Range1_22"/>
    <protectedRange algorithmName="SHA-512" hashValue="ON39YdpmFHfN9f47KpiRvqrKx0V9+erV1CNkpWzYhW/Qyc6aT8rEyCrvauWSYGZK2ia3o7vd3akF07acHAFpOA==" saltValue="yVW9XmDwTqEnmpSGai0KYg==" spinCount="100000" sqref="D36" name="Range1_1_16"/>
    <protectedRange algorithmName="SHA-512" hashValue="ON39YdpmFHfN9f47KpiRvqrKx0V9+erV1CNkpWzYhW/Qyc6aT8rEyCrvauWSYGZK2ia3o7vd3akF07acHAFpOA==" saltValue="yVW9XmDwTqEnmpSGai0KYg==" spinCount="100000" sqref="B40:C40 E40:J40" name="Range1_23"/>
    <protectedRange algorithmName="SHA-512" hashValue="ON39YdpmFHfN9f47KpiRvqrKx0V9+erV1CNkpWzYhW/Qyc6aT8rEyCrvauWSYGZK2ia3o7vd3akF07acHAFpOA==" saltValue="yVW9XmDwTqEnmpSGai0KYg==" spinCount="100000" sqref="D40" name="Range1_1_18"/>
    <protectedRange algorithmName="SHA-512" hashValue="ON39YdpmFHfN9f47KpiRvqrKx0V9+erV1CNkpWzYhW/Qyc6aT8rEyCrvauWSYGZK2ia3o7vd3akF07acHAFpOA==" saltValue="yVW9XmDwTqEnmpSGai0KYg==" spinCount="100000" sqref="B48:C48 E48:J48" name="Range1_27"/>
    <protectedRange algorithmName="SHA-512" hashValue="ON39YdpmFHfN9f47KpiRvqrKx0V9+erV1CNkpWzYhW/Qyc6aT8rEyCrvauWSYGZK2ia3o7vd3akF07acHAFpOA==" saltValue="yVW9XmDwTqEnmpSGai0KYg==" spinCount="100000" sqref="D48" name="Range1_1_22"/>
    <protectedRange algorithmName="SHA-512" hashValue="ON39YdpmFHfN9f47KpiRvqrKx0V9+erV1CNkpWzYhW/Qyc6aT8rEyCrvauWSYGZK2ia3o7vd3akF07acHAFpOA==" saltValue="yVW9XmDwTqEnmpSGai0KYg==" spinCount="100000" sqref="B56:C56 E56:J56" name="Range1_31"/>
    <protectedRange algorithmName="SHA-512" hashValue="ON39YdpmFHfN9f47KpiRvqrKx0V9+erV1CNkpWzYhW/Qyc6aT8rEyCrvauWSYGZK2ia3o7vd3akF07acHAFpOA==" saltValue="yVW9XmDwTqEnmpSGai0KYg==" spinCount="100000" sqref="D56" name="Range1_1_25"/>
  </protectedRanges>
  <hyperlinks>
    <hyperlink ref="Q1" location="'Kentucky 2024'!A1" display="Back to Ranking" xr:uid="{079CD61F-B091-491B-AD71-63C63761292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5A140D-AD43-4E13-8FA4-29DE9239242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C55F-303D-4159-8371-5E19ECF708B6}">
  <sheetPr codeName="Sheet43"/>
  <dimension ref="A1:Q5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33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34</v>
      </c>
      <c r="B2" s="11" t="s">
        <v>37</v>
      </c>
      <c r="C2" s="12">
        <v>45329</v>
      </c>
      <c r="D2" s="39" t="s">
        <v>31</v>
      </c>
      <c r="E2" s="14">
        <v>194</v>
      </c>
      <c r="F2" s="14">
        <v>191</v>
      </c>
      <c r="G2" s="14">
        <v>192</v>
      </c>
      <c r="H2" s="14">
        <v>190</v>
      </c>
      <c r="I2" s="14"/>
      <c r="J2" s="14"/>
      <c r="K2" s="15">
        <v>4</v>
      </c>
      <c r="L2" s="15">
        <v>767</v>
      </c>
      <c r="M2" s="16">
        <v>191.75</v>
      </c>
      <c r="N2" s="17">
        <v>5</v>
      </c>
      <c r="O2" s="18">
        <v>196.75</v>
      </c>
    </row>
    <row r="3" spans="1:17">
      <c r="A3" s="10" t="s">
        <v>34</v>
      </c>
      <c r="B3" s="11" t="s">
        <v>37</v>
      </c>
      <c r="C3" s="12">
        <v>45357</v>
      </c>
      <c r="D3" s="39" t="s">
        <v>31</v>
      </c>
      <c r="E3" s="14">
        <v>195</v>
      </c>
      <c r="F3" s="14">
        <v>195</v>
      </c>
      <c r="G3" s="14">
        <v>195</v>
      </c>
      <c r="H3" s="14">
        <v>190</v>
      </c>
      <c r="I3" s="14"/>
      <c r="J3" s="14"/>
      <c r="K3" s="15">
        <v>4</v>
      </c>
      <c r="L3" s="15">
        <v>775</v>
      </c>
      <c r="M3" s="16">
        <v>193.75</v>
      </c>
      <c r="N3" s="17">
        <v>9</v>
      </c>
      <c r="O3" s="18">
        <v>202.75</v>
      </c>
    </row>
    <row r="4" spans="1:17">
      <c r="A4" s="10" t="s">
        <v>34</v>
      </c>
      <c r="B4" s="11" t="s">
        <v>37</v>
      </c>
      <c r="C4" s="12">
        <v>45364</v>
      </c>
      <c r="D4" s="39" t="s">
        <v>31</v>
      </c>
      <c r="E4" s="14">
        <v>182</v>
      </c>
      <c r="F4" s="14">
        <v>191</v>
      </c>
      <c r="G4" s="14">
        <v>182</v>
      </c>
      <c r="H4" s="14">
        <v>185</v>
      </c>
      <c r="I4" s="14"/>
      <c r="J4" s="14"/>
      <c r="K4" s="15">
        <v>4</v>
      </c>
      <c r="L4" s="15">
        <v>740</v>
      </c>
      <c r="M4" s="16">
        <v>185</v>
      </c>
      <c r="N4" s="17">
        <v>6</v>
      </c>
      <c r="O4" s="18">
        <v>191</v>
      </c>
    </row>
    <row r="5" spans="1:17">
      <c r="A5" s="10" t="s">
        <v>34</v>
      </c>
      <c r="B5" s="11" t="s">
        <v>37</v>
      </c>
      <c r="C5" s="12">
        <v>45371</v>
      </c>
      <c r="D5" s="39" t="s">
        <v>31</v>
      </c>
      <c r="E5" s="14">
        <v>190</v>
      </c>
      <c r="F5" s="14">
        <v>189</v>
      </c>
      <c r="G5" s="14">
        <v>186</v>
      </c>
      <c r="H5" s="14">
        <v>181</v>
      </c>
      <c r="I5" s="14"/>
      <c r="J5" s="14"/>
      <c r="K5" s="15">
        <v>4</v>
      </c>
      <c r="L5" s="15">
        <v>746</v>
      </c>
      <c r="M5" s="16">
        <v>186.5</v>
      </c>
      <c r="N5" s="17">
        <v>9</v>
      </c>
      <c r="O5" s="18">
        <v>195.5</v>
      </c>
    </row>
    <row r="6" spans="1:17">
      <c r="A6" s="10" t="s">
        <v>34</v>
      </c>
      <c r="B6" s="11" t="s">
        <v>37</v>
      </c>
      <c r="C6" s="12">
        <v>45378</v>
      </c>
      <c r="D6" s="39" t="s">
        <v>74</v>
      </c>
      <c r="E6" s="14">
        <v>187</v>
      </c>
      <c r="F6" s="14">
        <v>188</v>
      </c>
      <c r="G6" s="14">
        <v>188</v>
      </c>
      <c r="H6" s="14">
        <v>190</v>
      </c>
      <c r="I6" s="14"/>
      <c r="J6" s="14"/>
      <c r="K6" s="15">
        <v>4</v>
      </c>
      <c r="L6" s="15">
        <v>753</v>
      </c>
      <c r="M6" s="16">
        <v>188.25</v>
      </c>
      <c r="N6" s="17">
        <v>5</v>
      </c>
      <c r="O6" s="18">
        <v>193.25</v>
      </c>
    </row>
    <row r="7" spans="1:17">
      <c r="A7" s="10" t="s">
        <v>34</v>
      </c>
      <c r="B7" s="11" t="s">
        <v>37</v>
      </c>
      <c r="C7" s="12">
        <v>45385</v>
      </c>
      <c r="D7" s="39" t="s">
        <v>31</v>
      </c>
      <c r="E7" s="14">
        <v>190</v>
      </c>
      <c r="F7" s="14">
        <v>193</v>
      </c>
      <c r="G7" s="14">
        <v>191</v>
      </c>
      <c r="H7" s="14">
        <v>188</v>
      </c>
      <c r="I7" s="14"/>
      <c r="J7" s="14"/>
      <c r="K7" s="15">
        <v>4</v>
      </c>
      <c r="L7" s="15">
        <v>762</v>
      </c>
      <c r="M7" s="16">
        <v>190.5</v>
      </c>
      <c r="N7" s="17">
        <v>5</v>
      </c>
      <c r="O7" s="18">
        <v>195.5</v>
      </c>
    </row>
    <row r="8" spans="1:17">
      <c r="A8" s="10" t="s">
        <v>34</v>
      </c>
      <c r="B8" s="11" t="s">
        <v>37</v>
      </c>
      <c r="C8" s="12">
        <v>45392</v>
      </c>
      <c r="D8" s="39" t="s">
        <v>31</v>
      </c>
      <c r="E8" s="14">
        <v>192</v>
      </c>
      <c r="F8" s="14">
        <v>194</v>
      </c>
      <c r="G8" s="14">
        <v>194</v>
      </c>
      <c r="H8" s="14">
        <v>194</v>
      </c>
      <c r="I8" s="14"/>
      <c r="J8" s="14"/>
      <c r="K8" s="15">
        <v>4</v>
      </c>
      <c r="L8" s="15">
        <v>774</v>
      </c>
      <c r="M8" s="16">
        <v>193.5</v>
      </c>
      <c r="N8" s="17">
        <v>13</v>
      </c>
      <c r="O8" s="18">
        <v>206.5</v>
      </c>
    </row>
    <row r="9" spans="1:17">
      <c r="A9" s="10" t="s">
        <v>34</v>
      </c>
      <c r="B9" s="11" t="s">
        <v>37</v>
      </c>
      <c r="C9" s="12">
        <v>45395</v>
      </c>
      <c r="D9" s="39" t="s">
        <v>31</v>
      </c>
      <c r="E9" s="14">
        <v>190</v>
      </c>
      <c r="F9" s="14">
        <v>191</v>
      </c>
      <c r="G9" s="14">
        <v>193</v>
      </c>
      <c r="H9" s="14">
        <v>196</v>
      </c>
      <c r="I9" s="14"/>
      <c r="J9" s="14"/>
      <c r="K9" s="15">
        <v>4</v>
      </c>
      <c r="L9" s="15">
        <v>770</v>
      </c>
      <c r="M9" s="16">
        <v>192.5</v>
      </c>
      <c r="N9" s="17">
        <v>5</v>
      </c>
      <c r="O9" s="18">
        <v>197.5</v>
      </c>
    </row>
    <row r="10" spans="1:17">
      <c r="A10" s="10" t="s">
        <v>34</v>
      </c>
      <c r="B10" s="11" t="s">
        <v>37</v>
      </c>
      <c r="C10" s="12">
        <v>45399</v>
      </c>
      <c r="D10" s="39" t="s">
        <v>31</v>
      </c>
      <c r="E10" s="14">
        <v>185</v>
      </c>
      <c r="F10" s="14">
        <v>184</v>
      </c>
      <c r="G10" s="14">
        <v>193</v>
      </c>
      <c r="H10" s="14">
        <v>189</v>
      </c>
      <c r="I10" s="14"/>
      <c r="J10" s="14"/>
      <c r="K10" s="15">
        <v>4</v>
      </c>
      <c r="L10" s="15">
        <v>751</v>
      </c>
      <c r="M10" s="16">
        <v>187.75</v>
      </c>
      <c r="N10" s="17">
        <v>13</v>
      </c>
      <c r="O10" s="18">
        <v>200.75</v>
      </c>
    </row>
    <row r="11" spans="1:17">
      <c r="A11" s="10" t="s">
        <v>34</v>
      </c>
      <c r="B11" s="11" t="s">
        <v>37</v>
      </c>
      <c r="C11" s="12">
        <v>45401</v>
      </c>
      <c r="D11" s="39" t="s">
        <v>82</v>
      </c>
      <c r="E11" s="14">
        <v>190</v>
      </c>
      <c r="F11" s="14">
        <v>194</v>
      </c>
      <c r="G11" s="14">
        <v>193</v>
      </c>
      <c r="H11" s="14">
        <v>188</v>
      </c>
      <c r="I11" s="14"/>
      <c r="J11" s="14"/>
      <c r="K11" s="15">
        <v>4</v>
      </c>
      <c r="L11" s="15">
        <v>765</v>
      </c>
      <c r="M11" s="16">
        <v>191.25</v>
      </c>
      <c r="N11" s="17">
        <v>5</v>
      </c>
      <c r="O11" s="18">
        <v>196.25</v>
      </c>
    </row>
    <row r="12" spans="1:17">
      <c r="A12" s="10" t="s">
        <v>34</v>
      </c>
      <c r="B12" s="11" t="s">
        <v>37</v>
      </c>
      <c r="C12" s="12">
        <v>45406</v>
      </c>
      <c r="D12" s="39" t="s">
        <v>74</v>
      </c>
      <c r="E12" s="14">
        <v>194</v>
      </c>
      <c r="F12" s="14">
        <v>192</v>
      </c>
      <c r="G12" s="14">
        <v>190</v>
      </c>
      <c r="H12" s="14">
        <v>194</v>
      </c>
      <c r="I12" s="14"/>
      <c r="J12" s="14"/>
      <c r="K12" s="15">
        <v>4</v>
      </c>
      <c r="L12" s="15">
        <v>770</v>
      </c>
      <c r="M12" s="16">
        <v>192.5</v>
      </c>
      <c r="N12" s="17">
        <v>5</v>
      </c>
      <c r="O12" s="18">
        <v>197.5</v>
      </c>
    </row>
    <row r="13" spans="1:17">
      <c r="A13" s="10" t="s">
        <v>34</v>
      </c>
      <c r="B13" s="11" t="s">
        <v>37</v>
      </c>
      <c r="C13" s="12">
        <v>45409</v>
      </c>
      <c r="D13" s="39" t="s">
        <v>85</v>
      </c>
      <c r="E13" s="14">
        <v>186</v>
      </c>
      <c r="F13" s="14">
        <v>189</v>
      </c>
      <c r="G13" s="14">
        <v>192</v>
      </c>
      <c r="H13" s="14">
        <v>192</v>
      </c>
      <c r="I13" s="14"/>
      <c r="J13" s="14"/>
      <c r="K13" s="15">
        <v>4</v>
      </c>
      <c r="L13" s="15">
        <v>759</v>
      </c>
      <c r="M13" s="16">
        <v>189.75</v>
      </c>
      <c r="N13" s="17">
        <v>13</v>
      </c>
      <c r="O13" s="18">
        <v>202.75</v>
      </c>
    </row>
    <row r="14" spans="1:17">
      <c r="A14" s="10" t="s">
        <v>34</v>
      </c>
      <c r="B14" s="11" t="s">
        <v>37</v>
      </c>
      <c r="C14" s="12">
        <v>45413</v>
      </c>
      <c r="D14" s="39" t="s">
        <v>31</v>
      </c>
      <c r="E14" s="14">
        <v>186</v>
      </c>
      <c r="F14" s="14">
        <v>192</v>
      </c>
      <c r="G14" s="14">
        <v>194</v>
      </c>
      <c r="H14" s="14">
        <v>189</v>
      </c>
      <c r="I14" s="14"/>
      <c r="J14" s="14"/>
      <c r="K14" s="15">
        <v>4</v>
      </c>
      <c r="L14" s="15">
        <v>761</v>
      </c>
      <c r="M14" s="16">
        <v>190.25</v>
      </c>
      <c r="N14" s="17">
        <v>11</v>
      </c>
      <c r="O14" s="18">
        <v>201.25</v>
      </c>
    </row>
    <row r="15" spans="1:17">
      <c r="A15" s="10" t="s">
        <v>34</v>
      </c>
      <c r="B15" s="11" t="s">
        <v>37</v>
      </c>
      <c r="C15" s="12">
        <v>45416</v>
      </c>
      <c r="D15" s="39" t="s">
        <v>76</v>
      </c>
      <c r="E15" s="14">
        <v>182</v>
      </c>
      <c r="F15" s="14">
        <v>183</v>
      </c>
      <c r="G15" s="14">
        <v>189</v>
      </c>
      <c r="H15" s="14">
        <v>186</v>
      </c>
      <c r="I15" s="14"/>
      <c r="J15" s="14"/>
      <c r="K15" s="15">
        <v>4</v>
      </c>
      <c r="L15" s="15">
        <v>740</v>
      </c>
      <c r="M15" s="16">
        <v>185</v>
      </c>
      <c r="N15" s="17">
        <v>5</v>
      </c>
      <c r="O15" s="18">
        <v>190</v>
      </c>
    </row>
    <row r="16" spans="1:17">
      <c r="A16" s="10" t="s">
        <v>34</v>
      </c>
      <c r="B16" s="11" t="s">
        <v>37</v>
      </c>
      <c r="C16" s="12">
        <v>45417</v>
      </c>
      <c r="D16" s="39" t="s">
        <v>74</v>
      </c>
      <c r="E16" s="14">
        <v>191</v>
      </c>
      <c r="F16" s="14">
        <v>193</v>
      </c>
      <c r="G16" s="14">
        <v>191</v>
      </c>
      <c r="H16" s="14">
        <v>187</v>
      </c>
      <c r="I16" s="14"/>
      <c r="J16" s="14"/>
      <c r="K16" s="15">
        <v>4</v>
      </c>
      <c r="L16" s="15">
        <v>762</v>
      </c>
      <c r="M16" s="16">
        <v>190.5</v>
      </c>
      <c r="N16" s="17">
        <v>13</v>
      </c>
      <c r="O16" s="18">
        <v>203.5</v>
      </c>
    </row>
    <row r="17" spans="1:15">
      <c r="A17" s="10" t="s">
        <v>34</v>
      </c>
      <c r="B17" s="11" t="s">
        <v>37</v>
      </c>
      <c r="C17" s="12">
        <v>45420</v>
      </c>
      <c r="D17" s="39" t="s">
        <v>31</v>
      </c>
      <c r="E17" s="14">
        <v>198</v>
      </c>
      <c r="F17" s="14">
        <v>195</v>
      </c>
      <c r="G17" s="14">
        <v>192</v>
      </c>
      <c r="H17" s="14">
        <v>195</v>
      </c>
      <c r="I17" s="14"/>
      <c r="J17" s="14"/>
      <c r="K17" s="15">
        <v>4</v>
      </c>
      <c r="L17" s="15">
        <v>780</v>
      </c>
      <c r="M17" s="16">
        <v>195</v>
      </c>
      <c r="N17" s="17">
        <v>13</v>
      </c>
      <c r="O17" s="18">
        <v>208</v>
      </c>
    </row>
    <row r="18" spans="1:15">
      <c r="A18" s="10" t="s">
        <v>34</v>
      </c>
      <c r="B18" s="11" t="s">
        <v>37</v>
      </c>
      <c r="C18" s="12">
        <v>45423</v>
      </c>
      <c r="D18" s="39" t="s">
        <v>31</v>
      </c>
      <c r="E18" s="14">
        <v>194</v>
      </c>
      <c r="F18" s="14">
        <v>194</v>
      </c>
      <c r="G18" s="14">
        <v>194</v>
      </c>
      <c r="H18" s="14">
        <v>192</v>
      </c>
      <c r="I18" s="14"/>
      <c r="J18" s="14"/>
      <c r="K18" s="15">
        <v>4</v>
      </c>
      <c r="L18" s="15">
        <v>774</v>
      </c>
      <c r="M18" s="16">
        <v>193.5</v>
      </c>
      <c r="N18" s="17">
        <v>5</v>
      </c>
      <c r="O18" s="18">
        <v>198.5</v>
      </c>
    </row>
    <row r="19" spans="1:15">
      <c r="A19" s="10" t="s">
        <v>34</v>
      </c>
      <c r="B19" s="11" t="s">
        <v>37</v>
      </c>
      <c r="C19" s="12">
        <v>45427</v>
      </c>
      <c r="D19" s="39" t="s">
        <v>31</v>
      </c>
      <c r="E19" s="14">
        <v>194</v>
      </c>
      <c r="F19" s="14">
        <v>192</v>
      </c>
      <c r="G19" s="14">
        <v>196</v>
      </c>
      <c r="H19" s="14">
        <v>193</v>
      </c>
      <c r="I19" s="14"/>
      <c r="J19" s="14"/>
      <c r="K19" s="15">
        <v>4</v>
      </c>
      <c r="L19" s="15">
        <v>775</v>
      </c>
      <c r="M19" s="16">
        <v>193.75</v>
      </c>
      <c r="N19" s="17">
        <v>6</v>
      </c>
      <c r="O19" s="18">
        <v>199.75</v>
      </c>
    </row>
    <row r="20" spans="1:15">
      <c r="A20" s="10" t="s">
        <v>34</v>
      </c>
      <c r="B20" s="11" t="s">
        <v>37</v>
      </c>
      <c r="C20" s="12">
        <v>45429</v>
      </c>
      <c r="D20" s="39" t="s">
        <v>82</v>
      </c>
      <c r="E20" s="14">
        <v>196</v>
      </c>
      <c r="F20" s="14">
        <v>195</v>
      </c>
      <c r="G20" s="14">
        <v>195</v>
      </c>
      <c r="H20" s="14">
        <v>198</v>
      </c>
      <c r="I20" s="14"/>
      <c r="J20" s="14"/>
      <c r="K20" s="15">
        <v>4</v>
      </c>
      <c r="L20" s="15">
        <v>784</v>
      </c>
      <c r="M20" s="16">
        <v>196</v>
      </c>
      <c r="N20" s="17">
        <v>13</v>
      </c>
      <c r="O20" s="18">
        <v>209</v>
      </c>
    </row>
    <row r="21" spans="1:15">
      <c r="A21" s="10" t="s">
        <v>34</v>
      </c>
      <c r="B21" s="11" t="s">
        <v>37</v>
      </c>
      <c r="C21" s="12">
        <v>45434</v>
      </c>
      <c r="D21" s="39" t="s">
        <v>74</v>
      </c>
      <c r="E21" s="14">
        <v>185</v>
      </c>
      <c r="F21" s="14">
        <v>194</v>
      </c>
      <c r="G21" s="14">
        <v>182</v>
      </c>
      <c r="H21" s="14">
        <v>183</v>
      </c>
      <c r="I21" s="14"/>
      <c r="J21" s="14"/>
      <c r="K21" s="15">
        <v>4</v>
      </c>
      <c r="L21" s="15">
        <v>744</v>
      </c>
      <c r="M21" s="16">
        <v>186</v>
      </c>
      <c r="N21" s="17">
        <v>5</v>
      </c>
      <c r="O21" s="18">
        <v>191</v>
      </c>
    </row>
    <row r="22" spans="1:15">
      <c r="A22" s="10" t="s">
        <v>34</v>
      </c>
      <c r="B22" s="11" t="s">
        <v>37</v>
      </c>
      <c r="C22" s="12">
        <v>45437</v>
      </c>
      <c r="D22" s="39" t="s">
        <v>85</v>
      </c>
      <c r="E22" s="14">
        <v>191</v>
      </c>
      <c r="F22" s="14">
        <v>196</v>
      </c>
      <c r="G22" s="14">
        <v>188</v>
      </c>
      <c r="H22" s="14">
        <v>194</v>
      </c>
      <c r="I22" s="14"/>
      <c r="J22" s="14"/>
      <c r="K22" s="15">
        <v>4</v>
      </c>
      <c r="L22" s="15">
        <v>769</v>
      </c>
      <c r="M22" s="16">
        <v>192.25</v>
      </c>
      <c r="N22" s="17">
        <v>13</v>
      </c>
      <c r="O22" s="18">
        <v>205.25</v>
      </c>
    </row>
    <row r="23" spans="1:15">
      <c r="A23" s="10" t="s">
        <v>34</v>
      </c>
      <c r="B23" s="11" t="s">
        <v>37</v>
      </c>
      <c r="C23" s="12">
        <v>45441</v>
      </c>
      <c r="D23" s="39" t="s">
        <v>31</v>
      </c>
      <c r="E23" s="14">
        <v>197</v>
      </c>
      <c r="F23" s="14">
        <v>196</v>
      </c>
      <c r="G23" s="14">
        <v>194</v>
      </c>
      <c r="H23" s="14">
        <v>193</v>
      </c>
      <c r="I23" s="14"/>
      <c r="J23" s="14"/>
      <c r="K23" s="15">
        <v>4</v>
      </c>
      <c r="L23" s="15">
        <v>780</v>
      </c>
      <c r="M23" s="16">
        <v>195</v>
      </c>
      <c r="N23" s="17">
        <v>13</v>
      </c>
      <c r="O23" s="18">
        <v>208</v>
      </c>
    </row>
    <row r="24" spans="1:15">
      <c r="A24" s="10" t="s">
        <v>34</v>
      </c>
      <c r="B24" s="11" t="s">
        <v>37</v>
      </c>
      <c r="C24" s="12">
        <v>45445</v>
      </c>
      <c r="D24" s="39" t="s">
        <v>74</v>
      </c>
      <c r="E24" s="14">
        <v>195</v>
      </c>
      <c r="F24" s="14">
        <v>196</v>
      </c>
      <c r="G24" s="14">
        <v>198</v>
      </c>
      <c r="H24" s="14">
        <v>194</v>
      </c>
      <c r="I24" s="14"/>
      <c r="J24" s="14"/>
      <c r="K24" s="15">
        <v>4</v>
      </c>
      <c r="L24" s="15">
        <v>783</v>
      </c>
      <c r="M24" s="16">
        <v>195.75</v>
      </c>
      <c r="N24" s="17">
        <v>5</v>
      </c>
      <c r="O24" s="18">
        <v>200.75</v>
      </c>
    </row>
    <row r="25" spans="1:15">
      <c r="A25" s="10" t="s">
        <v>34</v>
      </c>
      <c r="B25" s="11" t="s">
        <v>37</v>
      </c>
      <c r="C25" s="12">
        <v>45448</v>
      </c>
      <c r="D25" s="39" t="s">
        <v>31</v>
      </c>
      <c r="E25" s="14">
        <v>194</v>
      </c>
      <c r="F25" s="14">
        <v>197</v>
      </c>
      <c r="G25" s="14">
        <v>193.001</v>
      </c>
      <c r="H25" s="14">
        <v>196</v>
      </c>
      <c r="I25" s="14"/>
      <c r="J25" s="14"/>
      <c r="K25" s="15">
        <v>4</v>
      </c>
      <c r="L25" s="15">
        <v>780.00099999999998</v>
      </c>
      <c r="M25" s="16">
        <v>195.00024999999999</v>
      </c>
      <c r="N25" s="17">
        <v>13</v>
      </c>
      <c r="O25" s="18">
        <v>208.00024999999999</v>
      </c>
    </row>
    <row r="26" spans="1:15">
      <c r="A26" s="10" t="s">
        <v>34</v>
      </c>
      <c r="B26" s="11" t="s">
        <v>37</v>
      </c>
      <c r="C26" s="12">
        <v>45450</v>
      </c>
      <c r="D26" s="39" t="s">
        <v>82</v>
      </c>
      <c r="E26" s="14">
        <v>193</v>
      </c>
      <c r="F26" s="14">
        <v>196</v>
      </c>
      <c r="G26" s="14">
        <v>196</v>
      </c>
      <c r="H26" s="14">
        <v>196</v>
      </c>
      <c r="I26" s="14"/>
      <c r="J26" s="14"/>
      <c r="K26" s="15">
        <v>4</v>
      </c>
      <c r="L26" s="15">
        <v>781</v>
      </c>
      <c r="M26" s="16">
        <v>195.25</v>
      </c>
      <c r="N26" s="17">
        <v>5</v>
      </c>
      <c r="O26" s="18">
        <v>200.25</v>
      </c>
    </row>
    <row r="27" spans="1:15">
      <c r="A27" s="10" t="s">
        <v>34</v>
      </c>
      <c r="B27" s="11" t="s">
        <v>37</v>
      </c>
      <c r="C27" s="12">
        <v>45455</v>
      </c>
      <c r="D27" s="39" t="s">
        <v>31</v>
      </c>
      <c r="E27" s="14">
        <v>197</v>
      </c>
      <c r="F27" s="14">
        <v>192</v>
      </c>
      <c r="G27" s="14">
        <v>195</v>
      </c>
      <c r="H27" s="14">
        <v>197</v>
      </c>
      <c r="I27" s="14"/>
      <c r="J27" s="14"/>
      <c r="K27" s="15">
        <v>4</v>
      </c>
      <c r="L27" s="15">
        <v>781</v>
      </c>
      <c r="M27" s="16">
        <v>195.25</v>
      </c>
      <c r="N27" s="17">
        <v>5</v>
      </c>
      <c r="O27" s="18">
        <v>200.25</v>
      </c>
    </row>
    <row r="28" spans="1:15">
      <c r="A28" s="10" t="s">
        <v>34</v>
      </c>
      <c r="B28" s="11" t="s">
        <v>37</v>
      </c>
      <c r="C28" s="12">
        <v>45462</v>
      </c>
      <c r="D28" s="39" t="s">
        <v>31</v>
      </c>
      <c r="E28" s="14">
        <v>195</v>
      </c>
      <c r="F28" s="14">
        <v>194</v>
      </c>
      <c r="G28" s="14">
        <v>196</v>
      </c>
      <c r="H28" s="14">
        <v>196</v>
      </c>
      <c r="I28" s="14"/>
      <c r="J28" s="14"/>
      <c r="K28" s="15">
        <v>4</v>
      </c>
      <c r="L28" s="15">
        <v>781</v>
      </c>
      <c r="M28" s="16">
        <v>195.25</v>
      </c>
      <c r="N28" s="17">
        <v>5</v>
      </c>
      <c r="O28" s="18">
        <v>200.25</v>
      </c>
    </row>
    <row r="29" spans="1:15">
      <c r="A29" s="10" t="s">
        <v>34</v>
      </c>
      <c r="B29" s="11" t="s">
        <v>37</v>
      </c>
      <c r="C29" s="12">
        <v>45476</v>
      </c>
      <c r="D29" s="39" t="s">
        <v>31</v>
      </c>
      <c r="E29" s="14">
        <v>192</v>
      </c>
      <c r="F29" s="14">
        <v>196</v>
      </c>
      <c r="G29" s="14">
        <v>193</v>
      </c>
      <c r="H29" s="14">
        <v>196</v>
      </c>
      <c r="I29" s="14"/>
      <c r="J29" s="14"/>
      <c r="K29" s="15">
        <v>4</v>
      </c>
      <c r="L29" s="15">
        <v>777</v>
      </c>
      <c r="M29" s="16">
        <v>194.25</v>
      </c>
      <c r="N29" s="17">
        <v>5</v>
      </c>
      <c r="O29" s="18">
        <v>199.25</v>
      </c>
    </row>
    <row r="30" spans="1:15">
      <c r="A30" s="10" t="s">
        <v>34</v>
      </c>
      <c r="B30" s="11" t="s">
        <v>37</v>
      </c>
      <c r="C30" s="12">
        <v>45483</v>
      </c>
      <c r="D30" s="39" t="s">
        <v>31</v>
      </c>
      <c r="E30" s="14">
        <v>194</v>
      </c>
      <c r="F30" s="14">
        <v>198</v>
      </c>
      <c r="G30" s="14">
        <v>194</v>
      </c>
      <c r="H30" s="14">
        <v>196</v>
      </c>
      <c r="I30" s="14"/>
      <c r="J30" s="14"/>
      <c r="K30" s="15">
        <v>4</v>
      </c>
      <c r="L30" s="15">
        <v>782</v>
      </c>
      <c r="M30" s="16">
        <v>195.5</v>
      </c>
      <c r="N30" s="17">
        <v>4</v>
      </c>
      <c r="O30" s="18">
        <v>199.5</v>
      </c>
    </row>
    <row r="31" spans="1:15">
      <c r="A31" s="10" t="s">
        <v>34</v>
      </c>
      <c r="B31" s="11" t="s">
        <v>37</v>
      </c>
      <c r="C31" s="12">
        <v>45485</v>
      </c>
      <c r="D31" s="39" t="s">
        <v>82</v>
      </c>
      <c r="E31" s="14">
        <v>191</v>
      </c>
      <c r="F31" s="14">
        <v>196</v>
      </c>
      <c r="G31" s="14">
        <v>194</v>
      </c>
      <c r="H31" s="14">
        <v>195</v>
      </c>
      <c r="I31" s="14"/>
      <c r="J31" s="14"/>
      <c r="K31" s="15">
        <v>4</v>
      </c>
      <c r="L31" s="15">
        <v>776</v>
      </c>
      <c r="M31" s="16">
        <v>194</v>
      </c>
      <c r="N31" s="17">
        <v>5</v>
      </c>
      <c r="O31" s="18">
        <v>199</v>
      </c>
    </row>
    <row r="32" spans="1:15">
      <c r="A32" s="10" t="s">
        <v>34</v>
      </c>
      <c r="B32" s="11" t="s">
        <v>37</v>
      </c>
      <c r="C32" s="12">
        <v>45490</v>
      </c>
      <c r="D32" s="39" t="s">
        <v>31</v>
      </c>
      <c r="E32" s="14">
        <v>190</v>
      </c>
      <c r="F32" s="14">
        <v>190</v>
      </c>
      <c r="G32" s="14">
        <v>199</v>
      </c>
      <c r="H32" s="14">
        <v>192</v>
      </c>
      <c r="I32" s="14"/>
      <c r="J32" s="14"/>
      <c r="K32" s="15">
        <v>4</v>
      </c>
      <c r="L32" s="15">
        <v>771</v>
      </c>
      <c r="M32" s="16">
        <v>192.75</v>
      </c>
      <c r="N32" s="17">
        <v>5</v>
      </c>
      <c r="O32" s="18">
        <v>197.75</v>
      </c>
    </row>
    <row r="33" spans="1:15">
      <c r="A33" s="10" t="s">
        <v>34</v>
      </c>
      <c r="B33" s="11" t="s">
        <v>37</v>
      </c>
      <c r="C33" s="12">
        <v>45493</v>
      </c>
      <c r="D33" s="39" t="s">
        <v>31</v>
      </c>
      <c r="E33" s="14">
        <v>195</v>
      </c>
      <c r="F33" s="14">
        <v>192</v>
      </c>
      <c r="G33" s="14">
        <v>192</v>
      </c>
      <c r="H33" s="14">
        <v>192</v>
      </c>
      <c r="I33" s="14"/>
      <c r="J33" s="14"/>
      <c r="K33" s="15">
        <v>4</v>
      </c>
      <c r="L33" s="15">
        <v>771</v>
      </c>
      <c r="M33" s="16">
        <v>192.75</v>
      </c>
      <c r="N33" s="17">
        <v>5</v>
      </c>
      <c r="O33" s="18">
        <v>197.75</v>
      </c>
    </row>
    <row r="34" spans="1:15">
      <c r="A34" s="10" t="s">
        <v>34</v>
      </c>
      <c r="B34" s="11" t="s">
        <v>37</v>
      </c>
      <c r="C34" s="12">
        <v>45497</v>
      </c>
      <c r="D34" s="39" t="s">
        <v>74</v>
      </c>
      <c r="E34" s="14">
        <v>192</v>
      </c>
      <c r="F34" s="14">
        <v>196</v>
      </c>
      <c r="G34" s="14">
        <v>195</v>
      </c>
      <c r="H34" s="14">
        <v>192</v>
      </c>
      <c r="I34" s="14"/>
      <c r="J34" s="14"/>
      <c r="K34" s="15">
        <v>4</v>
      </c>
      <c r="L34" s="15">
        <v>775</v>
      </c>
      <c r="M34" s="16">
        <v>193.75</v>
      </c>
      <c r="N34" s="17">
        <v>5</v>
      </c>
      <c r="O34" s="18">
        <v>198.75</v>
      </c>
    </row>
    <row r="35" spans="1:15">
      <c r="A35" s="10" t="s">
        <v>34</v>
      </c>
      <c r="B35" s="11" t="s">
        <v>37</v>
      </c>
      <c r="C35" s="12">
        <v>45504</v>
      </c>
      <c r="D35" s="39" t="s">
        <v>31</v>
      </c>
      <c r="E35" s="14">
        <v>184</v>
      </c>
      <c r="F35" s="14">
        <v>197</v>
      </c>
      <c r="G35" s="14">
        <v>189</v>
      </c>
      <c r="H35" s="14">
        <v>194</v>
      </c>
      <c r="I35" s="14"/>
      <c r="J35" s="14"/>
      <c r="K35" s="15">
        <v>4</v>
      </c>
      <c r="L35" s="15">
        <v>764</v>
      </c>
      <c r="M35" s="16">
        <v>191</v>
      </c>
      <c r="N35" s="17">
        <v>5</v>
      </c>
      <c r="O35" s="18">
        <v>196</v>
      </c>
    </row>
    <row r="36" spans="1:15">
      <c r="A36" s="10" t="s">
        <v>34</v>
      </c>
      <c r="B36" s="11" t="s">
        <v>37</v>
      </c>
      <c r="C36" s="12">
        <v>45507</v>
      </c>
      <c r="D36" s="13" t="s">
        <v>76</v>
      </c>
      <c r="E36" s="14">
        <v>195</v>
      </c>
      <c r="F36" s="14">
        <v>195</v>
      </c>
      <c r="G36" s="14">
        <v>195</v>
      </c>
      <c r="H36" s="14">
        <v>194</v>
      </c>
      <c r="I36" s="14"/>
      <c r="J36" s="14"/>
      <c r="K36" s="15">
        <v>4</v>
      </c>
      <c r="L36" s="15">
        <v>779</v>
      </c>
      <c r="M36" s="16">
        <v>194.75</v>
      </c>
      <c r="N36" s="17">
        <v>5</v>
      </c>
      <c r="O36" s="18">
        <v>199.75</v>
      </c>
    </row>
    <row r="37" spans="1:15">
      <c r="A37" s="10" t="s">
        <v>34</v>
      </c>
      <c r="B37" s="11" t="s">
        <v>37</v>
      </c>
      <c r="C37" s="12">
        <v>45508</v>
      </c>
      <c r="D37" s="39" t="s">
        <v>74</v>
      </c>
      <c r="E37" s="14">
        <v>193</v>
      </c>
      <c r="F37" s="14">
        <v>193</v>
      </c>
      <c r="G37" s="14">
        <v>194</v>
      </c>
      <c r="H37" s="14">
        <v>192</v>
      </c>
      <c r="I37" s="14"/>
      <c r="J37" s="14"/>
      <c r="K37" s="15">
        <v>4</v>
      </c>
      <c r="L37" s="15">
        <v>772</v>
      </c>
      <c r="M37" s="16">
        <v>193</v>
      </c>
      <c r="N37" s="17">
        <v>5</v>
      </c>
      <c r="O37" s="18">
        <v>198</v>
      </c>
    </row>
    <row r="38" spans="1:15">
      <c r="A38" s="10" t="s">
        <v>34</v>
      </c>
      <c r="B38" s="11" t="s">
        <v>37</v>
      </c>
      <c r="C38" s="12">
        <v>45511</v>
      </c>
      <c r="D38" s="39" t="s">
        <v>31</v>
      </c>
      <c r="E38" s="14">
        <v>192</v>
      </c>
      <c r="F38" s="14">
        <v>194</v>
      </c>
      <c r="G38" s="14">
        <v>193</v>
      </c>
      <c r="H38" s="14">
        <v>196</v>
      </c>
      <c r="I38" s="14"/>
      <c r="J38" s="14"/>
      <c r="K38" s="15">
        <v>4</v>
      </c>
      <c r="L38" s="15">
        <v>775</v>
      </c>
      <c r="M38" s="16">
        <v>193.75</v>
      </c>
      <c r="N38" s="17">
        <v>5</v>
      </c>
      <c r="O38" s="18">
        <v>198.75</v>
      </c>
    </row>
    <row r="39" spans="1:15">
      <c r="A39" s="10" t="s">
        <v>34</v>
      </c>
      <c r="B39" s="11" t="s">
        <v>37</v>
      </c>
      <c r="C39" s="12">
        <v>45514</v>
      </c>
      <c r="D39" s="13" t="s">
        <v>31</v>
      </c>
      <c r="E39" s="14">
        <v>190</v>
      </c>
      <c r="F39" s="14">
        <v>191</v>
      </c>
      <c r="G39" s="14">
        <v>191</v>
      </c>
      <c r="H39" s="14">
        <v>195</v>
      </c>
      <c r="I39" s="14">
        <v>193</v>
      </c>
      <c r="J39" s="14">
        <v>193</v>
      </c>
      <c r="K39" s="15">
        <v>6</v>
      </c>
      <c r="L39" s="15">
        <v>1153</v>
      </c>
      <c r="M39" s="16">
        <v>192.16666666666666</v>
      </c>
      <c r="N39" s="17">
        <v>4</v>
      </c>
      <c r="O39" s="18">
        <v>196.16666666666666</v>
      </c>
    </row>
    <row r="40" spans="1:15">
      <c r="A40" s="10" t="s">
        <v>34</v>
      </c>
      <c r="B40" s="11" t="s">
        <v>37</v>
      </c>
      <c r="C40" s="12">
        <v>45518</v>
      </c>
      <c r="D40" s="39" t="s">
        <v>31</v>
      </c>
      <c r="E40" s="14">
        <v>195</v>
      </c>
      <c r="F40" s="14">
        <v>194</v>
      </c>
      <c r="G40" s="14">
        <v>183</v>
      </c>
      <c r="H40" s="14">
        <v>196</v>
      </c>
      <c r="I40" s="14"/>
      <c r="J40" s="14"/>
      <c r="K40" s="15">
        <v>4</v>
      </c>
      <c r="L40" s="15">
        <v>768</v>
      </c>
      <c r="M40" s="16">
        <v>192</v>
      </c>
      <c r="N40" s="17">
        <v>5</v>
      </c>
      <c r="O40" s="18">
        <v>197</v>
      </c>
    </row>
    <row r="41" spans="1:15">
      <c r="A41" s="10" t="s">
        <v>34</v>
      </c>
      <c r="B41" s="11" t="s">
        <v>37</v>
      </c>
      <c r="C41" s="12">
        <v>45521</v>
      </c>
      <c r="D41" s="39" t="s">
        <v>31</v>
      </c>
      <c r="E41" s="14">
        <v>192</v>
      </c>
      <c r="F41" s="14">
        <v>193</v>
      </c>
      <c r="G41" s="14">
        <v>190</v>
      </c>
      <c r="H41" s="14">
        <v>186</v>
      </c>
      <c r="I41" s="14"/>
      <c r="J41" s="14"/>
      <c r="K41" s="15">
        <v>4</v>
      </c>
      <c r="L41" s="15">
        <v>761</v>
      </c>
      <c r="M41" s="16">
        <v>190.25</v>
      </c>
      <c r="N41" s="17">
        <v>5</v>
      </c>
      <c r="O41" s="18">
        <v>195.25</v>
      </c>
    </row>
    <row r="42" spans="1:15">
      <c r="A42" s="10" t="s">
        <v>34</v>
      </c>
      <c r="B42" s="11" t="s">
        <v>37</v>
      </c>
      <c r="C42" s="12">
        <v>45549</v>
      </c>
      <c r="D42" s="39" t="s">
        <v>31</v>
      </c>
      <c r="E42" s="14">
        <v>174</v>
      </c>
      <c r="F42" s="14">
        <v>184</v>
      </c>
      <c r="G42" s="14">
        <v>189</v>
      </c>
      <c r="H42" s="14">
        <v>192</v>
      </c>
      <c r="I42" s="14"/>
      <c r="J42" s="14"/>
      <c r="K42" s="15">
        <v>4</v>
      </c>
      <c r="L42" s="15">
        <v>739</v>
      </c>
      <c r="M42" s="16">
        <v>184.75</v>
      </c>
      <c r="N42" s="17">
        <v>6</v>
      </c>
      <c r="O42" s="18">
        <v>190.75</v>
      </c>
    </row>
    <row r="43" spans="1:15">
      <c r="A43" s="10" t="s">
        <v>34</v>
      </c>
      <c r="B43" s="11" t="s">
        <v>37</v>
      </c>
      <c r="C43" s="12">
        <v>45553</v>
      </c>
      <c r="D43" s="39" t="s">
        <v>31</v>
      </c>
      <c r="E43" s="14">
        <v>197</v>
      </c>
      <c r="F43" s="14">
        <v>197</v>
      </c>
      <c r="G43" s="14">
        <v>186</v>
      </c>
      <c r="H43" s="14">
        <v>196</v>
      </c>
      <c r="I43" s="14"/>
      <c r="J43" s="14"/>
      <c r="K43" s="15">
        <v>4</v>
      </c>
      <c r="L43" s="15">
        <v>776</v>
      </c>
      <c r="M43" s="16">
        <v>194</v>
      </c>
      <c r="N43" s="17">
        <v>13</v>
      </c>
      <c r="O43" s="18">
        <v>207</v>
      </c>
    </row>
    <row r="44" spans="1:15">
      <c r="A44" s="10" t="s">
        <v>34</v>
      </c>
      <c r="B44" s="11" t="s">
        <v>37</v>
      </c>
      <c r="C44" s="12">
        <v>45557</v>
      </c>
      <c r="D44" s="13" t="s">
        <v>31</v>
      </c>
      <c r="E44" s="14">
        <v>196.001</v>
      </c>
      <c r="F44" s="14">
        <v>196</v>
      </c>
      <c r="G44" s="14">
        <v>194</v>
      </c>
      <c r="H44" s="14">
        <v>197</v>
      </c>
      <c r="I44" s="14">
        <v>193</v>
      </c>
      <c r="J44" s="14">
        <v>193</v>
      </c>
      <c r="K44" s="15">
        <v>6</v>
      </c>
      <c r="L44" s="15">
        <v>1169.001</v>
      </c>
      <c r="M44" s="16">
        <v>194.83349999999999</v>
      </c>
      <c r="N44" s="17">
        <v>16</v>
      </c>
      <c r="O44" s="18">
        <v>210.83349999999999</v>
      </c>
    </row>
    <row r="45" spans="1:15">
      <c r="A45" s="10" t="s">
        <v>34</v>
      </c>
      <c r="B45" s="11" t="s">
        <v>37</v>
      </c>
      <c r="C45" s="12">
        <v>45571</v>
      </c>
      <c r="D45" s="39" t="s">
        <v>74</v>
      </c>
      <c r="E45" s="14">
        <v>194</v>
      </c>
      <c r="F45" s="14">
        <v>197</v>
      </c>
      <c r="G45" s="14">
        <v>195</v>
      </c>
      <c r="H45" s="14">
        <v>197</v>
      </c>
      <c r="I45" s="14"/>
      <c r="J45" s="14"/>
      <c r="K45" s="15">
        <v>4</v>
      </c>
      <c r="L45" s="15">
        <v>783</v>
      </c>
      <c r="M45" s="16">
        <v>195.75</v>
      </c>
      <c r="N45" s="17">
        <v>13</v>
      </c>
      <c r="O45" s="18">
        <v>208.75</v>
      </c>
    </row>
    <row r="46" spans="1:15">
      <c r="A46" s="10" t="s">
        <v>34</v>
      </c>
      <c r="B46" s="11" t="s">
        <v>37</v>
      </c>
      <c r="C46" s="12">
        <v>45574</v>
      </c>
      <c r="D46" s="39" t="s">
        <v>31</v>
      </c>
      <c r="E46" s="14">
        <v>187</v>
      </c>
      <c r="F46" s="14">
        <v>183</v>
      </c>
      <c r="G46" s="14">
        <v>194</v>
      </c>
      <c r="H46" s="14">
        <v>194</v>
      </c>
      <c r="I46" s="14"/>
      <c r="J46" s="14"/>
      <c r="K46" s="15">
        <v>4</v>
      </c>
      <c r="L46" s="15">
        <v>758</v>
      </c>
      <c r="M46" s="16">
        <v>189.5</v>
      </c>
      <c r="N46" s="17">
        <v>5</v>
      </c>
      <c r="O46" s="18">
        <v>194.5</v>
      </c>
    </row>
    <row r="47" spans="1:15">
      <c r="A47" s="10" t="s">
        <v>34</v>
      </c>
      <c r="B47" s="11" t="s">
        <v>37</v>
      </c>
      <c r="C47" s="12">
        <v>45577</v>
      </c>
      <c r="D47" s="13" t="s">
        <v>31</v>
      </c>
      <c r="E47" s="14">
        <v>191</v>
      </c>
      <c r="F47" s="14">
        <v>189</v>
      </c>
      <c r="G47" s="14">
        <v>197</v>
      </c>
      <c r="H47" s="14">
        <v>197</v>
      </c>
      <c r="I47" s="14">
        <v>197</v>
      </c>
      <c r="J47" s="14">
        <v>196</v>
      </c>
      <c r="K47" s="15">
        <v>6</v>
      </c>
      <c r="L47" s="15">
        <v>1167</v>
      </c>
      <c r="M47" s="16">
        <v>194.5</v>
      </c>
      <c r="N47" s="17">
        <v>10</v>
      </c>
      <c r="O47" s="18">
        <v>204.5</v>
      </c>
    </row>
    <row r="48" spans="1:15">
      <c r="A48" s="10" t="s">
        <v>34</v>
      </c>
      <c r="B48" s="11" t="s">
        <v>37</v>
      </c>
      <c r="C48" s="12">
        <v>45588</v>
      </c>
      <c r="D48" s="39" t="s">
        <v>74</v>
      </c>
      <c r="E48" s="14">
        <v>193</v>
      </c>
      <c r="F48" s="14">
        <v>197</v>
      </c>
      <c r="G48" s="14">
        <v>194</v>
      </c>
      <c r="H48" s="14">
        <v>195</v>
      </c>
      <c r="I48" s="14"/>
      <c r="J48" s="14"/>
      <c r="K48" s="15">
        <v>4</v>
      </c>
      <c r="L48" s="15">
        <v>779</v>
      </c>
      <c r="M48" s="16">
        <v>194.75</v>
      </c>
      <c r="N48" s="17">
        <v>5</v>
      </c>
      <c r="O48" s="18">
        <v>199.75</v>
      </c>
    </row>
    <row r="49" spans="1:15">
      <c r="A49" s="10" t="s">
        <v>34</v>
      </c>
      <c r="B49" s="11" t="s">
        <v>37</v>
      </c>
      <c r="C49" s="12">
        <v>45591</v>
      </c>
      <c r="D49" s="39" t="s">
        <v>85</v>
      </c>
      <c r="E49" s="14">
        <v>190</v>
      </c>
      <c r="F49" s="14">
        <v>187</v>
      </c>
      <c r="G49" s="14">
        <v>184</v>
      </c>
      <c r="H49" s="14">
        <v>188</v>
      </c>
      <c r="I49" s="14">
        <v>189</v>
      </c>
      <c r="J49" s="14">
        <v>189</v>
      </c>
      <c r="K49" s="15">
        <v>6</v>
      </c>
      <c r="L49" s="15">
        <v>1127</v>
      </c>
      <c r="M49" s="16">
        <v>187.83333333333334</v>
      </c>
      <c r="N49" s="17">
        <v>22</v>
      </c>
      <c r="O49" s="18">
        <v>209.83333333333334</v>
      </c>
    </row>
    <row r="50" spans="1:15">
      <c r="A50" s="10" t="s">
        <v>34</v>
      </c>
      <c r="B50" s="11" t="s">
        <v>37</v>
      </c>
      <c r="C50" s="12">
        <v>45595</v>
      </c>
      <c r="D50" s="39" t="s">
        <v>31</v>
      </c>
      <c r="E50" s="14">
        <v>193</v>
      </c>
      <c r="F50" s="14">
        <v>195</v>
      </c>
      <c r="G50" s="14">
        <v>197</v>
      </c>
      <c r="H50" s="14">
        <v>196</v>
      </c>
      <c r="I50" s="14"/>
      <c r="J50" s="14"/>
      <c r="K50" s="15">
        <v>4</v>
      </c>
      <c r="L50" s="15">
        <v>781</v>
      </c>
      <c r="M50" s="16">
        <v>195.25</v>
      </c>
      <c r="N50" s="17">
        <v>6</v>
      </c>
      <c r="O50" s="18">
        <v>201.25</v>
      </c>
    </row>
    <row r="51" spans="1:15">
      <c r="A51" s="10" t="s">
        <v>34</v>
      </c>
      <c r="B51" s="11" t="s">
        <v>37</v>
      </c>
      <c r="C51" s="12">
        <v>45609</v>
      </c>
      <c r="D51" s="39" t="s">
        <v>31</v>
      </c>
      <c r="E51" s="14">
        <v>196</v>
      </c>
      <c r="F51" s="14">
        <v>194</v>
      </c>
      <c r="G51" s="14">
        <v>196</v>
      </c>
      <c r="H51" s="14">
        <v>192</v>
      </c>
      <c r="I51" s="14"/>
      <c r="J51" s="14"/>
      <c r="K51" s="15">
        <v>4</v>
      </c>
      <c r="L51" s="15">
        <v>778</v>
      </c>
      <c r="M51" s="16">
        <v>194.5</v>
      </c>
      <c r="N51" s="17">
        <v>13</v>
      </c>
      <c r="O51" s="18">
        <v>207.5</v>
      </c>
    </row>
    <row r="52" spans="1:15">
      <c r="A52" s="10" t="s">
        <v>34</v>
      </c>
      <c r="B52" s="11" t="s">
        <v>37</v>
      </c>
      <c r="C52" s="12">
        <v>45616</v>
      </c>
      <c r="D52" s="39" t="s">
        <v>31</v>
      </c>
      <c r="E52" s="14">
        <v>193</v>
      </c>
      <c r="F52" s="14">
        <v>195</v>
      </c>
      <c r="G52" s="14">
        <v>196</v>
      </c>
      <c r="H52" s="14">
        <v>193</v>
      </c>
      <c r="I52" s="14"/>
      <c r="J52" s="14"/>
      <c r="K52" s="15">
        <v>4</v>
      </c>
      <c r="L52" s="15">
        <v>777</v>
      </c>
      <c r="M52" s="16">
        <v>194.25</v>
      </c>
      <c r="N52" s="17">
        <v>13</v>
      </c>
      <c r="O52" s="18">
        <v>207.25</v>
      </c>
    </row>
    <row r="54" spans="1:15">
      <c r="K54" s="8">
        <f>SUM(K2:K53)</f>
        <v>212</v>
      </c>
      <c r="L54" s="8">
        <f>SUM(L2:L53)</f>
        <v>40765.002</v>
      </c>
      <c r="M54" s="7">
        <f>SUM(L54/K54)</f>
        <v>192.28774528301886</v>
      </c>
      <c r="N54" s="8">
        <f>SUM(N2:N53)</f>
        <v>408</v>
      </c>
      <c r="O54" s="9">
        <f>SUM(M54+N54)</f>
        <v>600.28774528301892</v>
      </c>
    </row>
  </sheetData>
  <protectedRanges>
    <protectedRange sqref="C2" name="Range1_2_4"/>
    <protectedRange algorithmName="SHA-512" hashValue="ON39YdpmFHfN9f47KpiRvqrKx0V9+erV1CNkpWzYhW/Qyc6aT8rEyCrvauWSYGZK2ia3o7vd3akF07acHAFpOA==" saltValue="yVW9XmDwTqEnmpSGai0KYg==" spinCount="100000" sqref="E12:J12 B12:C12" name="Range1_5"/>
    <protectedRange algorithmName="SHA-512" hashValue="ON39YdpmFHfN9f47KpiRvqrKx0V9+erV1CNkpWzYhW/Qyc6aT8rEyCrvauWSYGZK2ia3o7vd3akF07acHAFpOA==" saltValue="yVW9XmDwTqEnmpSGai0KYg==" spinCount="100000" sqref="D12" name="Range1_1_3"/>
    <protectedRange algorithmName="SHA-512" hashValue="ON39YdpmFHfN9f47KpiRvqrKx0V9+erV1CNkpWzYhW/Qyc6aT8rEyCrvauWSYGZK2ia3o7vd3akF07acHAFpOA==" saltValue="yVW9XmDwTqEnmpSGai0KYg==" spinCount="100000" sqref="E20:J20 B20:C20" name="Range1_9"/>
    <protectedRange algorithmName="SHA-512" hashValue="ON39YdpmFHfN9f47KpiRvqrKx0V9+erV1CNkpWzYhW/Qyc6aT8rEyCrvauWSYGZK2ia3o7vd3akF07acHAFpOA==" saltValue="yVW9XmDwTqEnmpSGai0KYg==" spinCount="100000" sqref="D20" name="Range1_1_7"/>
    <protectedRange algorithmName="SHA-512" hashValue="ON39YdpmFHfN9f47KpiRvqrKx0V9+erV1CNkpWzYhW/Qyc6aT8rEyCrvauWSYGZK2ia3o7vd3akF07acHAFpOA==" saltValue="yVW9XmDwTqEnmpSGai0KYg==" spinCount="100000" sqref="E24:J24 B24:C24" name="Range1_13"/>
    <protectedRange algorithmName="SHA-512" hashValue="ON39YdpmFHfN9f47KpiRvqrKx0V9+erV1CNkpWzYhW/Qyc6aT8rEyCrvauWSYGZK2ia3o7vd3akF07acHAFpOA==" saltValue="yVW9XmDwTqEnmpSGai0KYg==" spinCount="100000" sqref="D24" name="Range1_1_11"/>
    <protectedRange algorithmName="SHA-512" hashValue="ON39YdpmFHfN9f47KpiRvqrKx0V9+erV1CNkpWzYhW/Qyc6aT8rEyCrvauWSYGZK2ia3o7vd3akF07acHAFpOA==" saltValue="yVW9XmDwTqEnmpSGai0KYg==" spinCount="100000" sqref="B36:C36 E36:J36" name="Range1_21"/>
    <protectedRange algorithmName="SHA-512" hashValue="ON39YdpmFHfN9f47KpiRvqrKx0V9+erV1CNkpWzYhW/Qyc6aT8rEyCrvauWSYGZK2ia3o7vd3akF07acHAFpOA==" saltValue="yVW9XmDwTqEnmpSGai0KYg==" spinCount="100000" sqref="D36" name="Range1_1_17"/>
  </protectedRanges>
  <sortState xmlns:xlrd2="http://schemas.microsoft.com/office/spreadsheetml/2017/richdata2" ref="B2:O2">
    <sortCondition ref="C2"/>
  </sortState>
  <hyperlinks>
    <hyperlink ref="Q1" location="'Kentucky 2024'!A1" display="Back to Ranking" xr:uid="{A9AEBA80-0AE7-4DF5-B1EA-DCFC028CC40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BC5A77-D6A1-4078-99F6-D297770CB86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AFDD-7103-4D97-9598-2BC826BF5B8E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155</v>
      </c>
      <c r="C2" s="12">
        <v>45577</v>
      </c>
      <c r="D2" s="13" t="s">
        <v>151</v>
      </c>
      <c r="E2" s="14">
        <v>179</v>
      </c>
      <c r="F2" s="14">
        <v>181</v>
      </c>
      <c r="G2" s="14">
        <v>182</v>
      </c>
      <c r="H2" s="14">
        <v>186</v>
      </c>
      <c r="I2" s="14"/>
      <c r="J2" s="14"/>
      <c r="K2" s="15">
        <v>4</v>
      </c>
      <c r="L2" s="15">
        <v>728</v>
      </c>
      <c r="M2" s="16">
        <v>182</v>
      </c>
      <c r="N2" s="17">
        <v>2</v>
      </c>
      <c r="O2" s="18">
        <v>184</v>
      </c>
    </row>
    <row r="3" spans="1:17">
      <c r="A3" s="10" t="s">
        <v>21</v>
      </c>
      <c r="B3" s="65" t="s">
        <v>155</v>
      </c>
      <c r="C3" s="12">
        <v>45605</v>
      </c>
      <c r="D3" s="65" t="s">
        <v>151</v>
      </c>
      <c r="E3" s="69">
        <v>188</v>
      </c>
      <c r="F3" s="69">
        <v>192</v>
      </c>
      <c r="G3" s="69">
        <v>185</v>
      </c>
      <c r="H3" s="69">
        <v>185</v>
      </c>
      <c r="I3" s="70"/>
      <c r="J3" s="70"/>
      <c r="K3" s="66">
        <v>4</v>
      </c>
      <c r="L3" s="66">
        <v>750</v>
      </c>
      <c r="M3" s="68">
        <v>187.5</v>
      </c>
      <c r="N3" s="66">
        <v>4</v>
      </c>
      <c r="O3" s="68">
        <v>191.5</v>
      </c>
    </row>
    <row r="5" spans="1:17">
      <c r="K5" s="8">
        <f>SUM(K2:K4)</f>
        <v>8</v>
      </c>
      <c r="L5" s="8">
        <f>SUM(L2:L4)</f>
        <v>1478</v>
      </c>
      <c r="M5" s="7">
        <f>SUM(L5/K5)</f>
        <v>184.75</v>
      </c>
      <c r="N5" s="8">
        <f>SUM(N2:N4)</f>
        <v>6</v>
      </c>
      <c r="O5" s="9">
        <f>SUM(M5+N5)</f>
        <v>190.75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3:H3">
    <cfRule type="cellIs" dxfId="1" priority="1" operator="equal">
      <formula>200</formula>
    </cfRule>
  </conditionalFormatting>
  <hyperlinks>
    <hyperlink ref="Q1" location="'Kentucky 2024'!A1" display="Back to Ranking" xr:uid="{2E3CFCBD-83AC-4C03-BED2-40F49163B91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07585F-B6B0-43D2-9CA4-B2F57DE0EEE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FD5B-52B2-4A5E-ADBA-997A7009AA1F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65" t="s">
        <v>163</v>
      </c>
      <c r="C2" s="12">
        <v>45605</v>
      </c>
      <c r="D2" s="65" t="s">
        <v>151</v>
      </c>
      <c r="E2" s="66">
        <v>165</v>
      </c>
      <c r="F2" s="66">
        <v>186</v>
      </c>
      <c r="G2" s="66">
        <v>188</v>
      </c>
      <c r="H2" s="66">
        <v>176</v>
      </c>
      <c r="I2" s="70"/>
      <c r="J2" s="70"/>
      <c r="K2" s="66">
        <v>4</v>
      </c>
      <c r="L2" s="66">
        <v>715</v>
      </c>
      <c r="M2" s="68">
        <v>178.75</v>
      </c>
      <c r="N2" s="66">
        <v>2</v>
      </c>
      <c r="O2" s="68">
        <v>180.75</v>
      </c>
    </row>
    <row r="4" spans="1:17">
      <c r="K4" s="8">
        <f>SUM(K2:K3)</f>
        <v>4</v>
      </c>
      <c r="L4" s="8">
        <f>SUM(L2:L3)</f>
        <v>715</v>
      </c>
      <c r="M4" s="7">
        <f>SUM(L4/K4)</f>
        <v>178.75</v>
      </c>
      <c r="N4" s="8">
        <f>SUM(N2:N3)</f>
        <v>2</v>
      </c>
      <c r="O4" s="9">
        <f>SUM(M4+N4)</f>
        <v>180.75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:H2">
    <cfRule type="cellIs" dxfId="0" priority="1" operator="equal">
      <formula>200</formula>
    </cfRule>
  </conditionalFormatting>
  <hyperlinks>
    <hyperlink ref="Q1" location="'Kentucky 2024'!A1" display="Back to Ranking" xr:uid="{56C4C075-731C-4FCF-8533-891DDC058C5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D56D9F-3B4F-4529-A0EA-6023C0B5EF0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C3FF-7274-41E3-B4D9-1A801D819EE1}">
  <dimension ref="A1:Q6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71</v>
      </c>
      <c r="C2" s="12">
        <v>45367</v>
      </c>
      <c r="D2" s="13" t="s">
        <v>31</v>
      </c>
      <c r="E2" s="14">
        <v>187</v>
      </c>
      <c r="F2" s="14">
        <v>184</v>
      </c>
      <c r="G2" s="14">
        <v>191</v>
      </c>
      <c r="H2" s="14">
        <v>188</v>
      </c>
      <c r="I2" s="14"/>
      <c r="J2" s="14"/>
      <c r="K2" s="15">
        <v>4</v>
      </c>
      <c r="L2" s="15">
        <v>750</v>
      </c>
      <c r="M2" s="16">
        <v>187.5</v>
      </c>
      <c r="N2" s="17">
        <v>2</v>
      </c>
      <c r="O2" s="18">
        <v>189.5</v>
      </c>
    </row>
    <row r="3" spans="1:17">
      <c r="A3" s="10" t="s">
        <v>25</v>
      </c>
      <c r="B3" s="11" t="s">
        <v>71</v>
      </c>
      <c r="C3" s="12">
        <v>45388</v>
      </c>
      <c r="D3" s="13" t="s">
        <v>76</v>
      </c>
      <c r="E3" s="14">
        <v>184</v>
      </c>
      <c r="F3" s="14">
        <v>179</v>
      </c>
      <c r="G3" s="14">
        <v>190</v>
      </c>
      <c r="H3" s="14">
        <v>188</v>
      </c>
      <c r="I3" s="14"/>
      <c r="J3" s="14"/>
      <c r="K3" s="15">
        <v>4</v>
      </c>
      <c r="L3" s="15">
        <v>741</v>
      </c>
      <c r="M3" s="16">
        <v>185.25</v>
      </c>
      <c r="N3" s="17">
        <v>2</v>
      </c>
      <c r="O3" s="18">
        <v>187.25</v>
      </c>
    </row>
    <row r="4" spans="1:17">
      <c r="A4" s="10" t="s">
        <v>25</v>
      </c>
      <c r="B4" s="11" t="s">
        <v>71</v>
      </c>
      <c r="C4" s="12">
        <v>45444</v>
      </c>
      <c r="D4" s="13" t="s">
        <v>76</v>
      </c>
      <c r="E4" s="14">
        <v>197.001</v>
      </c>
      <c r="F4" s="14">
        <v>196</v>
      </c>
      <c r="G4" s="14">
        <v>197</v>
      </c>
      <c r="H4" s="14">
        <v>194</v>
      </c>
      <c r="I4" s="14"/>
      <c r="J4" s="14"/>
      <c r="K4" s="15">
        <v>4</v>
      </c>
      <c r="L4" s="15">
        <v>784.00099999999998</v>
      </c>
      <c r="M4" s="16">
        <v>196.00024999999999</v>
      </c>
      <c r="N4" s="17">
        <v>2</v>
      </c>
      <c r="O4" s="18">
        <v>198.00024999999999</v>
      </c>
    </row>
    <row r="6" spans="1:17">
      <c r="K6" s="8">
        <f>SUM(K2:K5)</f>
        <v>12</v>
      </c>
      <c r="L6" s="8">
        <f>SUM(L2:L5)</f>
        <v>2275.0010000000002</v>
      </c>
      <c r="M6" s="7">
        <f>SUM(L6/K6)</f>
        <v>189.58341666666669</v>
      </c>
      <c r="N6" s="8">
        <f>SUM(N2:N5)</f>
        <v>6</v>
      </c>
      <c r="O6" s="9">
        <f>SUM(M6+N6)</f>
        <v>195.58341666666669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5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E4:J4" name="Range1_3_4"/>
  </protectedRanges>
  <hyperlinks>
    <hyperlink ref="Q1" location="'Kentucky 2024'!A1" display="Back to Ranking" xr:uid="{3EE1F019-32C4-4CA7-8EA7-091573B8C28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FAA679-A07C-46BA-AAE6-5BD2B1723DE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7C07-6C67-4FDB-B1B6-3566EBABD2D5}">
  <dimension ref="A1:Q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106</v>
      </c>
      <c r="C2" s="12">
        <v>45429</v>
      </c>
      <c r="D2" s="13" t="s">
        <v>82</v>
      </c>
      <c r="E2" s="14">
        <v>192</v>
      </c>
      <c r="F2" s="14">
        <v>186</v>
      </c>
      <c r="G2" s="14">
        <v>195</v>
      </c>
      <c r="H2" s="14">
        <v>194</v>
      </c>
      <c r="I2" s="14"/>
      <c r="J2" s="14"/>
      <c r="K2" s="15">
        <v>4</v>
      </c>
      <c r="L2" s="15">
        <v>767</v>
      </c>
      <c r="M2" s="16">
        <v>191.75</v>
      </c>
      <c r="N2" s="17">
        <v>10</v>
      </c>
      <c r="O2" s="18">
        <v>201.75</v>
      </c>
    </row>
    <row r="4" spans="1:17">
      <c r="K4" s="8">
        <f>SUM(K2:K3)</f>
        <v>4</v>
      </c>
      <c r="L4" s="8">
        <f>SUM(L2:L3)</f>
        <v>767</v>
      </c>
      <c r="M4" s="7">
        <f>SUM(L4/K4)</f>
        <v>191.75</v>
      </c>
      <c r="N4" s="8">
        <f>SUM(N2:N3)</f>
        <v>10</v>
      </c>
      <c r="O4" s="9">
        <f>SUM(M4+N4)</f>
        <v>201.75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Kentucky 2024'!A1" display="Back to Ranking" xr:uid="{7CD4D8E0-4FA7-435C-95C1-AA643310B5F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463120-C438-44BF-9724-D5B8FF0707E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EB24-0A04-43FD-9DD8-2F3792D25B69}">
  <dimension ref="A1:Q12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124</v>
      </c>
      <c r="C2" s="12">
        <v>45514</v>
      </c>
      <c r="D2" s="13" t="s">
        <v>31</v>
      </c>
      <c r="E2" s="14">
        <v>197</v>
      </c>
      <c r="F2" s="14">
        <v>193</v>
      </c>
      <c r="G2" s="14">
        <v>193</v>
      </c>
      <c r="H2" s="14">
        <v>196</v>
      </c>
      <c r="I2" s="14">
        <v>197</v>
      </c>
      <c r="J2" s="14">
        <v>195</v>
      </c>
      <c r="K2" s="15">
        <v>6</v>
      </c>
      <c r="L2" s="15">
        <v>1171</v>
      </c>
      <c r="M2" s="16">
        <v>195.16666666666666</v>
      </c>
      <c r="N2" s="17">
        <v>4</v>
      </c>
      <c r="O2" s="18">
        <v>199.16666666666666</v>
      </c>
    </row>
    <row r="3" spans="1:17">
      <c r="A3" s="10" t="s">
        <v>25</v>
      </c>
      <c r="B3" s="11" t="s">
        <v>124</v>
      </c>
      <c r="C3" s="12">
        <v>45557</v>
      </c>
      <c r="D3" s="13" t="s">
        <v>31</v>
      </c>
      <c r="E3" s="36">
        <v>200</v>
      </c>
      <c r="F3" s="14">
        <v>199.001</v>
      </c>
      <c r="G3" s="14">
        <v>197</v>
      </c>
      <c r="H3" s="14">
        <v>199</v>
      </c>
      <c r="I3" s="14">
        <v>198</v>
      </c>
      <c r="J3" s="14">
        <v>196</v>
      </c>
      <c r="K3" s="15">
        <v>6</v>
      </c>
      <c r="L3" s="15">
        <v>1189.001</v>
      </c>
      <c r="M3" s="16">
        <v>198.16683333333333</v>
      </c>
      <c r="N3" s="17">
        <v>6</v>
      </c>
      <c r="O3" s="18">
        <v>204.16683333333299</v>
      </c>
    </row>
    <row r="5" spans="1:17">
      <c r="K5" s="8">
        <f>SUM(K2:K4)</f>
        <v>12</v>
      </c>
      <c r="L5" s="8">
        <f>SUM(L2:L4)</f>
        <v>2360.0010000000002</v>
      </c>
      <c r="M5" s="7">
        <f>SUM(L5/K5)</f>
        <v>196.66675000000001</v>
      </c>
      <c r="N5" s="8">
        <f>SUM(N2:N4)</f>
        <v>10</v>
      </c>
      <c r="O5" s="9">
        <f>SUM(M5+N5)</f>
        <v>206.66675000000001</v>
      </c>
    </row>
    <row r="8" spans="1:17" ht="30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>
      <c r="A9" s="10" t="s">
        <v>34</v>
      </c>
      <c r="B9" s="11" t="s">
        <v>124</v>
      </c>
      <c r="C9" s="12">
        <v>45514</v>
      </c>
      <c r="D9" s="13" t="s">
        <v>31</v>
      </c>
      <c r="E9" s="14">
        <v>196</v>
      </c>
      <c r="F9" s="14">
        <v>195</v>
      </c>
      <c r="G9" s="14">
        <v>195</v>
      </c>
      <c r="H9" s="14">
        <v>195</v>
      </c>
      <c r="I9" s="14">
        <v>195</v>
      </c>
      <c r="J9" s="14">
        <v>197</v>
      </c>
      <c r="K9" s="15">
        <v>6</v>
      </c>
      <c r="L9" s="15">
        <v>1173</v>
      </c>
      <c r="M9" s="16">
        <v>195.5</v>
      </c>
      <c r="N9" s="17">
        <v>12</v>
      </c>
      <c r="O9" s="18">
        <v>207.5</v>
      </c>
    </row>
    <row r="10" spans="1:17">
      <c r="A10" s="10" t="s">
        <v>34</v>
      </c>
      <c r="B10" s="11" t="s">
        <v>124</v>
      </c>
      <c r="C10" s="12">
        <v>45557</v>
      </c>
      <c r="D10" s="13" t="s">
        <v>31</v>
      </c>
      <c r="E10" s="14">
        <v>196</v>
      </c>
      <c r="F10" s="14">
        <v>198</v>
      </c>
      <c r="G10" s="14">
        <v>196</v>
      </c>
      <c r="H10" s="14">
        <v>194</v>
      </c>
      <c r="I10" s="14">
        <v>197</v>
      </c>
      <c r="J10" s="14">
        <v>193.001</v>
      </c>
      <c r="K10" s="15">
        <v>6</v>
      </c>
      <c r="L10" s="15">
        <v>1174.001</v>
      </c>
      <c r="M10" s="16">
        <v>195.66683333333333</v>
      </c>
      <c r="N10" s="17">
        <v>26</v>
      </c>
      <c r="O10" s="18">
        <v>221.66683333333333</v>
      </c>
    </row>
    <row r="12" spans="1:17">
      <c r="K12" s="8">
        <f>SUM(K9:K11)</f>
        <v>12</v>
      </c>
      <c r="L12" s="8">
        <f>SUM(L9:L11)</f>
        <v>2347.0010000000002</v>
      </c>
      <c r="M12" s="7">
        <f>SUM(L12/K12)</f>
        <v>195.58341666666669</v>
      </c>
      <c r="N12" s="8">
        <f>SUM(N9:N11)</f>
        <v>38</v>
      </c>
      <c r="O12" s="9">
        <f>SUM(M12+N12)</f>
        <v>233.58341666666669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</protectedRanges>
  <hyperlinks>
    <hyperlink ref="Q1" location="'Kentucky 2024'!A1" display="Back to Ranking" xr:uid="{F0167AE3-8155-491C-8C46-6B63A387DD9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A73C3E-466F-4810-B094-9B18EB3F63F8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4A16-8DAF-4DD2-88F0-09F342210465}">
  <dimension ref="A1:Q14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21</v>
      </c>
      <c r="B2" s="11" t="s">
        <v>56</v>
      </c>
      <c r="C2" s="12">
        <v>45343</v>
      </c>
      <c r="D2" s="13" t="s">
        <v>31</v>
      </c>
      <c r="E2" s="14">
        <v>195</v>
      </c>
      <c r="F2" s="14">
        <v>192</v>
      </c>
      <c r="G2" s="14">
        <v>196</v>
      </c>
      <c r="H2" s="14">
        <v>192</v>
      </c>
      <c r="I2" s="14"/>
      <c r="J2" s="14"/>
      <c r="K2" s="15">
        <v>4</v>
      </c>
      <c r="L2" s="15">
        <v>775</v>
      </c>
      <c r="M2" s="16">
        <v>193.75</v>
      </c>
      <c r="N2" s="17">
        <v>8</v>
      </c>
      <c r="O2" s="18">
        <v>201.75</v>
      </c>
    </row>
    <row r="3" spans="1:17">
      <c r="A3" s="10" t="s">
        <v>21</v>
      </c>
      <c r="B3" s="11" t="s">
        <v>56</v>
      </c>
      <c r="C3" s="12">
        <v>45371</v>
      </c>
      <c r="D3" s="13" t="s">
        <v>31</v>
      </c>
      <c r="E3" s="14">
        <v>188</v>
      </c>
      <c r="F3" s="14">
        <v>193.001</v>
      </c>
      <c r="G3" s="14">
        <v>195</v>
      </c>
      <c r="H3" s="14">
        <v>185</v>
      </c>
      <c r="I3" s="14"/>
      <c r="J3" s="14"/>
      <c r="K3" s="15">
        <v>4</v>
      </c>
      <c r="L3" s="15">
        <v>761.00099999999998</v>
      </c>
      <c r="M3" s="16">
        <v>190.25024999999999</v>
      </c>
      <c r="N3" s="17">
        <v>5</v>
      </c>
      <c r="O3" s="18">
        <v>195.25024999999999</v>
      </c>
    </row>
    <row r="4" spans="1:17">
      <c r="A4" s="10" t="s">
        <v>21</v>
      </c>
      <c r="B4" s="11" t="s">
        <v>56</v>
      </c>
      <c r="C4" s="12">
        <v>45399</v>
      </c>
      <c r="D4" s="13" t="s">
        <v>31</v>
      </c>
      <c r="E4" s="14">
        <v>189</v>
      </c>
      <c r="F4" s="14">
        <v>194.001</v>
      </c>
      <c r="G4" s="14">
        <v>193</v>
      </c>
      <c r="H4" s="14">
        <v>193</v>
      </c>
      <c r="I4" s="14"/>
      <c r="J4" s="14"/>
      <c r="K4" s="15">
        <v>4</v>
      </c>
      <c r="L4" s="15">
        <v>769.00099999999998</v>
      </c>
      <c r="M4" s="16">
        <v>192.25024999999999</v>
      </c>
      <c r="N4" s="17">
        <v>6</v>
      </c>
      <c r="O4" s="18">
        <v>198.25024999999999</v>
      </c>
    </row>
    <row r="5" spans="1:17">
      <c r="A5" s="10" t="s">
        <v>21</v>
      </c>
      <c r="B5" s="11" t="s">
        <v>56</v>
      </c>
      <c r="C5" s="12">
        <v>45441</v>
      </c>
      <c r="D5" s="13" t="s">
        <v>31</v>
      </c>
      <c r="E5" s="14">
        <v>196</v>
      </c>
      <c r="F5" s="14">
        <v>191</v>
      </c>
      <c r="G5" s="14">
        <v>195</v>
      </c>
      <c r="H5" s="14">
        <v>192</v>
      </c>
      <c r="I5" s="14"/>
      <c r="J5" s="14"/>
      <c r="K5" s="15">
        <v>4</v>
      </c>
      <c r="L5" s="15">
        <v>774</v>
      </c>
      <c r="M5" s="16">
        <v>193.5</v>
      </c>
      <c r="N5" s="17">
        <v>4</v>
      </c>
      <c r="O5" s="18">
        <v>197.5</v>
      </c>
    </row>
    <row r="6" spans="1:17">
      <c r="A6" s="10" t="s">
        <v>21</v>
      </c>
      <c r="B6" s="11" t="s">
        <v>56</v>
      </c>
      <c r="C6" s="12">
        <v>45497</v>
      </c>
      <c r="D6" s="13" t="s">
        <v>74</v>
      </c>
      <c r="E6" s="14">
        <v>191</v>
      </c>
      <c r="F6" s="14">
        <v>196</v>
      </c>
      <c r="G6" s="14">
        <v>197</v>
      </c>
      <c r="H6" s="14">
        <v>195</v>
      </c>
      <c r="I6" s="14"/>
      <c r="J6" s="14"/>
      <c r="K6" s="15">
        <v>4</v>
      </c>
      <c r="L6" s="15">
        <v>779</v>
      </c>
      <c r="M6" s="16">
        <v>194.75</v>
      </c>
      <c r="N6" s="17">
        <v>4</v>
      </c>
      <c r="O6" s="18">
        <v>198.75</v>
      </c>
    </row>
    <row r="7" spans="1:17">
      <c r="A7" s="10" t="s">
        <v>21</v>
      </c>
      <c r="B7" s="11" t="s">
        <v>56</v>
      </c>
      <c r="C7" s="12">
        <v>45514</v>
      </c>
      <c r="D7" s="13" t="s">
        <v>31</v>
      </c>
      <c r="E7" s="14">
        <v>195</v>
      </c>
      <c r="F7" s="14">
        <v>193</v>
      </c>
      <c r="G7" s="14">
        <v>194</v>
      </c>
      <c r="H7" s="14">
        <v>197.001</v>
      </c>
      <c r="I7" s="14">
        <v>197</v>
      </c>
      <c r="J7" s="14">
        <v>193</v>
      </c>
      <c r="K7" s="15">
        <v>6</v>
      </c>
      <c r="L7" s="15">
        <v>1169.001</v>
      </c>
      <c r="M7" s="16">
        <v>194.83349999999999</v>
      </c>
      <c r="N7" s="17">
        <v>6</v>
      </c>
      <c r="O7" s="18">
        <v>200.83349999999999</v>
      </c>
    </row>
    <row r="8" spans="1:17">
      <c r="A8" s="10" t="s">
        <v>21</v>
      </c>
      <c r="B8" s="11" t="s">
        <v>56</v>
      </c>
      <c r="C8" s="12">
        <v>45528</v>
      </c>
      <c r="D8" s="13" t="s">
        <v>85</v>
      </c>
      <c r="E8" s="14">
        <v>195</v>
      </c>
      <c r="F8" s="14">
        <v>195</v>
      </c>
      <c r="G8" s="14">
        <v>196</v>
      </c>
      <c r="H8" s="14">
        <v>192</v>
      </c>
      <c r="I8" s="14"/>
      <c r="J8" s="14"/>
      <c r="K8" s="15">
        <v>4</v>
      </c>
      <c r="L8" s="15">
        <v>778</v>
      </c>
      <c r="M8" s="16">
        <v>194.5</v>
      </c>
      <c r="N8" s="17">
        <v>4</v>
      </c>
      <c r="O8" s="18">
        <v>198.5</v>
      </c>
    </row>
    <row r="9" spans="1:17">
      <c r="A9" s="10" t="s">
        <v>21</v>
      </c>
      <c r="B9" s="11" t="s">
        <v>56</v>
      </c>
      <c r="C9" s="12">
        <v>45532</v>
      </c>
      <c r="D9" s="13" t="s">
        <v>74</v>
      </c>
      <c r="E9" s="14">
        <v>189</v>
      </c>
      <c r="F9" s="14">
        <v>190</v>
      </c>
      <c r="G9" s="14">
        <v>191</v>
      </c>
      <c r="H9" s="14">
        <v>195</v>
      </c>
      <c r="I9" s="14"/>
      <c r="J9" s="14"/>
      <c r="K9" s="15">
        <v>4</v>
      </c>
      <c r="L9" s="15">
        <v>765</v>
      </c>
      <c r="M9" s="16">
        <v>191.25</v>
      </c>
      <c r="N9" s="17">
        <v>4</v>
      </c>
      <c r="O9" s="18">
        <v>195.25</v>
      </c>
    </row>
    <row r="10" spans="1:17">
      <c r="A10" s="10" t="s">
        <v>21</v>
      </c>
      <c r="B10" s="11" t="s">
        <v>56</v>
      </c>
      <c r="C10" s="12">
        <v>45557</v>
      </c>
      <c r="D10" s="13" t="s">
        <v>31</v>
      </c>
      <c r="E10" s="14">
        <v>193</v>
      </c>
      <c r="F10" s="14">
        <v>191</v>
      </c>
      <c r="G10" s="14">
        <v>191</v>
      </c>
      <c r="H10" s="14">
        <v>196</v>
      </c>
      <c r="I10" s="14">
        <v>196</v>
      </c>
      <c r="J10" s="14">
        <v>188</v>
      </c>
      <c r="K10" s="15">
        <v>6</v>
      </c>
      <c r="L10" s="15">
        <v>1155</v>
      </c>
      <c r="M10" s="16">
        <v>192.5</v>
      </c>
      <c r="N10" s="17">
        <v>4</v>
      </c>
      <c r="O10" s="18">
        <v>196.5</v>
      </c>
    </row>
    <row r="11" spans="1:17">
      <c r="A11" s="10" t="s">
        <v>21</v>
      </c>
      <c r="B11" s="11" t="s">
        <v>56</v>
      </c>
      <c r="C11" s="12">
        <v>45577</v>
      </c>
      <c r="D11" s="13" t="s">
        <v>31</v>
      </c>
      <c r="E11" s="14">
        <v>188</v>
      </c>
      <c r="F11" s="14">
        <v>197</v>
      </c>
      <c r="G11" s="14">
        <v>191</v>
      </c>
      <c r="H11" s="14">
        <v>196</v>
      </c>
      <c r="I11" s="14">
        <v>193</v>
      </c>
      <c r="J11" s="14">
        <v>196</v>
      </c>
      <c r="K11" s="15">
        <v>6</v>
      </c>
      <c r="L11" s="15">
        <v>1161</v>
      </c>
      <c r="M11" s="16">
        <v>193.5</v>
      </c>
      <c r="N11" s="17">
        <v>12</v>
      </c>
      <c r="O11" s="18">
        <v>205.5</v>
      </c>
    </row>
    <row r="12" spans="1:17">
      <c r="A12" s="10" t="s">
        <v>21</v>
      </c>
      <c r="B12" s="11" t="s">
        <v>56</v>
      </c>
      <c r="C12" s="12">
        <v>45599</v>
      </c>
      <c r="D12" s="13" t="s">
        <v>74</v>
      </c>
      <c r="E12" s="14">
        <v>186</v>
      </c>
      <c r="F12" s="14">
        <v>193</v>
      </c>
      <c r="G12" s="14">
        <v>194</v>
      </c>
      <c r="H12" s="14">
        <v>189</v>
      </c>
      <c r="I12" s="14"/>
      <c r="J12" s="14"/>
      <c r="K12" s="15">
        <v>4</v>
      </c>
      <c r="L12" s="15">
        <v>762</v>
      </c>
      <c r="M12" s="16">
        <v>190.5</v>
      </c>
      <c r="N12" s="17">
        <v>2</v>
      </c>
      <c r="O12" s="18">
        <v>192.5</v>
      </c>
    </row>
    <row r="14" spans="1:17">
      <c r="K14" s="8">
        <f>SUM(K2:K13)</f>
        <v>50</v>
      </c>
      <c r="L14" s="8">
        <f>SUM(L2:L13)</f>
        <v>9648.0030000000006</v>
      </c>
      <c r="M14" s="7">
        <f>SUM(L14/K14)</f>
        <v>192.96006</v>
      </c>
      <c r="N14" s="8">
        <f>SUM(N2:N13)</f>
        <v>59</v>
      </c>
      <c r="O14" s="9">
        <f>SUM(M14+N14)</f>
        <v>251.96006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8:C8 E8:J8" name="Range1_25_1"/>
    <protectedRange algorithmName="SHA-512" hashValue="ON39YdpmFHfN9f47KpiRvqrKx0V9+erV1CNkpWzYhW/Qyc6aT8rEyCrvauWSYGZK2ia3o7vd3akF07acHAFpOA==" saltValue="yVW9XmDwTqEnmpSGai0KYg==" spinCount="100000" sqref="D8" name="Range1_1_20_1"/>
  </protectedRanges>
  <hyperlinks>
    <hyperlink ref="Q1" location="'Kentucky 2024'!A1" display="Back to Ranking" xr:uid="{89F4BC4B-09B1-4302-8213-55AEF67FA6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95493D-1FE3-45E7-BD3C-367AD3830AB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F4D0-867C-4404-8115-C98FD9D12035}">
  <dimension ref="A1:Q6"/>
  <sheetViews>
    <sheetView workbookViewId="0">
      <selection activeCell="Q1" sqref="Q1"/>
    </sheetView>
  </sheetViews>
  <sheetFormatPr defaultRowHeight="15"/>
  <cols>
    <col min="1" max="1" width="27.28515625" customWidth="1"/>
    <col min="2" max="2" width="20.57031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89</v>
      </c>
      <c r="C2" s="12">
        <v>45409</v>
      </c>
      <c r="D2" s="13" t="s">
        <v>85</v>
      </c>
      <c r="E2" s="14">
        <v>169</v>
      </c>
      <c r="F2" s="14">
        <v>194</v>
      </c>
      <c r="G2" s="14">
        <v>196</v>
      </c>
      <c r="H2" s="14">
        <v>196</v>
      </c>
      <c r="I2" s="14"/>
      <c r="J2" s="14"/>
      <c r="K2" s="15">
        <v>4</v>
      </c>
      <c r="L2" s="15">
        <v>755</v>
      </c>
      <c r="M2" s="16">
        <v>188.75</v>
      </c>
      <c r="N2" s="17">
        <v>2</v>
      </c>
      <c r="O2" s="18">
        <v>190.75</v>
      </c>
    </row>
    <row r="3" spans="1:17">
      <c r="A3" s="10" t="s">
        <v>25</v>
      </c>
      <c r="B3" s="11" t="s">
        <v>89</v>
      </c>
      <c r="C3" s="12">
        <v>45423</v>
      </c>
      <c r="D3" s="13" t="s">
        <v>31</v>
      </c>
      <c r="E3" s="14">
        <v>196</v>
      </c>
      <c r="F3" s="14">
        <v>198</v>
      </c>
      <c r="G3" s="14">
        <v>199</v>
      </c>
      <c r="H3" s="14">
        <v>192</v>
      </c>
      <c r="I3" s="14"/>
      <c r="J3" s="14"/>
      <c r="K3" s="15">
        <v>4</v>
      </c>
      <c r="L3" s="15">
        <v>785</v>
      </c>
      <c r="M3" s="16">
        <v>196.25</v>
      </c>
      <c r="N3" s="17">
        <v>2</v>
      </c>
      <c r="O3" s="18">
        <v>198.25</v>
      </c>
    </row>
    <row r="4" spans="1:17">
      <c r="A4" s="73" t="s">
        <v>25</v>
      </c>
      <c r="B4" s="74" t="s">
        <v>89</v>
      </c>
      <c r="C4" s="75">
        <v>45626</v>
      </c>
      <c r="D4" s="76" t="s">
        <v>31</v>
      </c>
      <c r="E4" s="77">
        <v>196</v>
      </c>
      <c r="F4" s="77">
        <v>194</v>
      </c>
      <c r="G4" s="77">
        <v>195</v>
      </c>
      <c r="H4" s="77">
        <v>198</v>
      </c>
      <c r="I4" s="77"/>
      <c r="J4" s="77"/>
      <c r="K4" s="78">
        <v>4</v>
      </c>
      <c r="L4" s="78">
        <v>783</v>
      </c>
      <c r="M4" s="79">
        <v>195.75</v>
      </c>
      <c r="N4" s="80">
        <v>5</v>
      </c>
      <c r="O4" s="81">
        <v>200.75</v>
      </c>
    </row>
    <row r="6" spans="1:17">
      <c r="K6" s="8">
        <f>SUM(K2:K5)</f>
        <v>12</v>
      </c>
      <c r="L6" s="8">
        <f>SUM(L2:L5)</f>
        <v>2323</v>
      </c>
      <c r="M6" s="7">
        <f>SUM(L6/K6)</f>
        <v>193.58333333333334</v>
      </c>
      <c r="N6" s="8">
        <f>SUM(N2:N5)</f>
        <v>9</v>
      </c>
      <c r="O6" s="9">
        <f>SUM(M6+N6)</f>
        <v>202.58333333333334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2024'!A1" display="Back to Ranking" xr:uid="{207D6E5B-D99E-49A7-8815-291522B857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39C649-31C6-4CBF-B60F-D633627F9D4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74E1-FBD5-46A5-8B9C-D9A054AC53D4}">
  <dimension ref="A1:Q5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25</v>
      </c>
      <c r="B2" s="11" t="s">
        <v>148</v>
      </c>
      <c r="C2" s="12">
        <v>45577</v>
      </c>
      <c r="D2" s="13" t="s">
        <v>151</v>
      </c>
      <c r="E2" s="14">
        <v>190</v>
      </c>
      <c r="F2" s="14">
        <v>188</v>
      </c>
      <c r="G2" s="14">
        <v>194</v>
      </c>
      <c r="H2" s="14">
        <v>196</v>
      </c>
      <c r="I2" s="14"/>
      <c r="J2" s="14"/>
      <c r="K2" s="15">
        <v>4</v>
      </c>
      <c r="L2" s="15">
        <v>768</v>
      </c>
      <c r="M2" s="16">
        <v>192</v>
      </c>
      <c r="N2" s="17">
        <v>4</v>
      </c>
      <c r="O2" s="18">
        <v>196</v>
      </c>
    </row>
    <row r="3" spans="1:17">
      <c r="A3" s="10" t="s">
        <v>25</v>
      </c>
      <c r="B3" s="65" t="s">
        <v>148</v>
      </c>
      <c r="C3" s="12">
        <v>45605</v>
      </c>
      <c r="D3" s="65" t="s">
        <v>151</v>
      </c>
      <c r="E3" s="69">
        <v>187</v>
      </c>
      <c r="F3" s="69">
        <v>194</v>
      </c>
      <c r="G3" s="69">
        <v>193</v>
      </c>
      <c r="H3" s="69">
        <v>196</v>
      </c>
      <c r="I3" s="67"/>
      <c r="J3" s="67"/>
      <c r="K3" s="66">
        <v>4</v>
      </c>
      <c r="L3" s="66">
        <v>770</v>
      </c>
      <c r="M3" s="68">
        <v>192.5</v>
      </c>
      <c r="N3" s="66">
        <v>2</v>
      </c>
      <c r="O3" s="68">
        <v>194.5</v>
      </c>
    </row>
    <row r="5" spans="1:17">
      <c r="K5" s="8">
        <f>SUM(K2:K4)</f>
        <v>8</v>
      </c>
      <c r="L5" s="8">
        <f>SUM(L2:L4)</f>
        <v>1538</v>
      </c>
      <c r="M5" s="7">
        <f>SUM(L5/K5)</f>
        <v>192.25</v>
      </c>
      <c r="N5" s="8">
        <f>SUM(N2:N4)</f>
        <v>6</v>
      </c>
      <c r="O5" s="9">
        <f>SUM(M5+N5)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2">
    <dataValidation allowBlank="1" showInputMessage="1" showErrorMessage="1" promptTitle="WARNING WARNING" prompt="Deleting or changing_x000a_light blue cells will_x000a_cause malfunctions in _x000a_the score sheet &amp;_x000a_cause major problems" sqref="O3" xr:uid="{9A6B41E0-F2C9-4884-AE7A-6A6C24E6122F}"/>
    <dataValidation allowBlank="1" showInputMessage="1" showErrorMessage="1" promptTitle="WARNING WARNING" prompt="Deleting or changing_x000a_light blue cells will_x000a_cause malfunctions_x000a_in the score sheet &amp;_x000a_cause major problems" sqref="L3:M3" xr:uid="{415903E0-6F2F-4631-AC49-9502DAE4EC5B}"/>
  </dataValidations>
  <hyperlinks>
    <hyperlink ref="Q1" location="'Kentucky 2024'!A1" display="Back to Ranking" xr:uid="{5697C367-1166-411A-A233-27F0B4F298E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6CC6BC-4E38-4F46-B3E3-9E9B5A94D0D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6107-70D6-48A2-A113-E6CDDFA22AE4}">
  <dimension ref="A1:Q9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33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20</v>
      </c>
    </row>
    <row r="2" spans="1:17">
      <c r="A2" s="10" t="s">
        <v>34</v>
      </c>
      <c r="B2" s="11" t="s">
        <v>55</v>
      </c>
      <c r="C2" s="12">
        <v>45339</v>
      </c>
      <c r="D2" s="39" t="s">
        <v>31</v>
      </c>
      <c r="E2" s="14">
        <v>173</v>
      </c>
      <c r="F2" s="14">
        <v>180</v>
      </c>
      <c r="G2" s="14">
        <v>174</v>
      </c>
      <c r="H2" s="14">
        <v>185</v>
      </c>
      <c r="I2" s="14"/>
      <c r="J2" s="14"/>
      <c r="K2" s="15">
        <v>4</v>
      </c>
      <c r="L2" s="15">
        <v>712</v>
      </c>
      <c r="M2" s="16">
        <v>178</v>
      </c>
      <c r="N2" s="17">
        <v>5</v>
      </c>
      <c r="O2" s="18">
        <v>183</v>
      </c>
    </row>
    <row r="3" spans="1:17">
      <c r="A3" s="10" t="s">
        <v>34</v>
      </c>
      <c r="B3" s="11" t="s">
        <v>55</v>
      </c>
      <c r="C3" s="12">
        <v>45343</v>
      </c>
      <c r="D3" s="39" t="s">
        <v>31</v>
      </c>
      <c r="E3" s="14">
        <v>186</v>
      </c>
      <c r="F3" s="14">
        <v>182</v>
      </c>
      <c r="G3" s="14">
        <v>180</v>
      </c>
      <c r="H3" s="14">
        <v>174</v>
      </c>
      <c r="I3" s="14"/>
      <c r="J3" s="14"/>
      <c r="K3" s="15">
        <v>4</v>
      </c>
      <c r="L3" s="15">
        <v>722</v>
      </c>
      <c r="M3" s="16">
        <v>180.5</v>
      </c>
      <c r="N3" s="17">
        <v>5</v>
      </c>
      <c r="O3" s="18">
        <v>185.5</v>
      </c>
    </row>
    <row r="4" spans="1:17">
      <c r="A4" s="10" t="s">
        <v>34</v>
      </c>
      <c r="B4" s="11" t="s">
        <v>55</v>
      </c>
      <c r="C4" s="12">
        <v>45357</v>
      </c>
      <c r="D4" s="39" t="s">
        <v>31</v>
      </c>
      <c r="E4" s="14">
        <v>188</v>
      </c>
      <c r="F4" s="14">
        <v>192</v>
      </c>
      <c r="G4" s="14">
        <v>195.001</v>
      </c>
      <c r="H4" s="14">
        <v>192</v>
      </c>
      <c r="I4" s="14"/>
      <c r="J4" s="14"/>
      <c r="K4" s="15">
        <v>4</v>
      </c>
      <c r="L4" s="15">
        <v>767.00099999999998</v>
      </c>
      <c r="M4" s="16">
        <v>191.75024999999999</v>
      </c>
      <c r="N4" s="17">
        <v>6</v>
      </c>
      <c r="O4" s="18">
        <v>197.75024999999999</v>
      </c>
    </row>
    <row r="5" spans="1:17">
      <c r="A5" s="10" t="s">
        <v>34</v>
      </c>
      <c r="B5" s="11" t="s">
        <v>55</v>
      </c>
      <c r="C5" s="12">
        <v>45364</v>
      </c>
      <c r="D5" s="39" t="s">
        <v>31</v>
      </c>
      <c r="E5" s="14">
        <v>188</v>
      </c>
      <c r="F5" s="14">
        <v>187</v>
      </c>
      <c r="G5" s="14">
        <v>188</v>
      </c>
      <c r="H5" s="14">
        <v>189</v>
      </c>
      <c r="I5" s="14"/>
      <c r="J5" s="14"/>
      <c r="K5" s="15">
        <v>4</v>
      </c>
      <c r="L5" s="15">
        <v>752</v>
      </c>
      <c r="M5" s="16">
        <v>188</v>
      </c>
      <c r="N5" s="17">
        <v>11</v>
      </c>
      <c r="O5" s="18">
        <v>199</v>
      </c>
    </row>
    <row r="6" spans="1:17">
      <c r="A6" s="10" t="s">
        <v>34</v>
      </c>
      <c r="B6" s="11" t="s">
        <v>55</v>
      </c>
      <c r="C6" s="12">
        <v>45371</v>
      </c>
      <c r="D6" s="39" t="s">
        <v>31</v>
      </c>
      <c r="E6" s="14">
        <v>181</v>
      </c>
      <c r="F6" s="14">
        <v>181</v>
      </c>
      <c r="G6" s="14">
        <v>183</v>
      </c>
      <c r="H6" s="14">
        <v>190</v>
      </c>
      <c r="I6" s="14"/>
      <c r="J6" s="14"/>
      <c r="K6" s="15">
        <v>4</v>
      </c>
      <c r="L6" s="15">
        <v>735</v>
      </c>
      <c r="M6" s="16">
        <v>183.75</v>
      </c>
      <c r="N6" s="17">
        <v>5</v>
      </c>
      <c r="O6" s="18">
        <v>188.75</v>
      </c>
    </row>
    <row r="7" spans="1:17">
      <c r="A7" s="10" t="s">
        <v>34</v>
      </c>
      <c r="B7" s="11" t="s">
        <v>55</v>
      </c>
      <c r="C7" s="12">
        <v>45567</v>
      </c>
      <c r="D7" s="39" t="s">
        <v>31</v>
      </c>
      <c r="E7" s="14">
        <v>187</v>
      </c>
      <c r="F7" s="14">
        <v>183</v>
      </c>
      <c r="G7" s="14">
        <v>185</v>
      </c>
      <c r="H7" s="14">
        <v>188</v>
      </c>
      <c r="I7" s="14"/>
      <c r="J7" s="14"/>
      <c r="K7" s="15">
        <v>4</v>
      </c>
      <c r="L7" s="15">
        <v>743</v>
      </c>
      <c r="M7" s="16">
        <v>185.75</v>
      </c>
      <c r="N7" s="17">
        <v>3</v>
      </c>
      <c r="O7" s="18">
        <v>188.75</v>
      </c>
    </row>
    <row r="9" spans="1:17">
      <c r="K9" s="8">
        <f>SUM(K2:K8)</f>
        <v>24</v>
      </c>
      <c r="L9" s="8">
        <f>SUM(L2:L8)</f>
        <v>4431.0010000000002</v>
      </c>
      <c r="M9" s="7">
        <f>SUM(L9/K9)</f>
        <v>184.62504166666668</v>
      </c>
      <c r="N9" s="8">
        <f>SUM(N2:N8)</f>
        <v>35</v>
      </c>
      <c r="O9" s="9">
        <f>SUM(M9+N9)</f>
        <v>219.62504166666668</v>
      </c>
    </row>
  </sheetData>
  <hyperlinks>
    <hyperlink ref="Q1" location="'Kentucky 2024'!A1" display="Back to Ranking" xr:uid="{BADD83B1-13E0-48AD-BC46-43237D463D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42BA31-E7CC-4630-B649-0A12CCE58B6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116</vt:i4>
      </vt:variant>
    </vt:vector>
  </HeadingPairs>
  <TitlesOfParts>
    <vt:vector size="116" baseType="lpstr">
      <vt:lpstr>Kentucky 2024</vt:lpstr>
      <vt:lpstr>Aaron Reed</vt:lpstr>
      <vt:lpstr>Adam Plummer</vt:lpstr>
      <vt:lpstr>Ann Tucker</vt:lpstr>
      <vt:lpstr>Anthony Cox</vt:lpstr>
      <vt:lpstr>Bill Broughton</vt:lpstr>
      <vt:lpstr>Bill Smith</vt:lpstr>
      <vt:lpstr>Bob Huth</vt:lpstr>
      <vt:lpstr>Brandon Hayes</vt:lpstr>
      <vt:lpstr>Brenda Hayes</vt:lpstr>
      <vt:lpstr>Brett Cavins</vt:lpstr>
      <vt:lpstr>Brian Gilliand</vt:lpstr>
      <vt:lpstr>Brian Oliver</vt:lpstr>
      <vt:lpstr>Brian Thompson</vt:lpstr>
      <vt:lpstr>Bub King</vt:lpstr>
      <vt:lpstr>Carl King</vt:lpstr>
      <vt:lpstr>Carl Turner</vt:lpstr>
      <vt:lpstr>Casey Abell</vt:lpstr>
      <vt:lpstr>Chad Fultz</vt:lpstr>
      <vt:lpstr>Charles Miller</vt:lpstr>
      <vt:lpstr>Chris Bradley</vt:lpstr>
      <vt:lpstr>Chris Helton</vt:lpstr>
      <vt:lpstr>Chris Miller</vt:lpstr>
      <vt:lpstr>Chris Workman</vt:lpstr>
      <vt:lpstr>Chuck Barnhart</vt:lpstr>
      <vt:lpstr>Chuck Miller</vt:lpstr>
      <vt:lpstr>Cody Shields</vt:lpstr>
      <vt:lpstr>Connal Rowe</vt:lpstr>
      <vt:lpstr>Darrin Herald</vt:lpstr>
      <vt:lpstr>Dave Bachman</vt:lpstr>
      <vt:lpstr>Dave Charles</vt:lpstr>
      <vt:lpstr>David Baird</vt:lpstr>
      <vt:lpstr>David Barnes</vt:lpstr>
      <vt:lpstr>David Brooks</vt:lpstr>
      <vt:lpstr>David Buckley</vt:lpstr>
      <vt:lpstr>Dennis Pruett</vt:lpstr>
      <vt:lpstr>DJ Lemaster</vt:lpstr>
      <vt:lpstr>Donnie Melson</vt:lpstr>
      <vt:lpstr>Dustin Fugate</vt:lpstr>
      <vt:lpstr>Emory Viands</vt:lpstr>
      <vt:lpstr>Foster Arvin</vt:lpstr>
      <vt:lpstr>Freda Hopper</vt:lpstr>
      <vt:lpstr>Greg Smetanko</vt:lpstr>
      <vt:lpstr>Heath Sexton</vt:lpstr>
      <vt:lpstr>H.I.Stroth</vt:lpstr>
      <vt:lpstr>James Hopper</vt:lpstr>
      <vt:lpstr>Jamie Compton</vt:lpstr>
      <vt:lpstr>Jamie Penton</vt:lpstr>
      <vt:lpstr>Jarrod Morgan</vt:lpstr>
      <vt:lpstr>Jeff Davis</vt:lpstr>
      <vt:lpstr>Jeff Lewis</vt:lpstr>
      <vt:lpstr>Jeff Riester</vt:lpstr>
      <vt:lpstr>Jeremy Norman</vt:lpstr>
      <vt:lpstr>Jeromy Viands</vt:lpstr>
      <vt:lpstr>Jerry Graves</vt:lpstr>
      <vt:lpstr>Jesse Zwiebel</vt:lpstr>
      <vt:lpstr>Jim Parker</vt:lpstr>
      <vt:lpstr>Jim Stapleton</vt:lpstr>
      <vt:lpstr>Jody Campbell</vt:lpstr>
      <vt:lpstr>Joe Happel</vt:lpstr>
      <vt:lpstr>Joe Jarrell</vt:lpstr>
      <vt:lpstr>Joe Rose</vt:lpstr>
      <vt:lpstr>Joe Wells</vt:lpstr>
      <vt:lpstr>John Herald</vt:lpstr>
      <vt:lpstr>John Mullins</vt:lpstr>
      <vt:lpstr>John Plummer</vt:lpstr>
      <vt:lpstr>John Stapleton</vt:lpstr>
      <vt:lpstr>Jon Landsaw</vt:lpstr>
      <vt:lpstr>JR Boggs</vt:lpstr>
      <vt:lpstr>Jud Denniston</vt:lpstr>
      <vt:lpstr>Justin Overton</vt:lpstr>
      <vt:lpstr>Kadin Harness</vt:lpstr>
      <vt:lpstr>Kenny Huth</vt:lpstr>
      <vt:lpstr>Kent Flanery</vt:lpstr>
      <vt:lpstr>Kyle Banks</vt:lpstr>
      <vt:lpstr>Larry Duncan</vt:lpstr>
      <vt:lpstr>Mark Parmenter</vt:lpstr>
      <vt:lpstr>Marvin Batliner</vt:lpstr>
      <vt:lpstr>Matt Parmenter</vt:lpstr>
      <vt:lpstr>Max Dixon</vt:lpstr>
      <vt:lpstr>Michael Blackard</vt:lpstr>
      <vt:lpstr>Mike Dame</vt:lpstr>
      <vt:lpstr>Mike Gross</vt:lpstr>
      <vt:lpstr>Mike Hibbard</vt:lpstr>
      <vt:lpstr>Mike Mosely</vt:lpstr>
      <vt:lpstr>Nolan Caudill</vt:lpstr>
      <vt:lpstr>Paul Hanlon</vt:lpstr>
      <vt:lpstr>Pitt Connelley</vt:lpstr>
      <vt:lpstr>Ray Hayes</vt:lpstr>
      <vt:lpstr>Richard Mosely</vt:lpstr>
      <vt:lpstr>Rick Eldridge</vt:lpstr>
      <vt:lpstr>Ricky Finch</vt:lpstr>
      <vt:lpstr>Rod Patterson</vt:lpstr>
      <vt:lpstr>Roger Coffey</vt:lpstr>
      <vt:lpstr>Rose Allbright</vt:lpstr>
      <vt:lpstr>Rose Batliner</vt:lpstr>
      <vt:lpstr>Ross Reasor</vt:lpstr>
      <vt:lpstr>Royden Peabody</vt:lpstr>
      <vt:lpstr>Scott Jackson</vt:lpstr>
      <vt:lpstr>Scott Musick</vt:lpstr>
      <vt:lpstr>Scott Spencer</vt:lpstr>
      <vt:lpstr>Stan Fleming</vt:lpstr>
      <vt:lpstr>Sterling Martin</vt:lpstr>
      <vt:lpstr>Steve Bates</vt:lpstr>
      <vt:lpstr>Steve Duvall</vt:lpstr>
      <vt:lpstr>Steve Gillam</vt:lpstr>
      <vt:lpstr>Tao Irtz</vt:lpstr>
      <vt:lpstr>Terry Reynolds</vt:lpstr>
      <vt:lpstr>Todd Lyons</vt:lpstr>
      <vt:lpstr>Todd Walters</vt:lpstr>
      <vt:lpstr>Tommy Brooks</vt:lpstr>
      <vt:lpstr>Tony Kaiser</vt:lpstr>
      <vt:lpstr>Tony Kautz</vt:lpstr>
      <vt:lpstr>Wallace Smallwood</vt:lpstr>
      <vt:lpstr>Wayne McMillen</vt:lpstr>
      <vt:lpstr>William Smith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2024-12-01T01:21:36Z</dcterms:modified>
</cp:coreProperties>
</file>